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codeName="ThisWorkbook"/>
  <mc:AlternateContent xmlns:mc="http://schemas.openxmlformats.org/markup-compatibility/2006">
    <mc:Choice Requires="x15">
      <x15ac:absPath xmlns:x15ac="http://schemas.microsoft.com/office/spreadsheetml/2010/11/ac" url="\\mdthq\mdtshares\Helena\Bridge\BMS_Public\CULVERTS\Culvert Load Rating\MDT Culvert LR spreadsheet\Version 2.1 as Given to Consultants 8-2-17\"/>
    </mc:Choice>
  </mc:AlternateContent>
  <bookViews>
    <workbookView xWindow="7260" yWindow="-120" windowWidth="11160" windowHeight="12510" tabRatio="885" activeTab="1" xr2:uid="{00000000-000D-0000-FFFF-FFFF00000000}"/>
  </bookViews>
  <sheets>
    <sheet name="MDT Specific" sheetId="17" r:id="rId1"/>
    <sheet name="CMP Input" sheetId="8" r:id="rId2"/>
    <sheet name="CMP LRFR Output" sheetId="9" r:id="rId3"/>
    <sheet name="Reference Tables" sheetId="10" r:id="rId4"/>
    <sheet name="Section Property Tables" sheetId="11" r:id="rId5"/>
    <sheet name="Seam Strength Tables" sheetId="13" r:id="rId6"/>
    <sheet name="Critical Load Parameter Tables" sheetId="16" r:id="rId7"/>
    <sheet name="Version Notes" sheetId="27" r:id="rId8"/>
    <sheet name="NCSPA Design Data Sheet No 19" sheetId="14" r:id="rId9"/>
    <sheet name="HL-93 Truck" sheetId="18" r:id="rId10"/>
    <sheet name="HL-93 Tandem" sheetId="19" r:id="rId11"/>
    <sheet name="Type 3" sheetId="20" r:id="rId12"/>
    <sheet name="Type 3S2" sheetId="21" r:id="rId13"/>
    <sheet name="Type 3-3" sheetId="22" r:id="rId14"/>
    <sheet name="SU4" sheetId="23" r:id="rId15"/>
    <sheet name="SU5" sheetId="24" r:id="rId16"/>
    <sheet name="SU6" sheetId="25" r:id="rId17"/>
    <sheet name="SU7" sheetId="26" r:id="rId18"/>
    <sheet name="EV2" sheetId="28" r:id="rId19"/>
    <sheet name="EV3" sheetId="29" r:id="rId20"/>
  </sheets>
  <definedNames>
    <definedName name="aluminum_corrugation">'Reference Tables'!$C$58:$C$65</definedName>
    <definedName name="corrugation" localSheetId="5">'Reference Tables'!#REF!</definedName>
    <definedName name="corrugation">'Reference Tables'!#REF!</definedName>
    <definedName name="corrugation_all">'Reference Tables'!$C$51:$C$65</definedName>
    <definedName name="EV2_2.1">'EV2'!$B$5:$BK$147</definedName>
    <definedName name="EV2_2.1b">'EV2'!$B$5:$BK$161</definedName>
    <definedName name="EV3_2.1">'EV3'!$B$5:$BK$147</definedName>
    <definedName name="EV3_2.1b">'EV3'!$B$5:$BK$161</definedName>
    <definedName name="Fill_Type">'Reference Tables'!#REF!</definedName>
    <definedName name="Gage_number">'Reference Tables'!$B$39:$B$48</definedName>
    <definedName name="HL93_TN2.1b">'HL-93 Tandem'!$B$5:$BK$161</definedName>
    <definedName name="HL93_TR2.1b">'HL-93 Truck'!$B$5:$BK$161</definedName>
    <definedName name="HL93Tandem1">'HL-93 Tandem'!$B$5:$AQ$107</definedName>
    <definedName name="HL93Tandem2.1">'HL-93 Tandem'!$B$5:$BK$147</definedName>
    <definedName name="HL93Truck1">'HL-93 Truck'!$B$5:$AQ$107</definedName>
    <definedName name="HL93Truck2.1">'HL-93 Truck'!$B$5:$BK$147</definedName>
    <definedName name="material_type" localSheetId="5">'Reference Tables'!#REF!</definedName>
    <definedName name="material_type">'Reference Tables'!#REF!</definedName>
    <definedName name="metal_type">'Reference Tables'!$C$32:$C$36</definedName>
    <definedName name="MinCover" localSheetId="1">#REF!</definedName>
    <definedName name="MinCover">#REF!</definedName>
    <definedName name="_xlnm.Print_Area" localSheetId="1">'CMP Input'!$A$1:$I$83</definedName>
    <definedName name="_xlnm.Print_Area" localSheetId="2">'CMP LRFR Output'!$A$1:$H$238</definedName>
    <definedName name="_xlnm.Print_Area" localSheetId="5">'Seam Strength Tables'!$A$1:$R$30</definedName>
    <definedName name="_xlnm.Print_Area" localSheetId="7">'Version Notes'!$A$1:$E$23</definedName>
    <definedName name="_xlnm.Print_Titles" localSheetId="1">'CMP Input'!$2:$7</definedName>
    <definedName name="_xlnm.Print_Titles" localSheetId="2">'CMP LRFR Output'!$2:$8</definedName>
    <definedName name="seam_type">'Reference Tables'!$C$8:$C$9</definedName>
    <definedName name="steel_corrugation">'Reference Tables'!$C$51:$C$57</definedName>
    <definedName name="structure_category">'Reference Tables'!$C$11:$C$13</definedName>
    <definedName name="structure_type">'Reference Tables'!$C$2:$C$6</definedName>
    <definedName name="SU4_2.1">'SU4'!$B$5:$BK$147</definedName>
    <definedName name="SU4_2.1b">'SU4'!$B$5:$BK$161</definedName>
    <definedName name="SU4truck1">'SU4'!$B$5:$AQ$107</definedName>
    <definedName name="SU5_2.1">'SU5'!$B$5:$BK$147</definedName>
    <definedName name="SU5_2.1b">'SU5'!$B$5:$BK$161</definedName>
    <definedName name="SU5truck1">'SU5'!$B$5:$AQ$107</definedName>
    <definedName name="SU6_2.1">'SU6'!$B$5:$BK$147</definedName>
    <definedName name="SU6_2.1b">'SU6'!$B$5:$BK$161</definedName>
    <definedName name="SU6truck1">'SU6'!$E$18</definedName>
    <definedName name="SU6truck2">'SU6'!$B$5:$AQ$107</definedName>
    <definedName name="SU7_2.1">'SU7'!$B$5:$BK$147</definedName>
    <definedName name="SU7_2.1b">'SU7'!$B$5:$BK$161</definedName>
    <definedName name="SU7truck1">'SU7'!$B$5:$AQ$107</definedName>
    <definedName name="T3_2.1b">'Type 3'!$B$5:$BK$161</definedName>
    <definedName name="T3d3_2.1b">'Type 3-3'!$B$5:$BK$161</definedName>
    <definedName name="T3S2_2.1b">'Type 3S2'!$B$5:$BK$161</definedName>
    <definedName name="Type3_2.1">'Type 3'!$B$5:$BK$147</definedName>
    <definedName name="Type33truck1">'Type 3-3'!$B$5:$AQ$107</definedName>
    <definedName name="Type3dash3_2.1">'Type 3-3'!$B$5:$BK$147</definedName>
    <definedName name="Type3S2_2.1">'Type 3S2'!$B$5:$BK$147</definedName>
    <definedName name="Type3S2truck1">'Type 3S2'!$B$5:$AQ$107</definedName>
    <definedName name="Type3truck1">'Type 3'!$B$5:$AQ$107</definedName>
  </definedNames>
  <calcPr calcId="171027"/>
  <fileRecoveryPr autoRecover="0"/>
</workbook>
</file>

<file path=xl/calcChain.xml><?xml version="1.0" encoding="utf-8"?>
<calcChain xmlns="http://schemas.openxmlformats.org/spreadsheetml/2006/main">
  <c r="D110" i="9" l="1"/>
  <c r="D111" i="9" l="1"/>
  <c r="L178" i="9"/>
  <c r="K178" i="9"/>
  <c r="J178" i="9"/>
  <c r="I178" i="9"/>
  <c r="H178" i="9"/>
  <c r="J176" i="9"/>
  <c r="I176" i="9"/>
  <c r="H176" i="9"/>
  <c r="J175" i="9"/>
  <c r="I175" i="9"/>
  <c r="H175" i="9"/>
  <c r="L176" i="9"/>
  <c r="K176" i="9"/>
  <c r="L175" i="9"/>
  <c r="K175" i="9"/>
  <c r="K142" i="9" l="1"/>
  <c r="D35" i="9" l="1"/>
  <c r="F40" i="8" l="1"/>
  <c r="F41" i="8" l="1"/>
  <c r="K37" i="8" l="1"/>
  <c r="C20" i="10"/>
  <c r="E17" i="10"/>
  <c r="E67" i="9" l="1"/>
  <c r="F5" i="9"/>
  <c r="F4" i="9"/>
  <c r="D103" i="9" l="1"/>
  <c r="D104" i="9" s="1"/>
  <c r="G178" i="9" l="1"/>
  <c r="G176" i="9"/>
  <c r="G175" i="9"/>
  <c r="D83" i="8" l="1"/>
  <c r="B173" i="9" s="1"/>
  <c r="B193" i="9" l="1"/>
  <c r="C142" i="9"/>
  <c r="D76" i="8"/>
  <c r="E66" i="9" l="1"/>
  <c r="C156" i="9" l="1"/>
  <c r="K156" i="9"/>
  <c r="C198" i="9"/>
  <c r="C196" i="9"/>
  <c r="C195" i="9"/>
  <c r="C178" i="9"/>
  <c r="C176" i="9"/>
  <c r="C175" i="9"/>
  <c r="B196" i="9" l="1"/>
  <c r="F176" i="9"/>
  <c r="E176" i="9"/>
  <c r="D176" i="9"/>
  <c r="B176" i="9"/>
  <c r="D34" i="9" l="1"/>
  <c r="E34" i="9" s="1"/>
  <c r="B195" i="9" l="1"/>
  <c r="F175" i="9"/>
  <c r="E175" i="9"/>
  <c r="D175" i="9"/>
  <c r="B175" i="9"/>
  <c r="B198" i="9" l="1"/>
  <c r="B178" i="9"/>
  <c r="D5" i="9"/>
  <c r="D4" i="9"/>
  <c r="F178" i="9"/>
  <c r="E178" i="9"/>
  <c r="D178" i="9"/>
  <c r="C84" i="9"/>
  <c r="E72" i="9"/>
  <c r="E70" i="9"/>
  <c r="B59" i="9"/>
  <c r="K145" i="9" s="1"/>
  <c r="B58" i="9"/>
  <c r="B57" i="9"/>
  <c r="E69" i="9"/>
  <c r="C145" i="9" l="1"/>
  <c r="D94" i="9"/>
  <c r="F88" i="9"/>
  <c r="B5" i="9" l="1"/>
  <c r="D2" i="9"/>
  <c r="B4" i="9"/>
  <c r="B3" i="9"/>
  <c r="B2" i="9"/>
  <c r="E28" i="9"/>
  <c r="E22" i="9"/>
  <c r="D37" i="9" l="1"/>
  <c r="C30" i="9"/>
  <c r="C63" i="9"/>
  <c r="C62" i="9"/>
  <c r="C48" i="10"/>
  <c r="C43" i="9"/>
  <c r="E46" i="9" s="1"/>
  <c r="K144" i="9" s="1"/>
  <c r="E6" i="11"/>
  <c r="B50" i="9"/>
  <c r="B53" i="9" s="1"/>
  <c r="B49" i="9"/>
  <c r="E23" i="9"/>
  <c r="E24" i="9" s="1"/>
  <c r="E64" i="9"/>
  <c r="E20" i="9"/>
  <c r="D32" i="9" l="1"/>
  <c r="C144" i="9"/>
  <c r="E68" i="9"/>
  <c r="D112" i="9"/>
  <c r="B52" i="9"/>
  <c r="B51" i="9"/>
  <c r="C21" i="10"/>
  <c r="E44" i="9"/>
  <c r="E45" i="9"/>
  <c r="F79" i="9" s="1"/>
  <c r="D167" i="9" l="1"/>
  <c r="D33" i="9"/>
  <c r="K146" i="9"/>
  <c r="K143" i="9" s="1"/>
  <c r="C79" i="9"/>
  <c r="C81" i="9" s="1"/>
  <c r="F86" i="9"/>
  <c r="D93" i="9"/>
  <c r="C96" i="9" s="1"/>
  <c r="C146" i="9"/>
  <c r="C143" i="9" s="1"/>
  <c r="C147" i="9" s="1"/>
  <c r="C28" i="10"/>
  <c r="C24" i="10"/>
  <c r="C27" i="10"/>
  <c r="C23" i="10"/>
  <c r="C17" i="10"/>
  <c r="B54" i="9" s="1"/>
  <c r="C26" i="10"/>
  <c r="C22" i="10"/>
  <c r="C25" i="10"/>
  <c r="D6" i="10" s="1"/>
  <c r="D4" i="10"/>
  <c r="D113" i="9"/>
  <c r="K150" i="9" s="1"/>
  <c r="D5" i="10"/>
  <c r="D3" i="10"/>
  <c r="D2" i="10"/>
  <c r="C134" i="9" l="1"/>
  <c r="D134" i="9"/>
  <c r="J134" i="9"/>
  <c r="B134" i="9"/>
  <c r="L134" i="9"/>
  <c r="L135" i="9" s="1"/>
  <c r="L136" i="9" s="1"/>
  <c r="L177" i="9" s="1"/>
  <c r="H134" i="9"/>
  <c r="H135" i="9" s="1"/>
  <c r="H136" i="9" s="1"/>
  <c r="H177" i="9" s="1"/>
  <c r="E134" i="9"/>
  <c r="E135" i="9" s="1"/>
  <c r="E136" i="9" s="1"/>
  <c r="K134" i="9"/>
  <c r="I134" i="9"/>
  <c r="G134" i="9"/>
  <c r="F134" i="9"/>
  <c r="G135" i="9"/>
  <c r="G136" i="9" s="1"/>
  <c r="F135" i="9"/>
  <c r="F136" i="9" s="1"/>
  <c r="D135" i="9"/>
  <c r="D136" i="9" s="1"/>
  <c r="K135" i="9"/>
  <c r="K136" i="9" s="1"/>
  <c r="K177" i="9" s="1"/>
  <c r="C135" i="9"/>
  <c r="C136" i="9" s="1"/>
  <c r="J135" i="9"/>
  <c r="J136" i="9" s="1"/>
  <c r="J177" i="9" s="1"/>
  <c r="I135" i="9"/>
  <c r="I136" i="9" s="1"/>
  <c r="I177" i="9" s="1"/>
  <c r="H174" i="9"/>
  <c r="I174" i="9"/>
  <c r="J174" i="9"/>
  <c r="K174" i="9"/>
  <c r="L174" i="9"/>
  <c r="K147" i="9"/>
  <c r="F87" i="9"/>
  <c r="C90" i="9" s="1"/>
  <c r="C174" i="9"/>
  <c r="C194" i="9" s="1"/>
  <c r="D79" i="9"/>
  <c r="D53" i="9"/>
  <c r="E65" i="9"/>
  <c r="G174" i="9"/>
  <c r="F174" i="9"/>
  <c r="E174" i="9"/>
  <c r="D174" i="9"/>
  <c r="B174" i="9"/>
  <c r="B194" i="9" s="1"/>
  <c r="H172" i="9" l="1"/>
  <c r="H179" i="9" s="1"/>
  <c r="I172" i="9"/>
  <c r="I179" i="9" s="1"/>
  <c r="J172" i="9"/>
  <c r="J179" i="9" s="1"/>
  <c r="K172" i="9"/>
  <c r="K179" i="9" s="1"/>
  <c r="L172" i="9"/>
  <c r="L179" i="9" s="1"/>
  <c r="K155" i="9"/>
  <c r="L156" i="9" s="1"/>
  <c r="C172" i="9"/>
  <c r="C192" i="9" s="1"/>
  <c r="C155" i="9"/>
  <c r="F66" i="9"/>
  <c r="G172" i="9"/>
  <c r="F172" i="9"/>
  <c r="E172" i="9"/>
  <c r="D172" i="9"/>
  <c r="B172" i="9"/>
  <c r="L155" i="9" l="1"/>
  <c r="D156" i="9"/>
  <c r="D155" i="9"/>
  <c r="B192" i="9"/>
  <c r="G177" i="9" l="1"/>
  <c r="G179" i="9" s="1"/>
  <c r="C177" i="9"/>
  <c r="C197" i="9" s="1"/>
  <c r="C199" i="9" s="1"/>
  <c r="F177" i="9"/>
  <c r="F179" i="9" s="1"/>
  <c r="E177" i="9"/>
  <c r="E179" i="9" s="1"/>
  <c r="C179" i="9" l="1"/>
  <c r="D177" i="9"/>
  <c r="D179" i="9" s="1"/>
  <c r="B135" i="9" l="1"/>
  <c r="C150" i="9" l="1"/>
  <c r="C157" i="9" s="1"/>
  <c r="B136" i="9"/>
  <c r="B177" i="9" s="1"/>
  <c r="A154" i="9" l="1"/>
  <c r="D157" i="9"/>
  <c r="C153" i="9"/>
  <c r="K153" i="9"/>
  <c r="I154" i="9"/>
  <c r="K157" i="9"/>
  <c r="C168" i="9" s="1"/>
  <c r="L157" i="9"/>
  <c r="B179" i="9"/>
  <c r="B197" i="9"/>
  <c r="B199" i="9" s="1"/>
  <c r="H180" i="9" l="1"/>
  <c r="H181" i="9" s="1"/>
  <c r="F219" i="9" s="1"/>
  <c r="I180" i="9"/>
  <c r="I181" i="9" s="1"/>
  <c r="F220" i="9" s="1"/>
  <c r="J180" i="9"/>
  <c r="J181" i="9" s="1"/>
  <c r="F221" i="9" s="1"/>
  <c r="K180" i="9"/>
  <c r="K181" i="9" s="1"/>
  <c r="F223" i="9" s="1"/>
  <c r="G223" i="9" s="1"/>
  <c r="L180" i="9"/>
  <c r="L181" i="9" s="1"/>
  <c r="F224" i="9" s="1"/>
  <c r="G224" i="9" s="1"/>
  <c r="C200" i="9"/>
  <c r="C201" i="9" s="1"/>
  <c r="B200" i="9"/>
  <c r="B201" i="9" s="1"/>
  <c r="G180" i="9"/>
  <c r="G181" i="9" s="1"/>
  <c r="E180" i="9"/>
  <c r="E181" i="9" s="1"/>
  <c r="F214" i="9" s="1"/>
  <c r="G214" i="9" s="1"/>
  <c r="D168" i="9"/>
  <c r="B180" i="9"/>
  <c r="B181" i="9" s="1"/>
  <c r="F180" i="9"/>
  <c r="F181" i="9" s="1"/>
  <c r="F215" i="9" s="1"/>
  <c r="G215" i="9" s="1"/>
  <c r="C180" i="9"/>
  <c r="C181" i="9" s="1"/>
  <c r="D180" i="9"/>
  <c r="D181" i="9" s="1"/>
  <c r="F213" i="9" s="1"/>
  <c r="G213" i="9" s="1"/>
  <c r="D209" i="9" l="1"/>
  <c r="G209" i="9" s="1"/>
  <c r="E210" i="9"/>
  <c r="G210" i="9" s="1"/>
  <c r="G220" i="9"/>
  <c r="G221" i="9"/>
  <c r="G219" i="9"/>
  <c r="F218" i="9"/>
  <c r="G21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Lay, Russell</author>
  </authors>
  <commentList>
    <comment ref="D65" authorId="0" shapeId="0" xr:uid="{00000000-0006-0000-0100-000001000000}">
      <text>
        <r>
          <rPr>
            <b/>
            <sz val="9"/>
            <color indexed="81"/>
            <rFont val="Tahoma"/>
            <family val="2"/>
          </rPr>
          <t>Lay, Russell:</t>
        </r>
        <r>
          <rPr>
            <sz val="9"/>
            <color indexed="81"/>
            <rFont val="Tahoma"/>
            <family val="2"/>
          </rPr>
          <t xml:space="preserve">
The current code version (7th Edition with 2016 Interims) does not require a distinction based on the type of backfill used.   Because the type of backfill is typically not highly visible, it is acceptable to assume the 1.15 value unless there is reason to believe that the backfill may have been of low quality, or high clay content, etc.</t>
        </r>
      </text>
    </comment>
    <comment ref="D69" authorId="0" shapeId="0" xr:uid="{00000000-0006-0000-0100-000002000000}">
      <text>
        <r>
          <rPr>
            <b/>
            <sz val="9"/>
            <color indexed="81"/>
            <rFont val="Tahoma"/>
            <family val="2"/>
          </rPr>
          <t>Lay, Russell:</t>
        </r>
        <r>
          <rPr>
            <sz val="9"/>
            <color indexed="81"/>
            <rFont val="Tahoma"/>
            <family val="2"/>
          </rPr>
          <t xml:space="preserve">
Changed to 1.0 from 1.05 in the original OH DOT spreadsheet per AASHTO 12.5.4 which says that "For strength limit states, buried structures shall be considered…..redundant under live load and dynamic load allowance loads. (The factor for redundant  members is 1.0).</t>
        </r>
      </text>
    </comment>
    <comment ref="D79" authorId="0" shapeId="0" xr:uid="{00000000-0006-0000-0100-000003000000}">
      <text>
        <r>
          <rPr>
            <b/>
            <sz val="9"/>
            <color indexed="81"/>
            <rFont val="Tahoma"/>
            <family val="2"/>
          </rPr>
          <t>Lay, Russell:</t>
        </r>
        <r>
          <rPr>
            <sz val="9"/>
            <color indexed="81"/>
            <rFont val="Tahoma"/>
            <family val="2"/>
          </rPr>
          <t xml:space="preserve">
</t>
        </r>
        <r>
          <rPr>
            <sz val="11"/>
            <color indexed="81"/>
            <rFont val="Tahoma"/>
            <family val="2"/>
          </rPr>
          <t>The standard method should be utilized under most circumstances.  Understanding of the physics involved, and engineering judgement is required if the "Alternate" method is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Lay, Russell</author>
  </authors>
  <commentList>
    <comment ref="C33" authorId="0" shapeId="0" xr:uid="{00000000-0006-0000-0200-000001000000}">
      <text>
        <r>
          <rPr>
            <b/>
            <sz val="9"/>
            <color indexed="81"/>
            <rFont val="Tahoma"/>
            <family val="2"/>
          </rPr>
          <t>Lay, Russell:</t>
        </r>
        <r>
          <rPr>
            <sz val="9"/>
            <color indexed="81"/>
            <rFont val="Tahoma"/>
            <family val="2"/>
          </rPr>
          <t xml:space="preserve">
Incremental Span Length (rounded to the nearest 6 inches) used in determining the vertical live load pressure on the culvert.</t>
        </r>
      </text>
    </comment>
    <comment ref="A34" authorId="0" shapeId="0" xr:uid="{00000000-0006-0000-0200-000002000000}">
      <text>
        <r>
          <rPr>
            <b/>
            <sz val="9"/>
            <color indexed="81"/>
            <rFont val="Tahoma"/>
            <family val="2"/>
          </rPr>
          <t>Lay, Russell:</t>
        </r>
        <r>
          <rPr>
            <sz val="9"/>
            <color indexed="81"/>
            <rFont val="Tahoma"/>
            <family val="2"/>
          </rPr>
          <t xml:space="preserve">
Radius at top of Culvert.
</t>
        </r>
      </text>
    </comment>
    <comment ref="C35" authorId="0" shapeId="0" xr:uid="{00000000-0006-0000-0200-000003000000}">
      <text>
        <r>
          <rPr>
            <b/>
            <sz val="9"/>
            <color indexed="81"/>
            <rFont val="Tahoma"/>
            <family val="2"/>
          </rPr>
          <t>Lay, Russell:</t>
        </r>
        <r>
          <rPr>
            <sz val="9"/>
            <color indexed="81"/>
            <rFont val="Tahoma"/>
            <family val="2"/>
          </rPr>
          <t xml:space="preserve">
Maximum allowable Radius at top of Culvert for Long Span structures.</t>
        </r>
      </text>
    </comment>
    <comment ref="E68" authorId="0" shapeId="0" xr:uid="{00000000-0006-0000-0200-000004000000}">
      <text>
        <r>
          <rPr>
            <b/>
            <sz val="9"/>
            <color indexed="81"/>
            <rFont val="Tahoma"/>
            <family val="2"/>
          </rPr>
          <t>Lay, Russell:</t>
        </r>
        <r>
          <rPr>
            <sz val="9"/>
            <color indexed="81"/>
            <rFont val="Tahoma"/>
            <family val="2"/>
          </rPr>
          <t xml:space="preserve">
Per AASHTO Table 12.5.5-1 the resistance factor for wall area of Long-Span Structural Plate is 0.67.  For other cases use a factor of 1.0.
</t>
        </r>
      </text>
    </comment>
    <comment ref="C90" authorId="0" shapeId="0" xr:uid="{00000000-0006-0000-0200-000005000000}">
      <text>
        <r>
          <rPr>
            <b/>
            <sz val="9"/>
            <color indexed="81"/>
            <rFont val="Tahoma"/>
            <family val="2"/>
          </rPr>
          <t>Lay, Russell:</t>
        </r>
        <r>
          <rPr>
            <sz val="9"/>
            <color indexed="81"/>
            <rFont val="Tahoma"/>
            <family val="2"/>
          </rPr>
          <t xml:space="preserve">
This cell was modified to not include wall buckling for long span structures (only) per AASHTO LRFD 12.8.3.1.2.</t>
        </r>
      </text>
    </comment>
    <comment ref="D110" authorId="0" shapeId="0" xr:uid="{00000000-0006-0000-0200-000006000000}">
      <text>
        <r>
          <rPr>
            <b/>
            <sz val="9"/>
            <color indexed="81"/>
            <rFont val="Tahoma"/>
            <family val="2"/>
          </rPr>
          <t>Lay, Russell:</t>
        </r>
        <r>
          <rPr>
            <sz val="9"/>
            <color indexed="81"/>
            <rFont val="Tahoma"/>
            <family val="2"/>
          </rPr>
          <t xml:space="preserve">
This cell is the minimum cover height for live loads (as input by the user in the "CMP Input" screen), and is also the Depth of Fill used for dead load earth weight calculations.
</t>
        </r>
      </text>
    </comment>
    <comment ref="D111" authorId="0" shapeId="0" xr:uid="{00000000-0006-0000-0200-000007000000}">
      <text>
        <r>
          <rPr>
            <b/>
            <sz val="9"/>
            <color indexed="81"/>
            <rFont val="Tahoma"/>
            <family val="2"/>
          </rPr>
          <t>Lay, Russell:</t>
        </r>
        <r>
          <rPr>
            <sz val="9"/>
            <color indexed="81"/>
            <rFont val="Tahoma"/>
            <family val="2"/>
          </rPr>
          <t xml:space="preserve">
This value for the cover over the culvert is the incremental depth value used to pull the vertical live load pressure which act on the crown of the culvert from the tabulated values in the worksheet for each truck.  
These values are rounded down to the nearest 1 inch for cover depths less than 2.5 feet, and are rounded down to the nearest 3 inch increment for cover depths larger than 2.5 feet.</t>
        </r>
      </text>
    </comment>
    <comment ref="A131" authorId="0" shapeId="0" xr:uid="{00000000-0006-0000-0200-000008000000}">
      <text>
        <r>
          <rPr>
            <b/>
            <sz val="9"/>
            <color indexed="81"/>
            <rFont val="Tahoma"/>
            <family val="2"/>
          </rPr>
          <t>Lay, Russell:</t>
        </r>
        <r>
          <rPr>
            <sz val="9"/>
            <color indexed="81"/>
            <rFont val="Tahoma"/>
            <family val="2"/>
          </rPr>
          <t xml:space="preserve">
The maximum live load pressures were calculated using a separate Excel VBA Macro that was developed by MDT.  
The maximum pressure values were calculated for each given combination of 3 variables: 
 * Truck Type,
* Depth of Earth Cover, and 
* Culvert Span Length.
The values obtained were tabulated and then copied into this spreadsheet in the workbooks named for each truck.</t>
        </r>
      </text>
    </comment>
    <comment ref="A134" authorId="0" shapeId="0" xr:uid="{00000000-0006-0000-0200-000009000000}">
      <text>
        <r>
          <rPr>
            <b/>
            <sz val="9"/>
            <color indexed="81"/>
            <rFont val="Tahoma"/>
            <family val="2"/>
          </rPr>
          <t>Lay, Russell:</t>
        </r>
        <r>
          <rPr>
            <sz val="9"/>
            <color indexed="81"/>
            <rFont val="Tahoma"/>
            <family val="2"/>
          </rPr>
          <t xml:space="preserve">
Unfactored vertical pressure at the crown 
due to vehicular live load.</t>
        </r>
      </text>
    </comment>
    <comment ref="A135" authorId="0" shapeId="0" xr:uid="{00000000-0006-0000-0200-00000A000000}">
      <text>
        <r>
          <rPr>
            <b/>
            <sz val="9"/>
            <color indexed="81"/>
            <rFont val="Tahoma"/>
            <family val="2"/>
          </rPr>
          <t>Lay, Russell:</t>
        </r>
        <r>
          <rPr>
            <sz val="9"/>
            <color indexed="81"/>
            <rFont val="Tahoma"/>
            <family val="2"/>
          </rPr>
          <t xml:space="preserve">
  ρ (L+IM) = pressure at crown due to live load plus dynamic load allowance, and multiple presence factor.</t>
        </r>
      </text>
    </comment>
    <comment ref="A136" authorId="0" shapeId="0" xr:uid="{00000000-0006-0000-0200-00000B000000}">
      <text>
        <r>
          <rPr>
            <b/>
            <sz val="9"/>
            <color indexed="81"/>
            <rFont val="Tahoma"/>
            <family val="2"/>
          </rPr>
          <t>Lay, Russell:</t>
        </r>
        <r>
          <rPr>
            <sz val="9"/>
            <color indexed="81"/>
            <rFont val="Tahoma"/>
            <family val="2"/>
          </rPr>
          <t xml:space="preserve">
Thrust on the pipe wall due to live load and impact.   
(See NCSPA Design Data Sheet No. 19 III.B.1.a.3)</t>
        </r>
      </text>
    </comment>
    <comment ref="A139" authorId="0" shapeId="0" xr:uid="{00000000-0006-0000-0200-00000C000000}">
      <text>
        <r>
          <rPr>
            <b/>
            <sz val="9"/>
            <color indexed="81"/>
            <rFont val="Tahoma"/>
            <family val="2"/>
          </rPr>
          <t>Lay, Russell:</t>
        </r>
        <r>
          <rPr>
            <sz val="9"/>
            <color indexed="81"/>
            <rFont val="Tahoma"/>
            <family val="2"/>
          </rPr>
          <t xml:space="preserve">
The standard method should be utilized under most circumstances.  Understanding of the physics involved, and engineering judgement is required if the "Alternate" method is selected.</t>
        </r>
      </text>
    </comment>
    <comment ref="I139" authorId="0" shapeId="0" xr:uid="{00000000-0006-0000-0200-00000D000000}">
      <text>
        <r>
          <rPr>
            <b/>
            <sz val="9"/>
            <color indexed="81"/>
            <rFont val="Tahoma"/>
            <family val="2"/>
          </rPr>
          <t>Lay, Russell:</t>
        </r>
        <r>
          <rPr>
            <sz val="9"/>
            <color indexed="81"/>
            <rFont val="Tahoma"/>
            <family val="2"/>
          </rPr>
          <t xml:space="preserve">
This alternate method is intended to be used only for conditions of longer spans with relatively shallow earth covers.  Generally this corresponds to structures with spans longer than approximately 12 feet, and earth covers of 2.5 feet or less (i.e. Only for spans long enough where the distributed load on the top of the culvert would be comparable to a point load, and only for situations where the earth cover is so shallow that the loads from individual wheels of a vehicle cannot broadly spread and interact with each other.) </t>
        </r>
      </text>
    </comment>
    <comment ref="K143" authorId="0" shapeId="0" xr:uid="{00000000-0006-0000-0200-00000E000000}">
      <text>
        <r>
          <rPr>
            <b/>
            <sz val="9"/>
            <color indexed="81"/>
            <rFont val="Tahoma"/>
            <family val="2"/>
          </rPr>
          <t>Lay, Russell:</t>
        </r>
        <r>
          <rPr>
            <sz val="9"/>
            <color indexed="81"/>
            <rFont val="Tahoma"/>
            <family val="2"/>
          </rPr>
          <t xml:space="preserve">
The moment of inertia value in this formula was increased by the width of the tire patch at depth (for the HL-93) using equation 3.6.1.2.6b-2 of the AASHTO LRFD 7th Ed. 
This cell assumes that the depth is shallow enough that there is no interaction between left and right side wheels of the given axle.</t>
        </r>
      </text>
    </comment>
    <comment ref="K145" authorId="0" shapeId="0" xr:uid="{00000000-0006-0000-0200-00000F000000}">
      <text>
        <r>
          <rPr>
            <b/>
            <sz val="9"/>
            <color indexed="81"/>
            <rFont val="Tahoma"/>
            <family val="2"/>
          </rPr>
          <t>Lay, Russell:</t>
        </r>
        <r>
          <rPr>
            <sz val="9"/>
            <color indexed="81"/>
            <rFont val="Tahoma"/>
            <family val="2"/>
          </rPr>
          <t xml:space="preserve">
Remember this has units of in</t>
        </r>
        <r>
          <rPr>
            <vertAlign val="superscript"/>
            <sz val="9"/>
            <color indexed="81"/>
            <rFont val="Tahoma"/>
            <family val="2"/>
          </rPr>
          <t>4</t>
        </r>
        <r>
          <rPr>
            <sz val="9"/>
            <color indexed="81"/>
            <rFont val="Tahoma"/>
            <family val="2"/>
          </rPr>
          <t xml:space="preserve"> per inch along the length of the CMP.</t>
        </r>
      </text>
    </comment>
    <comment ref="K150" authorId="0" shapeId="0" xr:uid="{00000000-0006-0000-0200-000010000000}">
      <text>
        <r>
          <rPr>
            <b/>
            <sz val="9"/>
            <color indexed="81"/>
            <rFont val="Tahoma"/>
            <family val="2"/>
          </rPr>
          <t>Lay, Russell:</t>
        </r>
        <r>
          <rPr>
            <sz val="9"/>
            <color indexed="81"/>
            <rFont val="Tahoma"/>
            <family val="2"/>
          </rPr>
          <t xml:space="preserve">
This cell assumes that the maximum point load will be a wheel load from the heavy axle of the HL-93 truck.  (i.e. 32/2 =16 kips).   
DO NOT USE THE ALTERNATE METHOD IF THE DEPTH OF COVER IS SUFFICIENT FOR LOAD INTERACTION BETWEEN WHEELS </t>
        </r>
        <r>
          <rPr>
            <u/>
            <sz val="9"/>
            <color indexed="81"/>
            <rFont val="Tahoma"/>
            <family val="2"/>
          </rPr>
          <t>OR</t>
        </r>
        <r>
          <rPr>
            <sz val="9"/>
            <color indexed="81"/>
            <rFont val="Tahoma"/>
            <family val="2"/>
          </rPr>
          <t xml:space="preserve"> AXLES!</t>
        </r>
      </text>
    </comment>
    <comment ref="A172" authorId="0" shapeId="0" xr:uid="{00000000-0006-0000-0200-000011000000}">
      <text>
        <r>
          <rPr>
            <b/>
            <sz val="9"/>
            <color indexed="81"/>
            <rFont val="Tahoma"/>
            <family val="2"/>
          </rPr>
          <t>Lay, Russell:</t>
        </r>
        <r>
          <rPr>
            <sz val="9"/>
            <color indexed="81"/>
            <rFont val="Tahoma"/>
            <family val="2"/>
          </rPr>
          <t xml:space="preserve">
This is the Thrust Capacity of the wall.  
See NCSPA Design Data Sheet No. 19 section III.B.1.a</t>
        </r>
      </text>
    </comment>
    <comment ref="A173" authorId="0" shapeId="0" xr:uid="{00000000-0006-0000-0200-000012000000}">
      <text>
        <r>
          <rPr>
            <b/>
            <sz val="9"/>
            <color indexed="81"/>
            <rFont val="Tahoma"/>
            <family val="2"/>
          </rPr>
          <t>Lay, Russell:</t>
        </r>
        <r>
          <rPr>
            <sz val="9"/>
            <color indexed="81"/>
            <rFont val="Tahoma"/>
            <family val="2"/>
          </rPr>
          <t xml:space="preserve">
Condition Factor
and
System Factor</t>
        </r>
      </text>
    </comment>
    <comment ref="A174" authorId="0" shapeId="0" xr:uid="{00000000-0006-0000-0200-000013000000}">
      <text>
        <r>
          <rPr>
            <b/>
            <sz val="9"/>
            <color indexed="81"/>
            <rFont val="Tahoma"/>
            <family val="2"/>
          </rPr>
          <t>Lay, Russell:</t>
        </r>
        <r>
          <rPr>
            <sz val="9"/>
            <color indexed="81"/>
            <rFont val="Tahoma"/>
            <family val="2"/>
          </rPr>
          <t xml:space="preserve">
Pipe wall Thrust due to earth cover.
See NCSPA Design Data Sheet No. 19 section III.B.1.a</t>
        </r>
      </text>
    </comment>
    <comment ref="A175" authorId="0" shapeId="0" xr:uid="{00000000-0006-0000-0200-000014000000}">
      <text>
        <r>
          <rPr>
            <b/>
            <sz val="9"/>
            <color indexed="81"/>
            <rFont val="Tahoma"/>
            <family val="2"/>
          </rPr>
          <t>Lay, Russell:</t>
        </r>
        <r>
          <rPr>
            <sz val="9"/>
            <color indexed="81"/>
            <rFont val="Tahoma"/>
            <family val="2"/>
          </rPr>
          <t xml:space="preserve">
LRFR factor for vertical earth pressure on CMP pipes.</t>
        </r>
      </text>
    </comment>
    <comment ref="A176" authorId="0" shapeId="0" xr:uid="{00000000-0006-0000-0200-000015000000}">
      <text>
        <r>
          <rPr>
            <b/>
            <sz val="9"/>
            <color indexed="81"/>
            <rFont val="Tahoma"/>
            <family val="2"/>
          </rPr>
          <t>Lay, Russell:</t>
        </r>
        <r>
          <rPr>
            <sz val="9"/>
            <color indexed="81"/>
            <rFont val="Tahoma"/>
            <family val="2"/>
          </rPr>
          <t xml:space="preserve">
Redundancy Factor per 
AASHTO LRFD 12.5.4. &amp; 1.3.4</t>
        </r>
      </text>
    </comment>
    <comment ref="A177" authorId="0" shapeId="0" xr:uid="{00000000-0006-0000-0200-000016000000}">
      <text>
        <r>
          <rPr>
            <b/>
            <sz val="9"/>
            <color indexed="81"/>
            <rFont val="Tahoma"/>
            <family val="2"/>
          </rPr>
          <t>Lay, Russell:</t>
        </r>
        <r>
          <rPr>
            <sz val="9"/>
            <color indexed="81"/>
            <rFont val="Tahoma"/>
            <family val="2"/>
          </rPr>
          <t xml:space="preserve">
Thrust on the pipe wall due to live load and impact.   
(See NCSPA Design Data Sheet No. 19 III.B.1.a.3)</t>
        </r>
      </text>
    </comment>
    <comment ref="A178" authorId="0" shapeId="0" xr:uid="{00000000-0006-0000-0200-000017000000}">
      <text>
        <r>
          <rPr>
            <b/>
            <sz val="9"/>
            <color indexed="81"/>
            <rFont val="Tahoma"/>
            <family val="2"/>
          </rPr>
          <t>Lay, Russell:</t>
        </r>
        <r>
          <rPr>
            <sz val="9"/>
            <color indexed="81"/>
            <rFont val="Tahoma"/>
            <family val="2"/>
          </rPr>
          <t xml:space="preserve">
LRFR live load factor for either Operating or Legal Loads.</t>
        </r>
      </text>
    </comment>
    <comment ref="A179" authorId="0" shapeId="0" xr:uid="{00000000-0006-0000-0200-000018000000}">
      <text>
        <r>
          <rPr>
            <b/>
            <sz val="9"/>
            <color indexed="81"/>
            <rFont val="Tahoma"/>
            <family val="2"/>
          </rPr>
          <t>Lay, Russell:</t>
        </r>
        <r>
          <rPr>
            <sz val="9"/>
            <color indexed="81"/>
            <rFont val="Tahoma"/>
            <family val="2"/>
          </rPr>
          <t xml:space="preserve">
Operating or Legal Rating Factor Based on Wall Strength.</t>
        </r>
      </text>
    </comment>
    <comment ref="A180" authorId="0" shapeId="0" xr:uid="{00000000-0006-0000-0200-000019000000}">
      <text>
        <r>
          <rPr>
            <b/>
            <sz val="9"/>
            <color indexed="81"/>
            <rFont val="Tahoma"/>
            <family val="2"/>
          </rPr>
          <t>Lay, Russell:</t>
        </r>
        <r>
          <rPr>
            <sz val="9"/>
            <color indexed="81"/>
            <rFont val="Tahoma"/>
            <family val="2"/>
          </rPr>
          <t xml:space="preserve">
Operating or Legal Rating Factor based on minimum cover requirements.</t>
        </r>
      </text>
    </comment>
    <comment ref="A181" authorId="0" shapeId="0" xr:uid="{00000000-0006-0000-0200-00001A000000}">
      <text>
        <r>
          <rPr>
            <b/>
            <sz val="9"/>
            <color indexed="81"/>
            <rFont val="Tahoma"/>
            <family val="2"/>
          </rPr>
          <t>Lay, Russell:</t>
        </r>
        <r>
          <rPr>
            <sz val="9"/>
            <color indexed="81"/>
            <rFont val="Tahoma"/>
            <family val="2"/>
          </rPr>
          <t xml:space="preserve">
Governing Operating or Legal Rating Factor.</t>
        </r>
      </text>
    </comment>
    <comment ref="A199" authorId="0" shapeId="0" xr:uid="{00000000-0006-0000-0200-00001B000000}">
      <text>
        <r>
          <rPr>
            <b/>
            <sz val="9"/>
            <color indexed="81"/>
            <rFont val="Tahoma"/>
            <family val="2"/>
          </rPr>
          <t>Lay, Russell:</t>
        </r>
        <r>
          <rPr>
            <sz val="9"/>
            <color indexed="81"/>
            <rFont val="Tahoma"/>
            <family val="2"/>
          </rPr>
          <t xml:space="preserve">
Inventory Rating Factor based on wall strength.</t>
        </r>
      </text>
    </comment>
    <comment ref="A200" authorId="0" shapeId="0" xr:uid="{00000000-0006-0000-0200-00001C000000}">
      <text>
        <r>
          <rPr>
            <b/>
            <sz val="9"/>
            <color indexed="81"/>
            <rFont val="Tahoma"/>
            <family val="2"/>
          </rPr>
          <t>Lay, Russell:</t>
        </r>
        <r>
          <rPr>
            <sz val="9"/>
            <color indexed="81"/>
            <rFont val="Tahoma"/>
            <family val="2"/>
          </rPr>
          <t xml:space="preserve">
Inventory Rating Factor based on minimum cover requirements.</t>
        </r>
      </text>
    </comment>
    <comment ref="A201" authorId="0" shapeId="0" xr:uid="{00000000-0006-0000-0200-00001D000000}">
      <text>
        <r>
          <rPr>
            <b/>
            <sz val="9"/>
            <color indexed="81"/>
            <rFont val="Tahoma"/>
            <family val="2"/>
          </rPr>
          <t>Lay, Russell:</t>
        </r>
        <r>
          <rPr>
            <sz val="9"/>
            <color indexed="81"/>
            <rFont val="Tahoma"/>
            <family val="2"/>
          </rPr>
          <t xml:space="preserve">
Governing Inventory Rating Factor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Lay, Russell</author>
  </authors>
  <commentList>
    <comment ref="E9" authorId="0" shapeId="0" xr:uid="{00000000-0006-0000-0700-000001000000}">
      <text>
        <r>
          <rPr>
            <b/>
            <sz val="9"/>
            <color indexed="81"/>
            <rFont val="Tahoma"/>
            <family val="2"/>
          </rPr>
          <t>Lay, Russell:</t>
        </r>
        <r>
          <rPr>
            <sz val="9"/>
            <color indexed="81"/>
            <rFont val="Tahoma"/>
            <family val="2"/>
          </rPr>
          <t xml:space="preserve">
The only geometric constraint that I see in the 2002 AASHTO Standard Specs is in 12.7.2.1  with a max plate radius of 25 feet for "Long Span Structures with Acceptable Special Features.
The only geometric constraint I see in the current (2014 AASHTO LRFD 7th Edition w/2015 Interims) is in section 12.8.3.1 Table 12.8.3.1-1 (pg 12-30) where it calls out a maximum plate radius of 25 feet for Long Span Structures with Acceptable Special Features.
After a thorough review, I did not find any mention of a limit to the span length in the NCSPA Design Data Sheet No. 19.
Other considerations may include:  ……?
</t>
        </r>
      </text>
    </comment>
  </commentList>
</comments>
</file>

<file path=xl/sharedStrings.xml><?xml version="1.0" encoding="utf-8"?>
<sst xmlns="http://schemas.openxmlformats.org/spreadsheetml/2006/main" count="720" uniqueCount="485">
  <si>
    <t>Corrugated Metal Pipe</t>
  </si>
  <si>
    <t>Minimum Cover (ft.)</t>
  </si>
  <si>
    <t>Steel Thickness</t>
  </si>
  <si>
    <t>Date:</t>
  </si>
  <si>
    <t>r (in)</t>
  </si>
  <si>
    <t>N/A</t>
  </si>
  <si>
    <t>Year Built:</t>
  </si>
  <si>
    <t>Load Rated By:</t>
  </si>
  <si>
    <t>Bridge Type:</t>
  </si>
  <si>
    <t xml:space="preserve"> </t>
  </si>
  <si>
    <t>Metal Corrugation &amp; Gage Information:</t>
  </si>
  <si>
    <t>c (in) =</t>
  </si>
  <si>
    <t>d (in) =</t>
  </si>
  <si>
    <t>Checked By:</t>
  </si>
  <si>
    <t>Pipe Crown Deflection =</t>
  </si>
  <si>
    <t>Design Span = Actual Span "S" (ft) =</t>
  </si>
  <si>
    <r>
      <t>Design Span (ft) = 2R</t>
    </r>
    <r>
      <rPr>
        <vertAlign val="subscript"/>
        <sz val="10"/>
        <rFont val="Calibri"/>
        <family val="2"/>
      </rPr>
      <t>t</t>
    </r>
    <r>
      <rPr>
        <sz val="10"/>
        <rFont val="Calibri"/>
        <family val="2"/>
      </rPr>
      <t xml:space="preserve"> = </t>
    </r>
  </si>
  <si>
    <t>Thickness (in)</t>
  </si>
  <si>
    <t>Metal Thickness (in)</t>
  </si>
  <si>
    <t>Gage Number</t>
  </si>
  <si>
    <t>Steel</t>
  </si>
  <si>
    <t>Aluminum</t>
  </si>
  <si>
    <r>
      <t>δ = Soil density (k/ft</t>
    </r>
    <r>
      <rPr>
        <vertAlign val="superscript"/>
        <sz val="10"/>
        <rFont val="Calibri"/>
        <family val="2"/>
      </rPr>
      <t>3</t>
    </r>
    <r>
      <rPr>
        <sz val="10"/>
        <rFont val="Calibri"/>
        <family val="2"/>
      </rPr>
      <t>)</t>
    </r>
  </si>
  <si>
    <t>ft</t>
  </si>
  <si>
    <t>Aluminum-corrugated metal (Grade 3004-H34)</t>
  </si>
  <si>
    <t>Aluminum-corrugated metal (Grade 3004-H32)</t>
  </si>
  <si>
    <t>Metal Type:</t>
  </si>
  <si>
    <t>E (ksi)</t>
  </si>
  <si>
    <t>ksi</t>
  </si>
  <si>
    <t>Conduits Mechanical &amp; Section Properties:</t>
  </si>
  <si>
    <t>Mechanical Properties:</t>
  </si>
  <si>
    <t>Section Properties:</t>
  </si>
  <si>
    <t>Structure Type:</t>
  </si>
  <si>
    <t>Corrugation:</t>
  </si>
  <si>
    <t>corrugation</t>
  </si>
  <si>
    <r>
      <rPr>
        <b/>
        <sz val="12"/>
        <rFont val="Calibri"/>
        <family val="2"/>
        <scheme val="minor"/>
      </rPr>
      <t xml:space="preserve">1½ x ¼ </t>
    </r>
    <r>
      <rPr>
        <vertAlign val="subscript"/>
        <sz val="12"/>
        <rFont val="Calibri"/>
        <family val="2"/>
        <scheme val="minor"/>
      </rPr>
      <t>(corrugated steel pipe)</t>
    </r>
  </si>
  <si>
    <r>
      <rPr>
        <b/>
        <sz val="12"/>
        <rFont val="Calibri"/>
        <family val="2"/>
        <scheme val="minor"/>
      </rPr>
      <t>2⅔ x ½</t>
    </r>
    <r>
      <rPr>
        <vertAlign val="subscript"/>
        <sz val="12"/>
        <rFont val="Calibri"/>
        <family val="2"/>
        <scheme val="minor"/>
      </rPr>
      <t xml:space="preserve"> (corrugated steel pipe)</t>
    </r>
  </si>
  <si>
    <r>
      <rPr>
        <b/>
        <sz val="12"/>
        <rFont val="Calibri"/>
        <family val="2"/>
        <scheme val="minor"/>
      </rPr>
      <t>3 x 1</t>
    </r>
    <r>
      <rPr>
        <vertAlign val="subscript"/>
        <sz val="12"/>
        <rFont val="Calibri"/>
        <family val="2"/>
        <scheme val="minor"/>
      </rPr>
      <t xml:space="preserve"> (corrugated steel pipe)</t>
    </r>
  </si>
  <si>
    <r>
      <rPr>
        <b/>
        <sz val="12"/>
        <rFont val="Calibri"/>
        <family val="2"/>
        <scheme val="minor"/>
      </rPr>
      <t>5 x 1</t>
    </r>
    <r>
      <rPr>
        <sz val="12"/>
        <rFont val="Calibri"/>
        <family val="2"/>
        <scheme val="minor"/>
      </rPr>
      <t xml:space="preserve"> </t>
    </r>
    <r>
      <rPr>
        <vertAlign val="subscript"/>
        <sz val="12"/>
        <rFont val="Calibri"/>
        <family val="2"/>
        <scheme val="minor"/>
      </rPr>
      <t>(corrugated steel pipe)</t>
    </r>
  </si>
  <si>
    <r>
      <rPr>
        <b/>
        <sz val="12"/>
        <rFont val="Calibri"/>
        <family val="2"/>
        <scheme val="minor"/>
      </rPr>
      <t xml:space="preserve">¾ x ¾ x 7½ </t>
    </r>
    <r>
      <rPr>
        <vertAlign val="subscript"/>
        <sz val="12"/>
        <rFont val="Calibri"/>
        <family val="2"/>
        <scheme val="minor"/>
      </rPr>
      <t>(spiral rib steel pipe)</t>
    </r>
  </si>
  <si>
    <r>
      <rPr>
        <b/>
        <sz val="12"/>
        <color rgb="FF000000"/>
        <rFont val="Calibri"/>
        <family val="2"/>
        <scheme val="minor"/>
      </rPr>
      <t>¾ x 1 x 11½</t>
    </r>
    <r>
      <rPr>
        <sz val="12"/>
        <color rgb="FF000000"/>
        <rFont val="Calibri"/>
        <family val="2"/>
        <scheme val="minor"/>
      </rPr>
      <t xml:space="preserve"> </t>
    </r>
    <r>
      <rPr>
        <vertAlign val="subscript"/>
        <sz val="12"/>
        <color rgb="FF000000"/>
        <rFont val="Calibri"/>
        <family val="2"/>
        <scheme val="minor"/>
      </rPr>
      <t>(spiral rib steel pipe)</t>
    </r>
  </si>
  <si>
    <r>
      <rPr>
        <b/>
        <sz val="12"/>
        <rFont val="Calibri"/>
        <family val="2"/>
        <scheme val="minor"/>
      </rPr>
      <t>6 x 2</t>
    </r>
    <r>
      <rPr>
        <sz val="12"/>
        <rFont val="Calibri"/>
        <family val="2"/>
        <scheme val="minor"/>
      </rPr>
      <t xml:space="preserve"> </t>
    </r>
    <r>
      <rPr>
        <vertAlign val="subscript"/>
        <sz val="12"/>
        <rFont val="Calibri"/>
        <family val="2"/>
        <scheme val="minor"/>
      </rPr>
      <t>(steel structural plate pipe)</t>
    </r>
  </si>
  <si>
    <r>
      <rPr>
        <b/>
        <sz val="12"/>
        <rFont val="Calibri"/>
        <family val="2"/>
        <scheme val="minor"/>
      </rPr>
      <t>1½ x ¼</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</si>
  <si>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2⅔ x ½</t>
    </r>
    <r>
      <rPr>
        <vertAlign val="subscript"/>
        <sz val="12"/>
        <rFont val="Calibri"/>
        <family val="2"/>
        <scheme val="minor"/>
      </rPr>
      <t xml:space="preserve"> (corrugated aluminum pipe)</t>
    </r>
  </si>
  <si>
    <r>
      <rPr>
        <b/>
        <sz val="12"/>
        <rFont val="Calibri"/>
        <family val="2"/>
        <scheme val="minor"/>
      </rPr>
      <t>3 x 1</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</si>
  <si>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6 x 1</t>
    </r>
    <r>
      <rPr>
        <sz val="12"/>
        <rFont val="Calibri"/>
        <family val="2"/>
        <scheme val="minor"/>
      </rPr>
      <t xml:space="preserve"> </t>
    </r>
    <r>
      <rPr>
        <vertAlign val="subscript"/>
        <sz val="12"/>
        <rFont val="Calibri"/>
        <family val="2"/>
        <scheme val="minor"/>
      </rPr>
      <t>(corrugated aluminum pipe)</t>
    </r>
  </si>
  <si>
    <r>
      <rPr>
        <b/>
        <sz val="12"/>
        <rFont val="Calibri"/>
        <family val="2"/>
        <scheme val="minor"/>
      </rPr>
      <t>¾ x ¾ x 7½</t>
    </r>
    <r>
      <rPr>
        <sz val="12"/>
        <rFont val="Calibri"/>
        <family val="2"/>
        <scheme val="minor"/>
      </rPr>
      <t xml:space="preserve"> </t>
    </r>
    <r>
      <rPr>
        <vertAlign val="subscript"/>
        <sz val="12"/>
        <rFont val="Calibri"/>
        <family val="2"/>
        <scheme val="minor"/>
      </rPr>
      <t>(aluminum spiral rib pipe)</t>
    </r>
  </si>
  <si>
    <r>
      <rPr>
        <b/>
        <sz val="12"/>
        <color rgb="FF000000"/>
        <rFont val="Calibri"/>
        <family val="2"/>
        <scheme val="minor"/>
      </rPr>
      <t>¾ x 1 x 11½</t>
    </r>
    <r>
      <rPr>
        <b/>
        <vertAlign val="subscript"/>
        <sz val="12"/>
        <color rgb="FF000000"/>
        <rFont val="Calibri"/>
        <family val="2"/>
        <scheme val="minor"/>
      </rPr>
      <t xml:space="preserve"> </t>
    </r>
    <r>
      <rPr>
        <vertAlign val="subscript"/>
        <sz val="12"/>
        <color rgb="FF000000"/>
        <rFont val="Calibri"/>
        <family val="2"/>
        <scheme val="minor"/>
      </rPr>
      <t>(aluminum spiral rib pipe)</t>
    </r>
  </si>
  <si>
    <r>
      <rPr>
        <b/>
        <sz val="12"/>
        <rFont val="Calibri"/>
        <family val="2"/>
        <scheme val="minor"/>
      </rPr>
      <t>9 x 2</t>
    </r>
    <r>
      <rPr>
        <b/>
        <sz val="12"/>
        <rFont val="Calibri"/>
        <family val="2"/>
      </rPr>
      <t>½</t>
    </r>
    <r>
      <rPr>
        <sz val="12"/>
        <rFont val="Calibri"/>
        <family val="2"/>
      </rPr>
      <t xml:space="preserve"> </t>
    </r>
    <r>
      <rPr>
        <vertAlign val="subscript"/>
        <sz val="12"/>
        <rFont val="Calibri"/>
        <family val="2"/>
      </rPr>
      <t>(aluminum structural plate pipe)</t>
    </r>
  </si>
  <si>
    <t>←</t>
  </si>
  <si>
    <r>
      <t>A</t>
    </r>
    <r>
      <rPr>
        <vertAlign val="subscript"/>
        <sz val="10"/>
        <rFont val="Calibri"/>
        <family val="2"/>
        <scheme val="minor"/>
      </rPr>
      <t>s</t>
    </r>
    <r>
      <rPr>
        <sz val="10"/>
        <rFont val="Calibri"/>
        <family val="2"/>
        <scheme val="minor"/>
      </rPr>
      <t xml:space="preserve"> (in</t>
    </r>
    <r>
      <rPr>
        <vertAlign val="superscript"/>
        <sz val="10"/>
        <rFont val="Calibri"/>
        <family val="2"/>
        <scheme val="minor"/>
      </rPr>
      <t>2</t>
    </r>
    <r>
      <rPr>
        <sz val="10"/>
        <rFont val="Calibri"/>
        <family val="2"/>
        <scheme val="minor"/>
      </rPr>
      <t>/ft) =</t>
    </r>
  </si>
  <si>
    <t>9 x 2½ (aluminum structural plate pipe)</t>
  </si>
  <si>
    <r>
      <t>A</t>
    </r>
    <r>
      <rPr>
        <vertAlign val="subscript"/>
        <sz val="8"/>
        <rFont val="Calibri"/>
        <family val="2"/>
        <scheme val="minor"/>
      </rPr>
      <t xml:space="preserve">s </t>
    </r>
    <r>
      <rPr>
        <sz val="8"/>
        <rFont val="Calibri"/>
        <family val="2"/>
        <scheme val="minor"/>
      </rPr>
      <t>(in</t>
    </r>
    <r>
      <rPr>
        <vertAlign val="superscript"/>
        <sz val="8"/>
        <rFont val="Calibri"/>
        <family val="2"/>
        <scheme val="minor"/>
      </rPr>
      <t>2</t>
    </r>
    <r>
      <rPr>
        <sz val="8"/>
        <rFont val="Calibri"/>
        <family val="2"/>
        <scheme val="minor"/>
      </rPr>
      <t>/ft)</t>
    </r>
  </si>
  <si>
    <r>
      <t>I x 10</t>
    </r>
    <r>
      <rPr>
        <vertAlign val="superscript"/>
        <sz val="8"/>
        <rFont val="Calibri"/>
        <family val="2"/>
        <scheme val="minor"/>
      </rPr>
      <t>-3</t>
    </r>
    <r>
      <rPr>
        <sz val="8"/>
        <rFont val="Calibri"/>
        <family val="2"/>
        <scheme val="minor"/>
      </rPr>
      <t>(in</t>
    </r>
    <r>
      <rPr>
        <vertAlign val="superscript"/>
        <sz val="8"/>
        <rFont val="Calibri"/>
        <family val="2"/>
        <scheme val="minor"/>
      </rPr>
      <t>4</t>
    </r>
    <r>
      <rPr>
        <sz val="8"/>
        <rFont val="Calibri"/>
        <family val="2"/>
        <scheme val="minor"/>
      </rPr>
      <t>/in)</t>
    </r>
  </si>
  <si>
    <r>
      <t>Effective A</t>
    </r>
    <r>
      <rPr>
        <vertAlign val="subscript"/>
        <sz val="8"/>
        <rFont val="Calibri"/>
        <family val="2"/>
        <scheme val="minor"/>
      </rPr>
      <t>s</t>
    </r>
  </si>
  <si>
    <t>Metal Type</t>
  </si>
  <si>
    <r>
      <t>E</t>
    </r>
    <r>
      <rPr>
        <vertAlign val="subscript"/>
        <sz val="10"/>
        <rFont val="Calibri"/>
        <family val="2"/>
        <scheme val="minor"/>
      </rPr>
      <t>m</t>
    </r>
    <r>
      <rPr>
        <sz val="10"/>
        <rFont val="Calibri"/>
        <family val="2"/>
        <scheme val="minor"/>
      </rPr>
      <t xml:space="preserve"> = Modulus of elasticity of metal</t>
    </r>
  </si>
  <si>
    <r>
      <t>F</t>
    </r>
    <r>
      <rPr>
        <vertAlign val="subscript"/>
        <sz val="10"/>
        <rFont val="Calibri"/>
        <family val="2"/>
      </rPr>
      <t>y</t>
    </r>
    <r>
      <rPr>
        <sz val="10"/>
        <rFont val="Calibri"/>
        <family val="2"/>
      </rPr>
      <t xml:space="preserve"> = Minimum Yield Point of the Metal</t>
    </r>
  </si>
  <si>
    <r>
      <t>F</t>
    </r>
    <r>
      <rPr>
        <vertAlign val="subscript"/>
        <sz val="10"/>
        <rFont val="Calibri"/>
        <family val="2"/>
      </rPr>
      <t>u</t>
    </r>
    <r>
      <rPr>
        <sz val="10"/>
        <rFont val="Calibri"/>
        <family val="2"/>
      </rPr>
      <t xml:space="preserve"> = Minimum Tensile Strength of the Metal</t>
    </r>
  </si>
  <si>
    <r>
      <t xml:space="preserve">I </t>
    </r>
    <r>
      <rPr>
        <sz val="10"/>
        <rFont val="Calibri"/>
        <family val="2"/>
        <scheme val="minor"/>
      </rPr>
      <t>x 10</t>
    </r>
    <r>
      <rPr>
        <vertAlign val="superscript"/>
        <sz val="10"/>
        <rFont val="Calibri"/>
        <family val="2"/>
        <scheme val="minor"/>
      </rPr>
      <t>-3</t>
    </r>
    <r>
      <rPr>
        <sz val="10"/>
        <rFont val="Calibri"/>
        <family val="2"/>
        <scheme val="minor"/>
      </rPr>
      <t xml:space="preserve"> (in</t>
    </r>
    <r>
      <rPr>
        <vertAlign val="superscript"/>
        <sz val="10"/>
        <rFont val="Calibri"/>
        <family val="2"/>
        <scheme val="minor"/>
      </rPr>
      <t>4</t>
    </r>
    <r>
      <rPr>
        <sz val="10"/>
        <rFont val="Calibri"/>
        <family val="2"/>
        <scheme val="minor"/>
      </rPr>
      <t>/in) =</t>
    </r>
  </si>
  <si>
    <r>
      <t>Aluminum-structural plate (thickness 0.100</t>
    </r>
    <r>
      <rPr>
        <sz val="9"/>
        <rFont val="Calibri"/>
        <family val="2"/>
      </rPr>
      <t xml:space="preserve">" </t>
    </r>
    <r>
      <rPr>
        <sz val="9"/>
        <rFont val="Calibri"/>
        <family val="2"/>
        <scheme val="minor"/>
      </rPr>
      <t>- 0.175</t>
    </r>
    <r>
      <rPr>
        <sz val="9"/>
        <rFont val="Calibri"/>
        <family val="2"/>
      </rPr>
      <t>"</t>
    </r>
    <r>
      <rPr>
        <sz val="9"/>
        <rFont val="Calibri"/>
        <family val="2"/>
        <scheme val="minor"/>
      </rPr>
      <t>)</t>
    </r>
  </si>
  <si>
    <r>
      <t>Aluminum-structural plate (thickness 0.176</t>
    </r>
    <r>
      <rPr>
        <sz val="9"/>
        <rFont val="Calibri"/>
        <family val="2"/>
      </rPr>
      <t xml:space="preserve">" </t>
    </r>
    <r>
      <rPr>
        <sz val="9"/>
        <rFont val="Calibri"/>
        <family val="2"/>
        <scheme val="minor"/>
      </rPr>
      <t>- 0.250</t>
    </r>
    <r>
      <rPr>
        <sz val="9"/>
        <rFont val="Calibri"/>
        <family val="2"/>
      </rPr>
      <t>"</t>
    </r>
    <r>
      <rPr>
        <sz val="9"/>
        <rFont val="Calibri"/>
        <family val="2"/>
        <scheme val="minor"/>
      </rPr>
      <t>)</t>
    </r>
  </si>
  <si>
    <r>
      <rPr>
        <b/>
        <sz val="11"/>
        <rFont val="Calibri"/>
        <family val="2"/>
        <scheme val="minor"/>
      </rPr>
      <t>2⅔ x ½</t>
    </r>
    <r>
      <rPr>
        <b/>
        <sz val="9"/>
        <rFont val="Calibri"/>
        <family val="2"/>
        <scheme val="minor"/>
      </rPr>
      <t xml:space="preserve"> </t>
    </r>
    <r>
      <rPr>
        <sz val="9"/>
        <rFont val="Calibri"/>
        <family val="2"/>
        <scheme val="minor"/>
      </rPr>
      <t>(corrugated steel pipe)</t>
    </r>
  </si>
  <si>
    <r>
      <rPr>
        <b/>
        <sz val="11"/>
        <rFont val="Calibri"/>
        <family val="2"/>
        <scheme val="minor"/>
      </rPr>
      <t>1½ x ¼</t>
    </r>
    <r>
      <rPr>
        <b/>
        <sz val="9"/>
        <rFont val="Calibri"/>
        <family val="2"/>
        <scheme val="minor"/>
      </rPr>
      <t xml:space="preserve"> </t>
    </r>
    <r>
      <rPr>
        <sz val="9"/>
        <rFont val="Calibri"/>
        <family val="2"/>
        <scheme val="minor"/>
      </rPr>
      <t>(corrugated steel pipe)</t>
    </r>
  </si>
  <si>
    <r>
      <rPr>
        <b/>
        <sz val="11"/>
        <rFont val="Calibri"/>
        <family val="2"/>
        <scheme val="minor"/>
      </rPr>
      <t>3 x 1</t>
    </r>
    <r>
      <rPr>
        <b/>
        <sz val="9"/>
        <rFont val="Calibri"/>
        <family val="2"/>
        <scheme val="minor"/>
      </rPr>
      <t xml:space="preserve"> </t>
    </r>
    <r>
      <rPr>
        <sz val="9"/>
        <rFont val="Calibri"/>
        <family val="2"/>
        <scheme val="minor"/>
      </rPr>
      <t>(corrugated steel pipe)</t>
    </r>
  </si>
  <si>
    <r>
      <rPr>
        <b/>
        <sz val="11"/>
        <rFont val="Calibri"/>
        <family val="2"/>
        <scheme val="minor"/>
      </rPr>
      <t>5 x 1</t>
    </r>
    <r>
      <rPr>
        <b/>
        <sz val="9"/>
        <rFont val="Calibri"/>
        <family val="2"/>
        <scheme val="minor"/>
      </rPr>
      <t xml:space="preserve"> </t>
    </r>
    <r>
      <rPr>
        <sz val="9"/>
        <rFont val="Calibri"/>
        <family val="2"/>
        <scheme val="minor"/>
      </rPr>
      <t>(corrugated steel pipe)</t>
    </r>
  </si>
  <si>
    <r>
      <rPr>
        <b/>
        <sz val="11"/>
        <rFont val="Calibri"/>
        <family val="2"/>
        <scheme val="minor"/>
      </rPr>
      <t>¾ x ¾ x 7½</t>
    </r>
    <r>
      <rPr>
        <b/>
        <sz val="9"/>
        <rFont val="Calibri"/>
        <family val="2"/>
        <scheme val="minor"/>
      </rPr>
      <t xml:space="preserve"> </t>
    </r>
    <r>
      <rPr>
        <sz val="9"/>
        <rFont val="Calibri"/>
        <family val="2"/>
        <scheme val="minor"/>
      </rPr>
      <t>(spiral rib steel pipe)</t>
    </r>
  </si>
  <si>
    <r>
      <rPr>
        <b/>
        <sz val="11"/>
        <rFont val="Calibri"/>
        <family val="2"/>
        <scheme val="minor"/>
      </rPr>
      <t>¾ x 1 x 11½</t>
    </r>
    <r>
      <rPr>
        <sz val="9"/>
        <rFont val="Calibri"/>
        <family val="2"/>
        <scheme val="minor"/>
      </rPr>
      <t xml:space="preserve"> (spiral rib steel pipe)</t>
    </r>
  </si>
  <si>
    <r>
      <rPr>
        <b/>
        <sz val="11"/>
        <rFont val="Calibri"/>
        <family val="2"/>
        <scheme val="minor"/>
      </rPr>
      <t>6 x 2</t>
    </r>
    <r>
      <rPr>
        <sz val="9"/>
        <rFont val="Calibri"/>
        <family val="2"/>
        <scheme val="minor"/>
      </rPr>
      <t xml:space="preserve"> (steel structural plate pipe)</t>
    </r>
  </si>
  <si>
    <r>
      <rPr>
        <b/>
        <sz val="11"/>
        <rFont val="Calibri"/>
        <family val="2"/>
        <scheme val="minor"/>
      </rPr>
      <t>1½ x ¼</t>
    </r>
    <r>
      <rPr>
        <b/>
        <sz val="8"/>
        <rFont val="Calibri"/>
        <family val="2"/>
        <scheme val="minor"/>
      </rPr>
      <t xml:space="preserve"> </t>
    </r>
    <r>
      <rPr>
        <sz val="8"/>
        <rFont val="Calibri"/>
        <family val="2"/>
        <scheme val="minor"/>
      </rPr>
      <t>(corrugated aluminum pipe)</t>
    </r>
  </si>
  <si>
    <r>
      <rPr>
        <b/>
        <sz val="11"/>
        <rFont val="Calibri"/>
        <family val="2"/>
        <scheme val="minor"/>
      </rPr>
      <t>2⅔ x ½</t>
    </r>
    <r>
      <rPr>
        <sz val="8"/>
        <rFont val="Calibri"/>
        <family val="2"/>
        <scheme val="minor"/>
      </rPr>
      <t xml:space="preserve"> (corrugated aluminum pipe)</t>
    </r>
  </si>
  <si>
    <r>
      <rPr>
        <b/>
        <sz val="11"/>
        <rFont val="Calibri"/>
        <family val="2"/>
        <scheme val="minor"/>
      </rPr>
      <t>3 x 1</t>
    </r>
    <r>
      <rPr>
        <b/>
        <sz val="8"/>
        <rFont val="Calibri"/>
        <family val="2"/>
        <scheme val="minor"/>
      </rPr>
      <t xml:space="preserve"> </t>
    </r>
    <r>
      <rPr>
        <sz val="8"/>
        <rFont val="Calibri"/>
        <family val="2"/>
        <scheme val="minor"/>
      </rPr>
      <t>(corrugated aluminum pipe)</t>
    </r>
  </si>
  <si>
    <r>
      <rPr>
        <b/>
        <sz val="11"/>
        <rFont val="Calibri"/>
        <family val="2"/>
        <scheme val="minor"/>
      </rPr>
      <t>¾ x ¾ x 7½</t>
    </r>
    <r>
      <rPr>
        <b/>
        <sz val="9"/>
        <rFont val="Calibri"/>
        <family val="2"/>
        <scheme val="minor"/>
      </rPr>
      <t xml:space="preserve"> </t>
    </r>
    <r>
      <rPr>
        <sz val="9"/>
        <rFont val="Calibri"/>
        <family val="2"/>
        <scheme val="minor"/>
      </rPr>
      <t>(aluminum spiral rib pipe)</t>
    </r>
  </si>
  <si>
    <r>
      <rPr>
        <b/>
        <sz val="11"/>
        <rFont val="Calibri"/>
        <family val="2"/>
        <scheme val="minor"/>
      </rPr>
      <t>¾ x 1 x 11½</t>
    </r>
    <r>
      <rPr>
        <sz val="9"/>
        <rFont val="Calibri"/>
        <family val="2"/>
        <scheme val="minor"/>
      </rPr>
      <t xml:space="preserve"> (aluminum spiral rib pipe)</t>
    </r>
  </si>
  <si>
    <r>
      <rPr>
        <b/>
        <sz val="11"/>
        <rFont val="Calibri"/>
        <family val="2"/>
        <scheme val="minor"/>
      </rPr>
      <t>9 x 2½</t>
    </r>
    <r>
      <rPr>
        <sz val="11"/>
        <rFont val="Calibri"/>
        <family val="2"/>
        <scheme val="minor"/>
      </rPr>
      <t xml:space="preserve"> </t>
    </r>
    <r>
      <rPr>
        <sz val="9"/>
        <rFont val="Calibri"/>
        <family val="2"/>
        <scheme val="minor"/>
      </rPr>
      <t>(aluminum structural plate pipe)</t>
    </r>
  </si>
  <si>
    <r>
      <rPr>
        <b/>
        <sz val="11"/>
        <rFont val="Calibri"/>
        <family val="2"/>
        <scheme val="minor"/>
      </rPr>
      <t>6 x 1</t>
    </r>
    <r>
      <rPr>
        <b/>
        <sz val="8"/>
        <rFont val="Calibri"/>
        <family val="2"/>
        <scheme val="minor"/>
      </rPr>
      <t xml:space="preserve"> </t>
    </r>
    <r>
      <rPr>
        <sz val="8"/>
        <rFont val="Calibri"/>
        <family val="2"/>
        <scheme val="minor"/>
      </rPr>
      <t>(corrugated aluminum pipe)</t>
    </r>
  </si>
  <si>
    <t>Gage #</t>
  </si>
  <si>
    <r>
      <t>R</t>
    </r>
    <r>
      <rPr>
        <vertAlign val="subscript"/>
        <sz val="9"/>
        <rFont val="Calibri"/>
        <family val="2"/>
        <scheme val="minor"/>
      </rPr>
      <t>t</t>
    </r>
    <r>
      <rPr>
        <sz val="9"/>
        <rFont val="Calibri"/>
        <family val="2"/>
        <scheme val="minor"/>
      </rPr>
      <t xml:space="preserve"> = </t>
    </r>
  </si>
  <si>
    <r>
      <t>← R</t>
    </r>
    <r>
      <rPr>
        <b/>
        <vertAlign val="subscript"/>
        <sz val="9"/>
        <rFont val="Calibri"/>
        <family val="2"/>
      </rPr>
      <t>t</t>
    </r>
    <r>
      <rPr>
        <b/>
        <sz val="9"/>
        <rFont val="Calibri"/>
        <family val="2"/>
      </rPr>
      <t xml:space="preserve"> range</t>
    </r>
  </si>
  <si>
    <r>
      <t>F</t>
    </r>
    <r>
      <rPr>
        <b/>
        <vertAlign val="subscript"/>
        <sz val="9"/>
        <rFont val="Calibri"/>
        <family val="2"/>
        <scheme val="minor"/>
      </rPr>
      <t xml:space="preserve">u </t>
    </r>
    <r>
      <rPr>
        <b/>
        <sz val="9"/>
        <rFont val="Calibri"/>
        <family val="2"/>
        <scheme val="minor"/>
      </rPr>
      <t>(ksi)</t>
    </r>
  </si>
  <si>
    <r>
      <t>F</t>
    </r>
    <r>
      <rPr>
        <b/>
        <vertAlign val="subscript"/>
        <sz val="9"/>
        <rFont val="Calibri"/>
        <family val="2"/>
        <scheme val="minor"/>
      </rPr>
      <t xml:space="preserve">y </t>
    </r>
    <r>
      <rPr>
        <b/>
        <sz val="9"/>
        <rFont val="Calibri"/>
        <family val="2"/>
        <scheme val="minor"/>
      </rPr>
      <t>(ksi)</t>
    </r>
  </si>
  <si>
    <r>
      <rPr>
        <b/>
        <sz val="12"/>
        <rFont val="Calibri"/>
        <family val="2"/>
        <scheme val="minor"/>
      </rPr>
      <t>6 x 2</t>
    </r>
    <r>
      <rPr>
        <sz val="12"/>
        <rFont val="Calibri"/>
        <family val="2"/>
        <scheme val="minor"/>
      </rPr>
      <t xml:space="preserve"> corrugated steel plates</t>
    </r>
  </si>
  <si>
    <t>Min. =</t>
  </si>
  <si>
    <t>in</t>
  </si>
  <si>
    <r>
      <t xml:space="preserve">A.   Design </t>
    </r>
    <r>
      <rPr>
        <b/>
        <sz val="14"/>
        <color indexed="8"/>
        <rFont val="Calibri"/>
        <family val="2"/>
      </rPr>
      <t>Dimensions</t>
    </r>
  </si>
  <si>
    <r>
      <t xml:space="preserve">B.   Design </t>
    </r>
    <r>
      <rPr>
        <b/>
        <sz val="14"/>
        <color indexed="8"/>
        <rFont val="Calibri"/>
        <family val="2"/>
      </rPr>
      <t>Properties</t>
    </r>
  </si>
  <si>
    <t>C.   Design Calculations:</t>
  </si>
  <si>
    <t>Seam Type:</t>
  </si>
  <si>
    <t>Annular pipe w/ spot welded, riveted or bolted seam</t>
  </si>
  <si>
    <t>Helical pipe w/ lock seam or fully welded seam</t>
  </si>
  <si>
    <t>Structure Category:</t>
  </si>
  <si>
    <r>
      <rPr>
        <b/>
        <sz val="12"/>
        <rFont val="Calibri"/>
        <family val="2"/>
        <scheme val="minor"/>
      </rPr>
      <t>Structure Category</t>
    </r>
    <r>
      <rPr>
        <b/>
        <sz val="10"/>
        <rFont val="Calibri"/>
        <family val="2"/>
        <scheme val="minor"/>
      </rPr>
      <t>:</t>
    </r>
  </si>
  <si>
    <t>Typical (NCSPA design data sheet No. 19, II. A. 1.)</t>
  </si>
  <si>
    <t>Unsymmetrical  or deflect over 5% (NCSPA design data sheet No. 19, II. A. 2.)</t>
  </si>
  <si>
    <t>Long span (NCSPA design data sheet No. 19, II. A. 3.)</t>
  </si>
  <si>
    <r>
      <rPr>
        <sz val="10"/>
        <rFont val="Calibri"/>
        <family val="2"/>
      </rPr>
      <t>Longitudinal Length of Structure "L" (ft) =</t>
    </r>
  </si>
  <si>
    <t>if:</t>
  </si>
  <si>
    <t>Compare:</t>
  </si>
  <si>
    <t>S (in) =</t>
  </si>
  <si>
    <r>
      <t>T</t>
    </r>
    <r>
      <rPr>
        <vertAlign val="subscript"/>
        <sz val="10"/>
        <rFont val="Calibri"/>
        <family val="2"/>
        <scheme val="minor"/>
      </rPr>
      <t>cap</t>
    </r>
    <r>
      <rPr>
        <sz val="10"/>
        <rFont val="Calibri"/>
        <family val="2"/>
        <scheme val="minor"/>
      </rPr>
      <t xml:space="preserve"> = less of:</t>
    </r>
  </si>
  <si>
    <t>Diameter      (in)</t>
  </si>
  <si>
    <t>4 Bolts/ft (k/ft)</t>
  </si>
  <si>
    <t>6 Bolts/ft (k/ft)</t>
  </si>
  <si>
    <t>8 Bolts/ft (k/ft)</t>
  </si>
  <si>
    <t>Minimum Longitudinal Seam Strength</t>
  </si>
  <si>
    <t>Rivet Size                   (in)</t>
  </si>
  <si>
    <t>Single Rivets (k/ft)</t>
  </si>
  <si>
    <t>Double Rivets (k/ft)</t>
  </si>
  <si>
    <t>¾</t>
  </si>
  <si>
    <t>⅞</t>
  </si>
  <si>
    <t>⅜</t>
  </si>
  <si>
    <r>
      <rPr>
        <b/>
        <sz val="11"/>
        <rFont val="Calibri"/>
        <family val="2"/>
        <scheme val="minor"/>
      </rPr>
      <t>3 x 1</t>
    </r>
    <r>
      <rPr>
        <b/>
        <sz val="9"/>
        <rFont val="Calibri"/>
        <family val="2"/>
        <scheme val="minor"/>
      </rPr>
      <t xml:space="preserve"> </t>
    </r>
    <r>
      <rPr>
        <sz val="9"/>
        <rFont val="Calibri"/>
        <family val="2"/>
        <scheme val="minor"/>
      </rPr>
      <t>(corrugated steel pipe) - Riveted or Spot Welded</t>
    </r>
  </si>
  <si>
    <r>
      <rPr>
        <b/>
        <sz val="12"/>
        <rFont val="Calibri"/>
        <family val="2"/>
        <scheme val="minor"/>
      </rPr>
      <t xml:space="preserve">2 x </t>
    </r>
    <r>
      <rPr>
        <b/>
        <sz val="12"/>
        <rFont val="Calibri"/>
        <family val="2"/>
      </rPr>
      <t>½</t>
    </r>
    <r>
      <rPr>
        <b/>
        <sz val="11"/>
        <rFont val="Calibri"/>
        <family val="2"/>
        <scheme val="minor"/>
      </rPr>
      <t xml:space="preserve"> </t>
    </r>
    <r>
      <rPr>
        <sz val="8"/>
        <rFont val="Calibri"/>
        <family val="2"/>
        <scheme val="minor"/>
      </rPr>
      <t>&amp;</t>
    </r>
    <r>
      <rPr>
        <b/>
        <sz val="12"/>
        <rFont val="Calibri"/>
        <family val="2"/>
        <scheme val="minor"/>
      </rPr>
      <t xml:space="preserve"> 2⅔ x ½</t>
    </r>
    <r>
      <rPr>
        <b/>
        <sz val="11"/>
        <rFont val="Calibri"/>
        <family val="2"/>
        <scheme val="minor"/>
      </rPr>
      <t xml:space="preserve"> </t>
    </r>
    <r>
      <rPr>
        <b/>
        <sz val="9"/>
        <rFont val="Calibri"/>
        <family val="2"/>
        <scheme val="minor"/>
      </rPr>
      <t xml:space="preserve"> </t>
    </r>
    <r>
      <rPr>
        <sz val="9"/>
        <rFont val="Calibri"/>
        <family val="2"/>
        <scheme val="minor"/>
      </rPr>
      <t>(corrugated steel pipe) - Riveted or Spot Welded</t>
    </r>
  </si>
  <si>
    <r>
      <rPr>
        <b/>
        <sz val="12"/>
        <rFont val="Calibri"/>
        <family val="2"/>
        <scheme val="minor"/>
      </rPr>
      <t xml:space="preserve">2 x </t>
    </r>
    <r>
      <rPr>
        <b/>
        <sz val="12"/>
        <rFont val="Calibri"/>
        <family val="2"/>
      </rPr>
      <t>½</t>
    </r>
    <r>
      <rPr>
        <b/>
        <sz val="11"/>
        <rFont val="Calibri"/>
        <family val="2"/>
        <scheme val="minor"/>
      </rPr>
      <t xml:space="preserve"> </t>
    </r>
    <r>
      <rPr>
        <sz val="8"/>
        <rFont val="Calibri"/>
        <family val="2"/>
        <scheme val="minor"/>
      </rPr>
      <t>&amp;</t>
    </r>
    <r>
      <rPr>
        <b/>
        <sz val="12"/>
        <rFont val="Calibri"/>
        <family val="2"/>
        <scheme val="minor"/>
      </rPr>
      <t xml:space="preserve"> 2⅔ x ½</t>
    </r>
    <r>
      <rPr>
        <b/>
        <sz val="11"/>
        <rFont val="Calibri"/>
        <family val="2"/>
        <scheme val="minor"/>
      </rPr>
      <t xml:space="preserve"> </t>
    </r>
    <r>
      <rPr>
        <b/>
        <sz val="9"/>
        <rFont val="Calibri"/>
        <family val="2"/>
        <scheme val="minor"/>
      </rPr>
      <t xml:space="preserve"> </t>
    </r>
    <r>
      <rPr>
        <sz val="9"/>
        <rFont val="Calibri"/>
        <family val="2"/>
        <scheme val="minor"/>
      </rPr>
      <t>(corrugated aluminum pipe) - Riveted</t>
    </r>
  </si>
  <si>
    <r>
      <rPr>
        <b/>
        <sz val="11"/>
        <rFont val="Calibri"/>
        <family val="2"/>
        <scheme val="minor"/>
      </rPr>
      <t>3 x 1</t>
    </r>
    <r>
      <rPr>
        <b/>
        <sz val="9"/>
        <rFont val="Calibri"/>
        <family val="2"/>
        <scheme val="minor"/>
      </rPr>
      <t xml:space="preserve"> </t>
    </r>
    <r>
      <rPr>
        <sz val="9"/>
        <rFont val="Calibri"/>
        <family val="2"/>
        <scheme val="minor"/>
      </rPr>
      <t>(corrugated aluminum pipe) - Riveted</t>
    </r>
  </si>
  <si>
    <r>
      <rPr>
        <b/>
        <sz val="11"/>
        <rFont val="Calibri"/>
        <family val="2"/>
        <scheme val="minor"/>
      </rPr>
      <t>6 x 1</t>
    </r>
    <r>
      <rPr>
        <b/>
        <sz val="9"/>
        <rFont val="Calibri"/>
        <family val="2"/>
        <scheme val="minor"/>
      </rPr>
      <t xml:space="preserve"> </t>
    </r>
    <r>
      <rPr>
        <sz val="9"/>
        <rFont val="Calibri"/>
        <family val="2"/>
        <scheme val="minor"/>
      </rPr>
      <t>(corrugated aluminum pipe) - Riveted</t>
    </r>
  </si>
  <si>
    <t>steel bolts</t>
  </si>
  <si>
    <t>aluminum bolts</t>
  </si>
  <si>
    <r>
      <rPr>
        <sz val="10"/>
        <rFont val="Calibri"/>
        <family val="2"/>
        <scheme val="minor"/>
      </rPr>
      <t>5</t>
    </r>
    <r>
      <rPr>
        <sz val="10"/>
        <rFont val="Calibri"/>
        <family val="2"/>
      </rPr>
      <t>⅓</t>
    </r>
    <r>
      <rPr>
        <sz val="8"/>
        <rFont val="Calibri"/>
        <family val="2"/>
        <scheme val="minor"/>
      </rPr>
      <t xml:space="preserve"> Bolts/ft (k/ft)</t>
    </r>
  </si>
  <si>
    <t>Diameter                    (in)</t>
  </si>
  <si>
    <r>
      <rPr>
        <sz val="10"/>
        <rFont val="Calibri"/>
        <family val="2"/>
        <scheme val="minor"/>
      </rPr>
      <t>5</t>
    </r>
    <r>
      <rPr>
        <sz val="10"/>
        <rFont val="Calibri"/>
        <family val="2"/>
      </rPr>
      <t>⅓</t>
    </r>
    <r>
      <rPr>
        <sz val="8"/>
        <rFont val="Calibri"/>
        <family val="2"/>
        <scheme val="minor"/>
      </rPr>
      <t xml:space="preserve"> Bolts/ft               (k/ft)</t>
    </r>
  </si>
  <si>
    <t>Double Rivets                (k/ft)</t>
  </si>
  <si>
    <t>Double Rivets             (k/ft)</t>
  </si>
  <si>
    <r>
      <t xml:space="preserve">3.  seam strength = </t>
    </r>
    <r>
      <rPr>
        <sz val="10"/>
        <rFont val="Calibri"/>
        <family val="2"/>
      </rPr>
      <t>φ</t>
    </r>
    <r>
      <rPr>
        <vertAlign val="subscript"/>
        <sz val="10"/>
        <rFont val="Calibri"/>
        <family val="2"/>
      </rPr>
      <t>2</t>
    </r>
    <r>
      <rPr>
        <sz val="10"/>
        <rFont val="Calibri"/>
        <family val="2"/>
      </rPr>
      <t xml:space="preserve"> x (seam strength) =</t>
    </r>
  </si>
  <si>
    <t>k/ft</t>
  </si>
  <si>
    <r>
      <t>T</t>
    </r>
    <r>
      <rPr>
        <vertAlign val="subscript"/>
        <sz val="10"/>
        <rFont val="Calibri"/>
        <family val="2"/>
        <scheme val="minor"/>
      </rPr>
      <t>E</t>
    </r>
    <r>
      <rPr>
        <sz val="10"/>
        <rFont val="Calibri"/>
        <family val="2"/>
        <scheme val="minor"/>
      </rPr>
      <t xml:space="preserve"> = higher value of :</t>
    </r>
  </si>
  <si>
    <r>
      <t xml:space="preserve">1.   </t>
    </r>
    <r>
      <rPr>
        <sz val="10"/>
        <rFont val="Calibri"/>
        <family val="2"/>
      </rPr>
      <t>δ H (S/2) =</t>
    </r>
  </si>
  <si>
    <r>
      <t xml:space="preserve">2.   </t>
    </r>
    <r>
      <rPr>
        <sz val="10"/>
        <rFont val="Calibri"/>
        <family val="2"/>
      </rPr>
      <t>δ H R</t>
    </r>
    <r>
      <rPr>
        <vertAlign val="subscript"/>
        <sz val="10"/>
        <rFont val="Calibri"/>
        <family val="2"/>
      </rPr>
      <t>t</t>
    </r>
    <r>
      <rPr>
        <sz val="10"/>
        <rFont val="Calibri"/>
        <family val="2"/>
      </rPr>
      <t xml:space="preserve"> =</t>
    </r>
  </si>
  <si>
    <t xml:space="preserve">ft </t>
  </si>
  <si>
    <t>Structure Total Length, L =</t>
  </si>
  <si>
    <r>
      <t xml:space="preserve">               a. </t>
    </r>
    <r>
      <rPr>
        <sz val="11"/>
        <rFont val="Calibri"/>
        <family val="2"/>
        <scheme val="minor"/>
      </rPr>
      <t>RF</t>
    </r>
    <r>
      <rPr>
        <vertAlign val="subscript"/>
        <sz val="11"/>
        <rFont val="Calibri"/>
        <family val="2"/>
        <scheme val="minor"/>
      </rPr>
      <t>O</t>
    </r>
    <r>
      <rPr>
        <sz val="11"/>
        <rFont val="Calibri"/>
        <family val="2"/>
        <scheme val="minor"/>
      </rPr>
      <t xml:space="preserve"> based on wall strength</t>
    </r>
  </si>
  <si>
    <r>
      <t>T</t>
    </r>
    <r>
      <rPr>
        <b/>
        <vertAlign val="subscript"/>
        <sz val="10"/>
        <rFont val="Calibri"/>
        <family val="2"/>
        <scheme val="minor"/>
      </rPr>
      <t>cap</t>
    </r>
  </si>
  <si>
    <r>
      <t>T</t>
    </r>
    <r>
      <rPr>
        <b/>
        <vertAlign val="subscript"/>
        <sz val="10"/>
        <rFont val="Calibri"/>
        <family val="2"/>
        <scheme val="minor"/>
      </rPr>
      <t>E</t>
    </r>
    <r>
      <rPr>
        <b/>
        <sz val="10"/>
        <rFont val="Calibri"/>
        <family val="2"/>
        <scheme val="minor"/>
      </rPr>
      <t xml:space="preserve"> </t>
    </r>
  </si>
  <si>
    <r>
      <t>RF</t>
    </r>
    <r>
      <rPr>
        <b/>
        <vertAlign val="subscript"/>
        <sz val="10"/>
        <rFont val="Calibri"/>
        <family val="2"/>
        <scheme val="minor"/>
      </rPr>
      <t>O-W</t>
    </r>
  </si>
  <si>
    <t>Inventory</t>
  </si>
  <si>
    <t>Operating</t>
  </si>
  <si>
    <r>
      <t xml:space="preserve">               b. </t>
    </r>
    <r>
      <rPr>
        <sz val="11"/>
        <rFont val="Calibri"/>
        <family val="2"/>
        <scheme val="minor"/>
      </rPr>
      <t>RF</t>
    </r>
    <r>
      <rPr>
        <vertAlign val="subscript"/>
        <sz val="11"/>
        <rFont val="Calibri"/>
        <family val="2"/>
        <scheme val="minor"/>
      </rPr>
      <t>O</t>
    </r>
    <r>
      <rPr>
        <sz val="11"/>
        <rFont val="Calibri"/>
        <family val="2"/>
        <scheme val="minor"/>
      </rPr>
      <t xml:space="preserve"> based on minimum cover requirements</t>
    </r>
  </si>
  <si>
    <r>
      <t xml:space="preserve">      1.  Operating</t>
    </r>
    <r>
      <rPr>
        <sz val="12"/>
        <rFont val="Calibri"/>
        <family val="2"/>
        <scheme val="minor"/>
      </rPr>
      <t xml:space="preserve"> Load Rating Factor (RF</t>
    </r>
    <r>
      <rPr>
        <vertAlign val="subscript"/>
        <sz val="12"/>
        <rFont val="Calibri"/>
        <family val="2"/>
        <scheme val="minor"/>
      </rPr>
      <t>O</t>
    </r>
    <r>
      <rPr>
        <sz val="12"/>
        <rFont val="Calibri"/>
        <family val="2"/>
        <scheme val="minor"/>
      </rPr>
      <t>):</t>
    </r>
  </si>
  <si>
    <r>
      <t>So,   RF</t>
    </r>
    <r>
      <rPr>
        <i/>
        <vertAlign val="subscript"/>
        <sz val="10"/>
        <rFont val="Times New Roman"/>
        <family val="1"/>
      </rPr>
      <t>O-C</t>
    </r>
    <r>
      <rPr>
        <i/>
        <sz val="10"/>
        <rFont val="Times New Roman"/>
        <family val="1"/>
      </rPr>
      <t xml:space="preserve"> =</t>
    </r>
  </si>
  <si>
    <r>
      <t>RF</t>
    </r>
    <r>
      <rPr>
        <b/>
        <vertAlign val="subscript"/>
        <sz val="10"/>
        <rFont val="Calibri"/>
        <family val="2"/>
        <scheme val="minor"/>
      </rPr>
      <t>O-C</t>
    </r>
  </si>
  <si>
    <r>
      <t>RF</t>
    </r>
    <r>
      <rPr>
        <b/>
        <vertAlign val="subscript"/>
        <sz val="10"/>
        <rFont val="Calibri"/>
        <family val="2"/>
        <scheme val="minor"/>
      </rPr>
      <t>O</t>
    </r>
  </si>
  <si>
    <r>
      <t xml:space="preserve">      2.  Inventory</t>
    </r>
    <r>
      <rPr>
        <sz val="12"/>
        <rFont val="Calibri"/>
        <family val="2"/>
        <scheme val="minor"/>
      </rPr>
      <t xml:space="preserve"> Load Rating Factor (RF</t>
    </r>
    <r>
      <rPr>
        <vertAlign val="subscript"/>
        <sz val="12"/>
        <rFont val="Calibri"/>
        <family val="2"/>
        <scheme val="minor"/>
      </rPr>
      <t>i</t>
    </r>
    <r>
      <rPr>
        <sz val="12"/>
        <rFont val="Calibri"/>
        <family val="2"/>
        <scheme val="minor"/>
      </rPr>
      <t>):</t>
    </r>
  </si>
  <si>
    <r>
      <t xml:space="preserve">               a. </t>
    </r>
    <r>
      <rPr>
        <sz val="11"/>
        <rFont val="Calibri"/>
        <family val="2"/>
        <scheme val="minor"/>
      </rPr>
      <t>RF</t>
    </r>
    <r>
      <rPr>
        <vertAlign val="subscript"/>
        <sz val="11"/>
        <rFont val="Calibri"/>
        <family val="2"/>
        <scheme val="minor"/>
      </rPr>
      <t>i</t>
    </r>
    <r>
      <rPr>
        <sz val="11"/>
        <rFont val="Calibri"/>
        <family val="2"/>
        <scheme val="minor"/>
      </rPr>
      <t xml:space="preserve"> based on wall strength</t>
    </r>
  </si>
  <si>
    <r>
      <t xml:space="preserve">               b. </t>
    </r>
    <r>
      <rPr>
        <sz val="11"/>
        <rFont val="Calibri"/>
        <family val="2"/>
        <scheme val="minor"/>
      </rPr>
      <t>RF</t>
    </r>
    <r>
      <rPr>
        <vertAlign val="subscript"/>
        <sz val="11"/>
        <rFont val="Calibri"/>
        <family val="2"/>
        <scheme val="minor"/>
      </rPr>
      <t>i</t>
    </r>
    <r>
      <rPr>
        <sz val="11"/>
        <rFont val="Calibri"/>
        <family val="2"/>
        <scheme val="minor"/>
      </rPr>
      <t xml:space="preserve"> based on minimum cover requirements</t>
    </r>
  </si>
  <si>
    <r>
      <t>RF</t>
    </r>
    <r>
      <rPr>
        <b/>
        <vertAlign val="subscript"/>
        <sz val="10"/>
        <rFont val="Calibri"/>
        <family val="2"/>
        <scheme val="minor"/>
      </rPr>
      <t>i-w</t>
    </r>
  </si>
  <si>
    <r>
      <t>RF</t>
    </r>
    <r>
      <rPr>
        <b/>
        <vertAlign val="subscript"/>
        <sz val="10"/>
        <rFont val="Calibri"/>
        <family val="2"/>
        <scheme val="minor"/>
      </rPr>
      <t>i-c</t>
    </r>
  </si>
  <si>
    <r>
      <t>RF</t>
    </r>
    <r>
      <rPr>
        <b/>
        <vertAlign val="subscript"/>
        <sz val="10"/>
        <rFont val="Calibri"/>
        <family val="2"/>
        <scheme val="minor"/>
      </rPr>
      <t>i</t>
    </r>
  </si>
  <si>
    <r>
      <t xml:space="preserve">Inventory Load Rating Factor, </t>
    </r>
    <r>
      <rPr>
        <b/>
        <i/>
        <sz val="12"/>
        <rFont val="Calibri"/>
        <family val="2"/>
        <scheme val="minor"/>
      </rPr>
      <t>RF</t>
    </r>
    <r>
      <rPr>
        <b/>
        <i/>
        <vertAlign val="subscript"/>
        <sz val="12"/>
        <rFont val="Calibri"/>
        <family val="2"/>
        <scheme val="minor"/>
      </rPr>
      <t>i</t>
    </r>
  </si>
  <si>
    <t>yellow shaded areas are required input.</t>
  </si>
  <si>
    <t>Cross-Section Properties</t>
  </si>
  <si>
    <t xml:space="preserve">  </t>
  </si>
  <si>
    <t>For unsymmetrical or deflect more than 5% structures:</t>
  </si>
  <si>
    <r>
      <t xml:space="preserve">  (</t>
    </r>
    <r>
      <rPr>
        <b/>
        <sz val="10"/>
        <rFont val="Calibri"/>
        <family val="2"/>
        <scheme val="minor"/>
      </rPr>
      <t>"←" :</t>
    </r>
    <r>
      <rPr>
        <sz val="10"/>
        <rFont val="Calibri"/>
        <family val="2"/>
        <scheme val="minor"/>
      </rPr>
      <t xml:space="preserve"> choose from a drop-down list)</t>
    </r>
  </si>
  <si>
    <t>Gage Number:</t>
  </si>
  <si>
    <r>
      <t>t</t>
    </r>
    <r>
      <rPr>
        <sz val="10"/>
        <rFont val="Calibri"/>
        <family val="2"/>
        <scheme val="minor"/>
      </rPr>
      <t xml:space="preserve"> (in) =</t>
    </r>
  </si>
  <si>
    <t>Seam Strength (k/ft) =</t>
  </si>
  <si>
    <r>
      <t xml:space="preserve">1.  wall yield strength = </t>
    </r>
    <r>
      <rPr>
        <sz val="10"/>
        <rFont val="Calibri"/>
        <family val="2"/>
      </rPr>
      <t>φ</t>
    </r>
    <r>
      <rPr>
        <vertAlign val="subscript"/>
        <sz val="10"/>
        <rFont val="Calibri"/>
        <family val="2"/>
      </rPr>
      <t xml:space="preserve">1 </t>
    </r>
    <r>
      <rPr>
        <sz val="10"/>
        <rFont val="Calibri"/>
        <family val="2"/>
      </rPr>
      <t>φ</t>
    </r>
    <r>
      <rPr>
        <vertAlign val="subscript"/>
        <sz val="10"/>
        <rFont val="Calibri"/>
        <family val="2"/>
      </rPr>
      <t>loss</t>
    </r>
    <r>
      <rPr>
        <sz val="10"/>
        <rFont val="Calibri"/>
        <family val="2"/>
      </rPr>
      <t xml:space="preserve"> </t>
    </r>
    <r>
      <rPr>
        <sz val="10"/>
        <rFont val="Calibri"/>
        <family val="2"/>
        <scheme val="minor"/>
      </rPr>
      <t>F</t>
    </r>
    <r>
      <rPr>
        <vertAlign val="subscript"/>
        <sz val="10"/>
        <rFont val="Calibri"/>
        <family val="2"/>
        <scheme val="minor"/>
      </rPr>
      <t>y</t>
    </r>
    <r>
      <rPr>
        <sz val="10"/>
        <rFont val="Calibri"/>
        <family val="2"/>
        <scheme val="minor"/>
      </rPr>
      <t xml:space="preserve"> A =</t>
    </r>
  </si>
  <si>
    <t>HL-93</t>
  </si>
  <si>
    <r>
      <rPr>
        <sz val="10"/>
        <rFont val="Calibri"/>
        <family val="2"/>
      </rPr>
      <t>←</t>
    </r>
    <r>
      <rPr>
        <sz val="10"/>
        <rFont val="Calibri"/>
        <family val="2"/>
        <scheme val="minor"/>
      </rPr>
      <t>AASHTO DEFINED MINIMUM COVER</t>
    </r>
    <r>
      <rPr>
        <b/>
        <sz val="10"/>
        <rFont val="Calibri"/>
        <family val="2"/>
        <scheme val="minor"/>
      </rPr>
      <t xml:space="preserve"> (AASHTO LRFD table 12.6.6.3-1 &amp; table 12.8.3.1.1-1 for long-span)</t>
    </r>
  </si>
  <si>
    <t>Spiral Rib Steel Pipe</t>
  </si>
  <si>
    <t>Spiral Rib Aluminum Pipe</t>
  </si>
  <si>
    <t>Structural Plate Pipe</t>
  </si>
  <si>
    <t>Long Span Structural Plate</t>
  </si>
  <si>
    <r>
      <rPr>
        <b/>
        <sz val="10"/>
        <color rgb="FFFF0000"/>
        <rFont val="Calibri"/>
        <family val="2"/>
        <scheme val="minor"/>
      </rPr>
      <t>Long Span Structural Plate Structures</t>
    </r>
    <r>
      <rPr>
        <b/>
        <sz val="10"/>
        <color indexed="8"/>
        <rFont val="Calibri"/>
        <family val="2"/>
        <scheme val="minor"/>
      </rPr>
      <t xml:space="preserve"> Minimum Top Arc Thickness Chart (in) (AASHTO LRFD Table 12.8.3.1.1-1)</t>
    </r>
  </si>
  <si>
    <r>
      <rPr>
        <b/>
        <sz val="10"/>
        <color rgb="FFFF0000"/>
        <rFont val="Calibri"/>
        <family val="2"/>
        <scheme val="minor"/>
      </rPr>
      <t>Long Span Structural Plate Structures</t>
    </r>
    <r>
      <rPr>
        <b/>
        <sz val="10"/>
        <color indexed="8"/>
        <rFont val="Calibri"/>
        <family val="2"/>
        <scheme val="minor"/>
      </rPr>
      <t xml:space="preserve"> Minimum Cover Chart (ft.) (AASHTO LRFD Table 12.8.3.1.1-1)</t>
    </r>
  </si>
  <si>
    <r>
      <rPr>
        <sz val="16"/>
        <rFont val="Arial"/>
        <family val="2"/>
      </rPr>
      <t>From</t>
    </r>
    <r>
      <rPr>
        <sz val="16"/>
        <color rgb="FFFF0000"/>
        <rFont val="Arial"/>
        <family val="2"/>
      </rPr>
      <t xml:space="preserve"> AASHTO LRFD SECTION 12, APPENDIX A12</t>
    </r>
  </si>
  <si>
    <t>From AASHTO LRFD SECTION 12, APPENDIX A12</t>
  </si>
  <si>
    <r>
      <t xml:space="preserve">2.  wall buckling strength = f </t>
    </r>
    <r>
      <rPr>
        <sz val="10"/>
        <rFont val="Calibri"/>
        <family val="2"/>
      </rPr>
      <t>φ</t>
    </r>
    <r>
      <rPr>
        <vertAlign val="subscript"/>
        <sz val="10"/>
        <rFont val="Calibri"/>
        <family val="2"/>
      </rPr>
      <t xml:space="preserve">1 </t>
    </r>
    <r>
      <rPr>
        <sz val="10"/>
        <rFont val="Calibri"/>
        <family val="2"/>
      </rPr>
      <t>φ</t>
    </r>
    <r>
      <rPr>
        <vertAlign val="subscript"/>
        <sz val="10"/>
        <rFont val="Calibri"/>
        <family val="2"/>
      </rPr>
      <t>loss</t>
    </r>
    <r>
      <rPr>
        <sz val="10"/>
        <rFont val="Calibri"/>
        <family val="2"/>
      </rPr>
      <t xml:space="preserve"> </t>
    </r>
    <r>
      <rPr>
        <sz val="10"/>
        <rFont val="Calibri"/>
        <family val="2"/>
        <scheme val="minor"/>
      </rPr>
      <t>f</t>
    </r>
    <r>
      <rPr>
        <vertAlign val="subscript"/>
        <sz val="10"/>
        <rFont val="Calibri"/>
        <family val="2"/>
        <scheme val="minor"/>
      </rPr>
      <t>cr</t>
    </r>
    <r>
      <rPr>
        <sz val="10"/>
        <rFont val="Calibri"/>
        <family val="2"/>
        <scheme val="minor"/>
      </rPr>
      <t xml:space="preserve"> A =</t>
    </r>
  </si>
  <si>
    <t>IM =</t>
  </si>
  <si>
    <r>
      <t xml:space="preserve">Based on </t>
    </r>
    <r>
      <rPr>
        <b/>
        <sz val="10"/>
        <rFont val="Calibri"/>
        <family val="2"/>
        <scheme val="minor"/>
      </rPr>
      <t>AASHTO LRFD 3.6.2.2:</t>
    </r>
  </si>
  <si>
    <r>
      <t>33(1.0-0.125 D</t>
    </r>
    <r>
      <rPr>
        <vertAlign val="subscript"/>
        <sz val="10"/>
        <rFont val="Calibri"/>
        <family val="2"/>
        <scheme val="minor"/>
      </rPr>
      <t>E</t>
    </r>
    <r>
      <rPr>
        <sz val="10"/>
        <rFont val="Calibri"/>
        <family val="2"/>
        <scheme val="minor"/>
      </rPr>
      <t xml:space="preserve">) </t>
    </r>
    <r>
      <rPr>
        <sz val="10"/>
        <rFont val="Calibri"/>
        <family val="2"/>
      </rPr>
      <t>≥ 0%</t>
    </r>
  </si>
  <si>
    <r>
      <t>D</t>
    </r>
    <r>
      <rPr>
        <vertAlign val="subscript"/>
        <sz val="10"/>
        <rFont val="Calibri"/>
        <family val="2"/>
        <scheme val="minor"/>
      </rPr>
      <t>E</t>
    </r>
    <r>
      <rPr>
        <sz val="10"/>
        <rFont val="Calibri"/>
        <family val="2"/>
        <scheme val="minor"/>
      </rPr>
      <t xml:space="preserve"> = the minimum depth of earth cover above the structure (ft)</t>
    </r>
  </si>
  <si>
    <t>where,</t>
  </si>
  <si>
    <r>
      <t xml:space="preserve">Live load Dynamic Load Allowance,   </t>
    </r>
    <r>
      <rPr>
        <b/>
        <sz val="10"/>
        <rFont val="Calibri"/>
        <family val="2"/>
        <scheme val="minor"/>
      </rPr>
      <t>IM</t>
    </r>
    <r>
      <rPr>
        <sz val="10"/>
        <rFont val="Calibri"/>
        <family val="2"/>
        <scheme val="minor"/>
      </rPr>
      <t xml:space="preserve"> =</t>
    </r>
  </si>
  <si>
    <r>
      <rPr>
        <sz val="10"/>
        <rFont val="Times New Roman"/>
        <family val="1"/>
      </rPr>
      <t>(1+</t>
    </r>
    <r>
      <rPr>
        <b/>
        <sz val="10"/>
        <rFont val="Times New Roman"/>
        <family val="1"/>
      </rPr>
      <t>IM</t>
    </r>
    <r>
      <rPr>
        <sz val="10"/>
        <rFont val="Times New Roman"/>
        <family val="1"/>
      </rPr>
      <t>) =</t>
    </r>
  </si>
  <si>
    <r>
      <t>T</t>
    </r>
    <r>
      <rPr>
        <b/>
        <vertAlign val="subscript"/>
        <sz val="10"/>
        <rFont val="Calibri"/>
        <family val="2"/>
        <scheme val="minor"/>
      </rPr>
      <t>(L+IM)</t>
    </r>
  </si>
  <si>
    <r>
      <t xml:space="preserve">1.   </t>
    </r>
    <r>
      <rPr>
        <sz val="10"/>
        <rFont val="Calibri"/>
        <family val="2"/>
      </rPr>
      <t xml:space="preserve">ρ </t>
    </r>
    <r>
      <rPr>
        <vertAlign val="subscript"/>
        <sz val="10"/>
        <rFont val="Calibri"/>
        <family val="2"/>
      </rPr>
      <t>(L+IM)</t>
    </r>
    <r>
      <rPr>
        <sz val="10"/>
        <rFont val="Calibri"/>
        <family val="2"/>
      </rPr>
      <t xml:space="preserve">  (S/2) =</t>
    </r>
  </si>
  <si>
    <r>
      <t xml:space="preserve">2.   </t>
    </r>
    <r>
      <rPr>
        <sz val="10"/>
        <rFont val="Calibri"/>
        <family val="2"/>
      </rPr>
      <t xml:space="preserve">ρ </t>
    </r>
    <r>
      <rPr>
        <vertAlign val="subscript"/>
        <sz val="10"/>
        <rFont val="Calibri"/>
        <family val="2"/>
      </rPr>
      <t>(L+IM)</t>
    </r>
    <r>
      <rPr>
        <sz val="10"/>
        <rFont val="Calibri"/>
        <family val="2"/>
      </rPr>
      <t xml:space="preserve">  R</t>
    </r>
    <r>
      <rPr>
        <vertAlign val="subscript"/>
        <sz val="10"/>
        <rFont val="Calibri"/>
        <family val="2"/>
      </rPr>
      <t>t</t>
    </r>
    <r>
      <rPr>
        <sz val="10"/>
        <rFont val="Calibri"/>
        <family val="2"/>
      </rPr>
      <t xml:space="preserve"> =</t>
    </r>
  </si>
  <si>
    <t>6 x 2 (steel structural plate pipe)</t>
  </si>
  <si>
    <r>
      <rPr>
        <b/>
        <sz val="10"/>
        <rFont val="Calibri"/>
        <family val="2"/>
        <scheme val="minor"/>
      </rPr>
      <t>Where</t>
    </r>
    <r>
      <rPr>
        <sz val="10"/>
        <rFont val="Calibri"/>
        <family val="2"/>
        <scheme val="minor"/>
      </rPr>
      <t xml:space="preserve">, </t>
    </r>
    <r>
      <rPr>
        <b/>
        <sz val="10"/>
        <rFont val="Calibri"/>
        <family val="2"/>
        <scheme val="minor"/>
      </rPr>
      <t>W</t>
    </r>
    <r>
      <rPr>
        <b/>
        <vertAlign val="subscript"/>
        <sz val="10"/>
        <rFont val="Calibri"/>
        <family val="2"/>
        <scheme val="minor"/>
      </rPr>
      <t>T</t>
    </r>
    <r>
      <rPr>
        <sz val="10"/>
        <rFont val="Calibri"/>
        <family val="2"/>
        <scheme val="minor"/>
      </rPr>
      <t xml:space="preserve"> = Tire contact width, </t>
    </r>
    <r>
      <rPr>
        <b/>
        <sz val="10"/>
        <rFont val="Calibri"/>
        <family val="2"/>
        <scheme val="minor"/>
      </rPr>
      <t>L</t>
    </r>
    <r>
      <rPr>
        <b/>
        <vertAlign val="subscript"/>
        <sz val="10"/>
        <rFont val="Calibri"/>
        <family val="2"/>
        <scheme val="minor"/>
      </rPr>
      <t>T</t>
    </r>
    <r>
      <rPr>
        <sz val="10"/>
        <rFont val="Calibri"/>
        <family val="2"/>
        <scheme val="minor"/>
      </rPr>
      <t xml:space="preserve"> = Tire contact length, </t>
    </r>
    <r>
      <rPr>
        <b/>
        <sz val="10"/>
        <rFont val="Calibri"/>
        <family val="2"/>
        <scheme val="minor"/>
      </rPr>
      <t>W</t>
    </r>
    <r>
      <rPr>
        <b/>
        <vertAlign val="subscript"/>
        <sz val="10"/>
        <rFont val="Calibri"/>
        <family val="2"/>
        <scheme val="minor"/>
      </rPr>
      <t>D</t>
    </r>
    <r>
      <rPr>
        <sz val="10"/>
        <rFont val="Calibri"/>
        <family val="2"/>
        <scheme val="minor"/>
      </rPr>
      <t xml:space="preserve"> = Distributed load width, </t>
    </r>
    <r>
      <rPr>
        <b/>
        <sz val="10"/>
        <rFont val="Calibri"/>
        <family val="2"/>
        <scheme val="minor"/>
      </rPr>
      <t>L</t>
    </r>
    <r>
      <rPr>
        <b/>
        <vertAlign val="subscript"/>
        <sz val="10"/>
        <rFont val="Calibri"/>
        <family val="2"/>
        <scheme val="minor"/>
      </rPr>
      <t>D</t>
    </r>
    <r>
      <rPr>
        <sz val="10"/>
        <rFont val="Calibri"/>
        <family val="2"/>
        <scheme val="minor"/>
      </rPr>
      <t xml:space="preserve"> = Distributed load length</t>
    </r>
  </si>
  <si>
    <r>
      <t>φ</t>
    </r>
    <r>
      <rPr>
        <vertAlign val="subscript"/>
        <sz val="10"/>
        <rFont val="Calibri"/>
        <family val="2"/>
        <scheme val="minor"/>
      </rPr>
      <t>E</t>
    </r>
    <r>
      <rPr>
        <sz val="10"/>
        <rFont val="Calibri"/>
        <family val="2"/>
        <scheme val="minor"/>
      </rPr>
      <t xml:space="preserve"> = Factor for Distribution of Live Load with Depth of Fill based on Backfill Type</t>
    </r>
    <r>
      <rPr>
        <sz val="9"/>
        <rFont val="Calibri"/>
        <family val="2"/>
        <scheme val="minor"/>
      </rPr>
      <t xml:space="preserve"> (per AASHTO LRFD 3.6.1.2.6)=</t>
    </r>
  </si>
  <si>
    <r>
      <t xml:space="preserve">Calculations will be based on </t>
    </r>
    <r>
      <rPr>
        <b/>
        <sz val="10"/>
        <rFont val="Calibri"/>
        <family val="2"/>
        <scheme val="minor"/>
      </rPr>
      <t>AASHTO LRFD 3.6.1.2.5 &amp; 6</t>
    </r>
    <r>
      <rPr>
        <sz val="10"/>
        <rFont val="Calibri"/>
        <family val="2"/>
        <scheme val="minor"/>
      </rPr>
      <t>:</t>
    </r>
  </si>
  <si>
    <t>Strength I</t>
  </si>
  <si>
    <t>Bridge Type</t>
  </si>
  <si>
    <t>Limit State</t>
  </si>
  <si>
    <t>(AASHTO LRFD 12.7.2.4)</t>
  </si>
  <si>
    <r>
      <t>T</t>
    </r>
    <r>
      <rPr>
        <vertAlign val="subscript"/>
        <sz val="10"/>
        <rFont val="Calibri"/>
        <family val="2"/>
        <scheme val="minor"/>
      </rPr>
      <t>(L+IM)</t>
    </r>
    <r>
      <rPr>
        <sz val="10"/>
        <rFont val="Calibri"/>
        <family val="2"/>
        <scheme val="minor"/>
      </rPr>
      <t xml:space="preserve"> = higher value of :</t>
    </r>
  </si>
  <si>
    <t>HL-93 Loading</t>
  </si>
  <si>
    <t>LRFR Load Factors</t>
  </si>
  <si>
    <t>Load Rating Input Sheet</t>
  </si>
  <si>
    <t>Pipe Seam Strength</t>
  </si>
  <si>
    <t>Load Factors</t>
  </si>
  <si>
    <t>Span Length "S" (ft) =</t>
  </si>
  <si>
    <t>Rise "R" (ft) =</t>
  </si>
  <si>
    <t>Longitudinal Length of Structure "L" (ft) =</t>
  </si>
  <si>
    <t>t (in) =</t>
  </si>
  <si>
    <t>Corrugation (if known)</t>
  </si>
  <si>
    <t>Gage number (if known)</t>
  </si>
  <si>
    <r>
      <t xml:space="preserve">Pipe Crown Deflection </t>
    </r>
    <r>
      <rPr>
        <b/>
        <sz val="11"/>
        <color rgb="FFFF0000"/>
        <rFont val="Calibri"/>
        <family val="2"/>
        <scheme val="minor"/>
      </rPr>
      <t>**</t>
    </r>
    <r>
      <rPr>
        <sz val="11"/>
        <rFont val="Calibri"/>
        <family val="2"/>
        <scheme val="minor"/>
      </rPr>
      <t xml:space="preserve"> (if any) =</t>
    </r>
  </si>
  <si>
    <t>Metal Loss based on materials field evaluation (if any) =</t>
  </si>
  <si>
    <r>
      <rPr>
        <b/>
        <sz val="11"/>
        <color rgb="FFFF0000"/>
        <rFont val="Calibri"/>
        <family val="2"/>
        <scheme val="minor"/>
      </rPr>
      <t>**</t>
    </r>
    <r>
      <rPr>
        <b/>
        <sz val="11"/>
        <color rgb="FF000000"/>
        <rFont val="Calibri"/>
        <family val="2"/>
        <scheme val="minor"/>
      </rPr>
      <t xml:space="preserve"> </t>
    </r>
    <r>
      <rPr>
        <sz val="11"/>
        <color rgb="FF000000"/>
        <rFont val="Calibri"/>
        <family val="2"/>
        <scheme val="minor"/>
      </rPr>
      <t>reduction in rise divided by the span length from design shape in the unit of percentage</t>
    </r>
  </si>
  <si>
    <r>
      <t>Structure Information</t>
    </r>
    <r>
      <rPr>
        <sz val="16"/>
        <rFont val="Calibri"/>
        <family val="2"/>
        <scheme val="minor"/>
      </rPr>
      <t xml:space="preserve"> </t>
    </r>
    <r>
      <rPr>
        <sz val="14"/>
        <rFont val="Calibri"/>
        <family val="2"/>
        <scheme val="minor"/>
      </rPr>
      <t>(from existing bridge plans &amp; field measurements):</t>
    </r>
  </si>
  <si>
    <t>Backfill</t>
  </si>
  <si>
    <t>Pipe Cross-Section Properties</t>
  </si>
  <si>
    <t>Loaded Rated By:</t>
  </si>
  <si>
    <r>
      <rPr>
        <sz val="12"/>
        <rFont val="Calibri"/>
        <family val="2"/>
        <scheme val="minor"/>
      </rPr>
      <t>r</t>
    </r>
    <r>
      <rPr>
        <sz val="12"/>
        <rFont val="Calibri"/>
        <family val="2"/>
        <scheme val="minor"/>
      </rPr>
      <t xml:space="preserve"> </t>
    </r>
    <r>
      <rPr>
        <sz val="10"/>
        <rFont val="Calibri"/>
        <family val="2"/>
        <scheme val="minor"/>
      </rPr>
      <t>(in) =</t>
    </r>
  </si>
  <si>
    <r>
      <t>A</t>
    </r>
    <r>
      <rPr>
        <vertAlign val="subscript"/>
        <sz val="11"/>
        <rFont val="Calibri"/>
        <family val="2"/>
        <scheme val="minor"/>
      </rPr>
      <t>s</t>
    </r>
    <r>
      <rPr>
        <sz val="11"/>
        <rFont val="Calibri"/>
        <family val="2"/>
        <scheme val="minor"/>
      </rPr>
      <t xml:space="preserve"> (in</t>
    </r>
    <r>
      <rPr>
        <vertAlign val="superscript"/>
        <sz val="11"/>
        <rFont val="Calibri"/>
        <family val="2"/>
        <scheme val="minor"/>
      </rPr>
      <t>2</t>
    </r>
    <r>
      <rPr>
        <sz val="11"/>
        <rFont val="Calibri"/>
        <family val="2"/>
        <scheme val="minor"/>
      </rPr>
      <t>/ft) =</t>
    </r>
  </si>
  <si>
    <r>
      <t xml:space="preserve">I </t>
    </r>
    <r>
      <rPr>
        <sz val="11"/>
        <rFont val="Calibri"/>
        <family val="2"/>
        <scheme val="minor"/>
      </rPr>
      <t>x 10</t>
    </r>
    <r>
      <rPr>
        <vertAlign val="superscript"/>
        <sz val="11"/>
        <rFont val="Calibri"/>
        <family val="2"/>
        <scheme val="minor"/>
      </rPr>
      <t>-3</t>
    </r>
    <r>
      <rPr>
        <sz val="11"/>
        <rFont val="Calibri"/>
        <family val="2"/>
        <scheme val="minor"/>
      </rPr>
      <t xml:space="preserve"> (in</t>
    </r>
    <r>
      <rPr>
        <vertAlign val="superscript"/>
        <sz val="11"/>
        <rFont val="Calibri"/>
        <family val="2"/>
        <scheme val="minor"/>
      </rPr>
      <t>4</t>
    </r>
    <r>
      <rPr>
        <sz val="11"/>
        <rFont val="Calibri"/>
        <family val="2"/>
        <scheme val="minor"/>
      </rPr>
      <t>/in) =</t>
    </r>
  </si>
  <si>
    <r>
      <t>δ = Soil density (k/ft</t>
    </r>
    <r>
      <rPr>
        <vertAlign val="superscript"/>
        <sz val="11"/>
        <rFont val="Calibri"/>
        <family val="2"/>
      </rPr>
      <t>3</t>
    </r>
    <r>
      <rPr>
        <sz val="11"/>
        <rFont val="Calibri"/>
        <family val="2"/>
      </rPr>
      <t>) =</t>
    </r>
  </si>
  <si>
    <t>(do not use this spreadsheet to load rate Structural Plate Box Culverts)</t>
  </si>
  <si>
    <t xml:space="preserve">CORRUGATED METAL STRUCTURE (CIRCULAR &amp; PIPE ARCH) &amp; ARCHES </t>
  </si>
  <si>
    <r>
      <t xml:space="preserve">       </t>
    </r>
    <r>
      <rPr>
        <b/>
        <sz val="10"/>
        <rFont val="Calibri"/>
        <family val="2"/>
      </rPr>
      <t>a.</t>
    </r>
    <r>
      <rPr>
        <sz val="10"/>
        <rFont val="Calibri"/>
        <family val="2"/>
      </rPr>
      <t xml:space="preserve"> use 2 x the top radius (2 R</t>
    </r>
    <r>
      <rPr>
        <vertAlign val="subscript"/>
        <sz val="10"/>
        <rFont val="Calibri"/>
        <family val="2"/>
      </rPr>
      <t>t</t>
    </r>
    <r>
      <rPr>
        <sz val="10"/>
        <rFont val="Calibri"/>
        <family val="2"/>
      </rPr>
      <t>) in lieu of span for calculations.</t>
    </r>
  </si>
  <si>
    <r>
      <t>Calculate the f</t>
    </r>
    <r>
      <rPr>
        <b/>
        <vertAlign val="subscript"/>
        <sz val="11"/>
        <rFont val="Calibri"/>
        <family val="2"/>
        <scheme val="minor"/>
      </rPr>
      <t>cr</t>
    </r>
    <r>
      <rPr>
        <b/>
        <sz val="11"/>
        <rFont val="Calibri"/>
        <family val="2"/>
        <scheme val="minor"/>
      </rPr>
      <t xml:space="preserve"> (critical buckling stress) :</t>
    </r>
  </si>
  <si>
    <r>
      <t>f</t>
    </r>
    <r>
      <rPr>
        <b/>
        <vertAlign val="subscript"/>
        <sz val="12"/>
        <rFont val="Calibri"/>
        <family val="2"/>
        <scheme val="minor"/>
      </rPr>
      <t>cr</t>
    </r>
    <r>
      <rPr>
        <b/>
        <sz val="12"/>
        <rFont val="Calibri"/>
        <family val="2"/>
        <scheme val="minor"/>
      </rPr>
      <t xml:space="preserve"> </t>
    </r>
    <r>
      <rPr>
        <sz val="10"/>
        <rFont val="Calibri"/>
        <family val="2"/>
        <scheme val="minor"/>
      </rPr>
      <t>=</t>
    </r>
  </si>
  <si>
    <r>
      <t>Calculate the T</t>
    </r>
    <r>
      <rPr>
        <b/>
        <vertAlign val="subscript"/>
        <sz val="11"/>
        <rFont val="Calibri"/>
        <family val="2"/>
        <scheme val="minor"/>
      </rPr>
      <t>cap</t>
    </r>
    <r>
      <rPr>
        <b/>
        <sz val="11"/>
        <rFont val="Calibri"/>
        <family val="2"/>
        <scheme val="minor"/>
      </rPr>
      <t xml:space="preserve"> (thrust capacity of the wall) :</t>
    </r>
  </si>
  <si>
    <r>
      <rPr>
        <b/>
        <sz val="12"/>
        <rFont val="Calibri"/>
        <family val="2"/>
        <scheme val="minor"/>
      </rPr>
      <t>T</t>
    </r>
    <r>
      <rPr>
        <b/>
        <vertAlign val="subscript"/>
        <sz val="12"/>
        <rFont val="Calibri"/>
        <family val="2"/>
        <scheme val="minor"/>
      </rPr>
      <t>cap</t>
    </r>
    <r>
      <rPr>
        <sz val="12"/>
        <rFont val="Calibri"/>
        <family val="2"/>
        <scheme val="minor"/>
      </rPr>
      <t xml:space="preserve"> = </t>
    </r>
  </si>
  <si>
    <r>
      <t>Calculate the T</t>
    </r>
    <r>
      <rPr>
        <b/>
        <vertAlign val="subscript"/>
        <sz val="11"/>
        <rFont val="Calibri"/>
        <family val="2"/>
        <scheme val="minor"/>
      </rPr>
      <t>E</t>
    </r>
    <r>
      <rPr>
        <b/>
        <sz val="11"/>
        <rFont val="Calibri"/>
        <family val="2"/>
        <scheme val="minor"/>
      </rPr>
      <t xml:space="preserve"> (pipe wall thrust due to earth cover) :</t>
    </r>
  </si>
  <si>
    <r>
      <rPr>
        <b/>
        <sz val="12"/>
        <rFont val="Calibri"/>
        <family val="2"/>
        <scheme val="minor"/>
      </rPr>
      <t>T</t>
    </r>
    <r>
      <rPr>
        <b/>
        <vertAlign val="subscript"/>
        <sz val="12"/>
        <rFont val="Calibri"/>
        <family val="2"/>
        <scheme val="minor"/>
      </rPr>
      <t>E</t>
    </r>
    <r>
      <rPr>
        <sz val="12"/>
        <rFont val="Calibri"/>
        <family val="2"/>
        <scheme val="minor"/>
      </rPr>
      <t xml:space="preserve"> = </t>
    </r>
  </si>
  <si>
    <r>
      <rPr>
        <b/>
        <sz val="12"/>
        <rFont val="Calibri"/>
        <family val="2"/>
        <scheme val="minor"/>
      </rPr>
      <t>T</t>
    </r>
    <r>
      <rPr>
        <b/>
        <vertAlign val="subscript"/>
        <sz val="12"/>
        <rFont val="Calibri"/>
        <family val="2"/>
        <scheme val="minor"/>
      </rPr>
      <t>(L+IM)</t>
    </r>
    <r>
      <rPr>
        <b/>
        <vertAlign val="subscript"/>
        <sz val="10"/>
        <rFont val="Calibri"/>
        <family val="2"/>
        <scheme val="minor"/>
      </rPr>
      <t xml:space="preserve"> </t>
    </r>
    <r>
      <rPr>
        <sz val="8"/>
        <rFont val="Calibri"/>
        <family val="2"/>
        <scheme val="minor"/>
      </rPr>
      <t>(k/ft)</t>
    </r>
    <r>
      <rPr>
        <sz val="9"/>
        <rFont val="Calibri"/>
        <family val="2"/>
        <scheme val="minor"/>
      </rPr>
      <t xml:space="preserve"> </t>
    </r>
    <r>
      <rPr>
        <b/>
        <sz val="9"/>
        <rFont val="Calibri"/>
        <family val="2"/>
        <scheme val="minor"/>
      </rPr>
      <t>=</t>
    </r>
  </si>
  <si>
    <r>
      <t xml:space="preserve">Dead Load </t>
    </r>
    <r>
      <rPr>
        <b/>
        <sz val="9"/>
        <rFont val="Symbol"/>
        <family val="1"/>
        <charset val="2"/>
      </rPr>
      <t>g</t>
    </r>
    <r>
      <rPr>
        <b/>
        <vertAlign val="subscript"/>
        <sz val="9"/>
        <rFont val="Calibri"/>
        <family val="2"/>
        <scheme val="minor"/>
      </rPr>
      <t>DC</t>
    </r>
  </si>
  <si>
    <r>
      <rPr>
        <b/>
        <sz val="11"/>
        <rFont val="Calibri"/>
        <family val="2"/>
        <scheme val="minor"/>
      </rPr>
      <t>Structure Type</t>
    </r>
    <r>
      <rPr>
        <sz val="11"/>
        <rFont val="Calibri"/>
        <family val="2"/>
        <scheme val="minor"/>
      </rPr>
      <t xml:space="preserve"> (to determine Minimum Cover):</t>
    </r>
  </si>
  <si>
    <r>
      <rPr>
        <b/>
        <sz val="11"/>
        <rFont val="Calibri"/>
        <family val="2"/>
        <scheme val="minor"/>
      </rPr>
      <t>Seam Type</t>
    </r>
    <r>
      <rPr>
        <sz val="11"/>
        <rFont val="Calibri"/>
        <family val="2"/>
        <scheme val="minor"/>
      </rPr>
      <t xml:space="preserve"> (to determine Seam Strength):</t>
    </r>
  </si>
  <si>
    <r>
      <t>Structure Category</t>
    </r>
    <r>
      <rPr>
        <sz val="10"/>
        <rFont val="Calibri"/>
        <family val="2"/>
        <scheme val="minor"/>
      </rPr>
      <t xml:space="preserve"> </t>
    </r>
    <r>
      <rPr>
        <sz val="8"/>
        <rFont val="Calibri"/>
        <family val="2"/>
        <scheme val="minor"/>
      </rPr>
      <t>(based on NCSPA Design Data Sheet No. 19)</t>
    </r>
  </si>
  <si>
    <r>
      <rPr>
        <b/>
        <sz val="10"/>
        <rFont val="Calibri"/>
        <family val="2"/>
      </rPr>
      <t xml:space="preserve">   1.</t>
    </r>
    <r>
      <rPr>
        <sz val="10"/>
        <rFont val="Calibri"/>
        <family val="2"/>
      </rPr>
      <t xml:space="preserve">  For</t>
    </r>
    <r>
      <rPr>
        <b/>
        <sz val="10"/>
        <rFont val="Calibri"/>
        <family val="2"/>
      </rPr>
      <t xml:space="preserve"> typical structures</t>
    </r>
    <r>
      <rPr>
        <sz val="10"/>
        <rFont val="Calibri"/>
        <family val="2"/>
      </rPr>
      <t>, use the actual field measured span for calculations.</t>
    </r>
  </si>
  <si>
    <r>
      <t xml:space="preserve">   </t>
    </r>
    <r>
      <rPr>
        <b/>
        <sz val="10"/>
        <rFont val="Calibri"/>
        <family val="2"/>
      </rPr>
      <t>2.</t>
    </r>
    <r>
      <rPr>
        <sz val="10"/>
        <rFont val="Calibri"/>
        <family val="2"/>
      </rPr>
      <t xml:space="preserve">  For </t>
    </r>
    <r>
      <rPr>
        <b/>
        <sz val="10"/>
        <rFont val="Calibri"/>
        <family val="2"/>
      </rPr>
      <t>unsymmetrical structures or those deflected over 5%</t>
    </r>
    <r>
      <rPr>
        <sz val="10"/>
        <rFont val="Calibri"/>
        <family val="2"/>
      </rPr>
      <t>:</t>
    </r>
  </si>
  <si>
    <r>
      <t>r</t>
    </r>
    <r>
      <rPr>
        <sz val="11"/>
        <rFont val="Calibri"/>
        <family val="2"/>
        <scheme val="minor"/>
      </rPr>
      <t xml:space="preserve"> (in) =</t>
    </r>
  </si>
  <si>
    <t>Therefore,</t>
  </si>
  <si>
    <r>
      <rPr>
        <b/>
        <sz val="10"/>
        <rFont val="Symbol"/>
        <family val="1"/>
        <charset val="2"/>
      </rPr>
      <t>g</t>
    </r>
    <r>
      <rPr>
        <b/>
        <vertAlign val="subscript"/>
        <sz val="10"/>
        <rFont val="Calibri"/>
        <family val="2"/>
        <scheme val="minor"/>
      </rPr>
      <t xml:space="preserve">LL </t>
    </r>
  </si>
  <si>
    <r>
      <t>Determine Actual Top Radius "R</t>
    </r>
    <r>
      <rPr>
        <vertAlign val="subscript"/>
        <sz val="11"/>
        <rFont val="Calibri"/>
        <family val="2"/>
        <scheme val="minor"/>
      </rPr>
      <t>t</t>
    </r>
    <r>
      <rPr>
        <sz val="11"/>
        <rFont val="Calibri"/>
        <family val="2"/>
        <scheme val="minor"/>
      </rPr>
      <t xml:space="preserve">" (ft) =                                  </t>
    </r>
    <r>
      <rPr>
        <sz val="9"/>
        <rFont val="Calibri"/>
        <family val="2"/>
        <scheme val="minor"/>
      </rPr>
      <t>(can be determined by field measurements or hand calculations)</t>
    </r>
  </si>
  <si>
    <t xml:space="preserve">LRFR of In-Service, Corrugated Metal Pipe Structures                                     </t>
  </si>
  <si>
    <r>
      <rPr>
        <sz val="10"/>
        <rFont val="Calibri"/>
        <family val="2"/>
      </rPr>
      <t>φ</t>
    </r>
    <r>
      <rPr>
        <vertAlign val="subscript"/>
        <sz val="10"/>
        <rFont val="Calibri"/>
        <family val="2"/>
      </rPr>
      <t>loss</t>
    </r>
    <r>
      <rPr>
        <sz val="10"/>
        <rFont val="Calibri"/>
        <family val="2"/>
      </rPr>
      <t xml:space="preserve"> = </t>
    </r>
    <r>
      <rPr>
        <sz val="10"/>
        <rFont val="Calibri"/>
        <family val="2"/>
        <scheme val="minor"/>
      </rPr>
      <t xml:space="preserve">Section Properties reduction factor on the basis of metal loss from the materials field evaluation =    </t>
    </r>
  </si>
  <si>
    <r>
      <t xml:space="preserve">       </t>
    </r>
    <r>
      <rPr>
        <b/>
        <sz val="10"/>
        <rFont val="Calibri"/>
        <family val="2"/>
      </rPr>
      <t>b.</t>
    </r>
    <r>
      <rPr>
        <sz val="10"/>
        <rFont val="Calibri"/>
        <family val="2"/>
      </rPr>
      <t xml:space="preserve"> base critical buckling stress calculations on the theoretical design span, reducing the resulting allowable buckling stress by the appropriate multiplier to account for deflection " f " (NCSPA Design Data Sheet No. 19, Figure B.1.1).</t>
    </r>
  </si>
  <si>
    <r>
      <rPr>
        <b/>
        <sz val="10"/>
        <rFont val="Symbol"/>
        <family val="1"/>
        <charset val="2"/>
      </rPr>
      <t>g</t>
    </r>
    <r>
      <rPr>
        <b/>
        <vertAlign val="subscript"/>
        <sz val="10"/>
        <rFont val="Calibri"/>
        <family val="2"/>
        <scheme val="minor"/>
      </rPr>
      <t xml:space="preserve">EV </t>
    </r>
  </si>
  <si>
    <r>
      <t xml:space="preserve">t </t>
    </r>
    <r>
      <rPr>
        <vertAlign val="subscript"/>
        <sz val="10"/>
        <rFont val="Calibri"/>
        <family val="2"/>
        <scheme val="minor"/>
      </rPr>
      <t>(min)</t>
    </r>
    <r>
      <rPr>
        <sz val="10"/>
        <color rgb="FFFF0000"/>
        <rFont val="Calibri"/>
        <family val="2"/>
        <scheme val="minor"/>
      </rPr>
      <t>**</t>
    </r>
    <r>
      <rPr>
        <sz val="10"/>
        <rFont val="Calibri"/>
        <family val="2"/>
        <scheme val="minor"/>
      </rPr>
      <t xml:space="preserve"> (in) =</t>
    </r>
  </si>
  <si>
    <r>
      <rPr>
        <sz val="10"/>
        <color rgb="FFFF0000"/>
        <rFont val="Calibri"/>
        <family val="2"/>
        <scheme val="minor"/>
      </rPr>
      <t>**</t>
    </r>
    <r>
      <rPr>
        <sz val="10"/>
        <rFont val="Calibri"/>
        <family val="2"/>
        <scheme val="minor"/>
      </rPr>
      <t xml:space="preserve"> Required Minimum Top Arc Thickness if Long Span Structural Plate Structures Selected</t>
    </r>
  </si>
  <si>
    <r>
      <rPr>
        <sz val="10"/>
        <color rgb="FFFF0000"/>
        <rFont val="Calibri"/>
        <family val="2"/>
        <scheme val="minor"/>
      </rPr>
      <t>*</t>
    </r>
    <r>
      <rPr>
        <sz val="10"/>
        <rFont val="Calibri"/>
        <family val="2"/>
        <scheme val="minor"/>
      </rPr>
      <t xml:space="preserve"> Maximum Plate Radius allowed if Long Span Structural Plate Structures Selected</t>
    </r>
  </si>
  <si>
    <r>
      <t>ƞ</t>
    </r>
    <r>
      <rPr>
        <b/>
        <vertAlign val="subscript"/>
        <sz val="10"/>
        <rFont val="Calibri"/>
        <family val="2"/>
        <scheme val="minor"/>
      </rPr>
      <t>R</t>
    </r>
  </si>
  <si>
    <r>
      <rPr>
        <sz val="10"/>
        <rFont val="Calibri"/>
        <family val="2"/>
        <scheme val="minor"/>
      </rPr>
      <t>φ</t>
    </r>
    <r>
      <rPr>
        <vertAlign val="subscript"/>
        <sz val="10"/>
        <rFont val="Calibri"/>
        <family val="2"/>
        <scheme val="minor"/>
      </rPr>
      <t>1</t>
    </r>
    <r>
      <rPr>
        <sz val="9"/>
        <rFont val="Calibri"/>
        <family val="2"/>
        <scheme val="minor"/>
      </rPr>
      <t xml:space="preserve"> = Resistance Factor for </t>
    </r>
    <r>
      <rPr>
        <b/>
        <sz val="10"/>
        <rFont val="Calibri"/>
        <family val="2"/>
      </rPr>
      <t>wall area and buckling</t>
    </r>
    <r>
      <rPr>
        <b/>
        <sz val="9"/>
        <rFont val="Calibri"/>
        <family val="2"/>
      </rPr>
      <t xml:space="preserve"> </t>
    </r>
    <r>
      <rPr>
        <sz val="9"/>
        <rFont val="Calibri"/>
        <family val="2"/>
      </rPr>
      <t>(Table 12.5.5-1)</t>
    </r>
  </si>
  <si>
    <t>HL-93 Tandem</t>
  </si>
  <si>
    <t>HL-93 Truck</t>
  </si>
  <si>
    <r>
      <t>Calculate the T</t>
    </r>
    <r>
      <rPr>
        <b/>
        <vertAlign val="subscript"/>
        <sz val="11"/>
        <rFont val="Calibri"/>
        <family val="2"/>
        <scheme val="minor"/>
      </rPr>
      <t>(L+I)</t>
    </r>
    <r>
      <rPr>
        <b/>
        <sz val="11"/>
        <rFont val="Calibri"/>
        <family val="2"/>
        <scheme val="minor"/>
      </rPr>
      <t xml:space="preserve"> (pipe wall thrust due to live load plus dynamic load allowance) :</t>
    </r>
  </si>
  <si>
    <r>
      <t xml:space="preserve"> ρ</t>
    </r>
    <r>
      <rPr>
        <vertAlign val="subscript"/>
        <sz val="10"/>
        <rFont val="Calibri"/>
        <family val="2"/>
        <scheme val="minor"/>
      </rPr>
      <t xml:space="preserve"> (L+IM)</t>
    </r>
    <r>
      <rPr>
        <sz val="10"/>
        <rFont val="Calibri"/>
        <family val="2"/>
        <scheme val="minor"/>
      </rPr>
      <t xml:space="preserve"> : pressure at crown due to live load plus dynamic load allowance</t>
    </r>
  </si>
  <si>
    <r>
      <rPr>
        <b/>
        <sz val="12"/>
        <rFont val="Calibri"/>
        <family val="2"/>
        <scheme val="minor"/>
      </rPr>
      <t>Note</t>
    </r>
    <r>
      <rPr>
        <sz val="10"/>
        <rFont val="Calibri"/>
        <family val="2"/>
        <scheme val="minor"/>
      </rPr>
      <t>: The minimum cover dimension is not to be confused with the fill height used for calculation purposes, which shall be from the top of the pipe to the top of the surface, regardless of the pipe type or pavement type.</t>
    </r>
  </si>
  <si>
    <t>AASHTO minimum cover, "h" (ft) =</t>
  </si>
  <si>
    <r>
      <t>Depth of cover used to check AASHTO minimum cover requirment "H</t>
    </r>
    <r>
      <rPr>
        <vertAlign val="subscript"/>
        <sz val="10"/>
        <rFont val="Calibri"/>
        <family val="2"/>
        <scheme val="minor"/>
      </rPr>
      <t>min</t>
    </r>
    <r>
      <rPr>
        <sz val="10"/>
        <rFont val="Calibri"/>
        <family val="2"/>
        <scheme val="minor"/>
      </rPr>
      <t xml:space="preserve">" (ft) =    </t>
    </r>
  </si>
  <si>
    <r>
      <rPr>
        <b/>
        <sz val="12"/>
        <color rgb="FFFF0000"/>
        <rFont val="Calibri"/>
        <family val="2"/>
        <scheme val="minor"/>
      </rPr>
      <t>*</t>
    </r>
    <r>
      <rPr>
        <b/>
        <sz val="12"/>
        <rFont val="Calibri"/>
        <family val="2"/>
        <scheme val="minor"/>
      </rPr>
      <t xml:space="preserve"> AASHTO LRFD C 12.6.6.3: </t>
    </r>
    <r>
      <rPr>
        <b/>
        <u/>
        <sz val="12"/>
        <rFont val="Calibri"/>
        <family val="2"/>
        <scheme val="minor"/>
      </rPr>
      <t>Minimum Cover Orientation</t>
    </r>
  </si>
  <si>
    <r>
      <t>R= rise, S= span;                                                                                                        q</t>
    </r>
    <r>
      <rPr>
        <vertAlign val="subscript"/>
        <sz val="11"/>
        <rFont val="Calibri"/>
        <family val="2"/>
        <scheme val="minor"/>
      </rPr>
      <t>cr</t>
    </r>
    <r>
      <rPr>
        <sz val="11"/>
        <rFont val="Calibri"/>
        <family val="2"/>
        <scheme val="minor"/>
      </rPr>
      <t xml:space="preserve"> = critical intensity of distributed load</t>
    </r>
  </si>
  <si>
    <t>Guide to Stability Design Criteria for Metal Structures, 5th Edition</t>
  </si>
  <si>
    <t>by Theodore V. Galambos</t>
  </si>
  <si>
    <t>Note:</t>
  </si>
  <si>
    <t>h/L= R/S = rise to span ratio</t>
  </si>
  <si>
    <r>
      <t>q = q</t>
    </r>
    <r>
      <rPr>
        <i/>
        <vertAlign val="subscript"/>
        <sz val="12"/>
        <rFont val="Calibri"/>
        <family val="2"/>
        <scheme val="minor"/>
      </rPr>
      <t>cr</t>
    </r>
    <r>
      <rPr>
        <i/>
        <sz val="12"/>
        <rFont val="Calibri"/>
        <family val="2"/>
        <scheme val="minor"/>
      </rPr>
      <t xml:space="preserve"> = critical intensity of distributed load</t>
    </r>
  </si>
  <si>
    <r>
      <rPr>
        <b/>
        <sz val="10"/>
        <color rgb="FFFF0000"/>
        <rFont val="Calibri"/>
        <family val="2"/>
        <scheme val="minor"/>
      </rPr>
      <t>*</t>
    </r>
    <r>
      <rPr>
        <sz val="11"/>
        <rFont val="Calibri"/>
        <family val="2"/>
        <scheme val="minor"/>
      </rPr>
      <t xml:space="preserve"> Minimum Cover Depth "H</t>
    </r>
    <r>
      <rPr>
        <vertAlign val="subscript"/>
        <sz val="11"/>
        <rFont val="Calibri"/>
        <family val="2"/>
        <scheme val="minor"/>
      </rPr>
      <t>min</t>
    </r>
    <r>
      <rPr>
        <sz val="11"/>
        <rFont val="Calibri"/>
        <family val="2"/>
        <scheme val="minor"/>
      </rPr>
      <t>" (ft) =</t>
    </r>
    <r>
      <rPr>
        <sz val="8"/>
        <rFont val="Calibri"/>
        <family val="2"/>
        <scheme val="minor"/>
      </rPr>
      <t xml:space="preserve">                                                                                      </t>
    </r>
    <r>
      <rPr>
        <sz val="10"/>
        <rFont val="Calibri"/>
        <family val="2"/>
        <scheme val="minor"/>
      </rPr>
      <t xml:space="preserve"> (fill depth used to check minimum cover requirement)</t>
    </r>
  </si>
  <si>
    <t>E.   Load Rating Factors for Ring Compression Structures:</t>
  </si>
  <si>
    <r>
      <t xml:space="preserve">Calculate The Critical Intensity of Distributed Load </t>
    </r>
    <r>
      <rPr>
        <b/>
        <i/>
        <sz val="12"/>
        <color indexed="8"/>
        <rFont val="Calibri"/>
        <family val="2"/>
        <scheme val="minor"/>
      </rPr>
      <t>q</t>
    </r>
    <r>
      <rPr>
        <b/>
        <i/>
        <vertAlign val="subscript"/>
        <sz val="12"/>
        <color indexed="8"/>
        <rFont val="Calibri"/>
        <family val="2"/>
        <scheme val="minor"/>
      </rPr>
      <t>cr</t>
    </r>
    <r>
      <rPr>
        <b/>
        <i/>
        <vertAlign val="subscript"/>
        <sz val="9"/>
        <color indexed="8"/>
        <rFont val="Calibri"/>
        <family val="2"/>
        <scheme val="minor"/>
      </rPr>
      <t xml:space="preserve"> </t>
    </r>
  </si>
  <si>
    <r>
      <rPr>
        <b/>
        <vertAlign val="subscript"/>
        <sz val="9"/>
        <color indexed="8"/>
        <rFont val="Calibri"/>
        <family val="2"/>
        <scheme val="minor"/>
      </rPr>
      <t xml:space="preserve"> </t>
    </r>
    <r>
      <rPr>
        <b/>
        <sz val="9"/>
        <color indexed="8"/>
        <rFont val="Calibri"/>
        <family val="2"/>
        <scheme val="minor"/>
      </rPr>
      <t>(Based on "Theory of Elasticity by Timoshenko" &amp; "Guide to Stability Design Criteria for Metal Structures, 5th Edition")</t>
    </r>
  </si>
  <si>
    <t>I =</t>
  </si>
  <si>
    <r>
      <t>in</t>
    </r>
    <r>
      <rPr>
        <vertAlign val="superscript"/>
        <sz val="10"/>
        <rFont val="Calibri"/>
        <family val="2"/>
        <scheme val="minor"/>
      </rPr>
      <t>4</t>
    </r>
    <r>
      <rPr>
        <sz val="10"/>
        <rFont val="Calibri"/>
        <family val="2"/>
        <scheme val="minor"/>
      </rPr>
      <t>/in</t>
    </r>
  </si>
  <si>
    <r>
      <t>S</t>
    </r>
    <r>
      <rPr>
        <vertAlign val="subscript"/>
        <sz val="10"/>
        <rFont val="Calibri"/>
        <family val="2"/>
        <scheme val="minor"/>
      </rPr>
      <t>c</t>
    </r>
    <r>
      <rPr>
        <sz val="10"/>
        <rFont val="Calibri"/>
        <family val="2"/>
        <scheme val="minor"/>
      </rPr>
      <t xml:space="preserve"> (span length) =</t>
    </r>
  </si>
  <si>
    <r>
      <t xml:space="preserve">Calculate Maxmium Distributed Load </t>
    </r>
    <r>
      <rPr>
        <b/>
        <i/>
        <sz val="12"/>
        <color indexed="8"/>
        <rFont val="Calibri"/>
        <family val="2"/>
        <scheme val="minor"/>
      </rPr>
      <t>q</t>
    </r>
    <r>
      <rPr>
        <b/>
        <i/>
        <vertAlign val="subscript"/>
        <sz val="12"/>
        <color indexed="8"/>
        <rFont val="Calibri"/>
        <family val="2"/>
        <scheme val="minor"/>
      </rPr>
      <t>max</t>
    </r>
  </si>
  <si>
    <r>
      <t>Compare</t>
    </r>
    <r>
      <rPr>
        <b/>
        <i/>
        <sz val="12"/>
        <rFont val="Calibri"/>
        <family val="2"/>
      </rPr>
      <t xml:space="preserve"> q</t>
    </r>
    <r>
      <rPr>
        <b/>
        <i/>
        <vertAlign val="subscript"/>
        <sz val="12"/>
        <rFont val="Calibri"/>
        <family val="2"/>
      </rPr>
      <t>cr</t>
    </r>
    <r>
      <rPr>
        <b/>
        <sz val="12"/>
        <rFont val="Calibri"/>
        <family val="2"/>
      </rPr>
      <t xml:space="preserve"> and </t>
    </r>
    <r>
      <rPr>
        <b/>
        <i/>
        <sz val="12"/>
        <rFont val="Calibri"/>
        <family val="2"/>
      </rPr>
      <t>q</t>
    </r>
    <r>
      <rPr>
        <b/>
        <i/>
        <vertAlign val="subscript"/>
        <sz val="12"/>
        <rFont val="Calibri"/>
        <family val="2"/>
      </rPr>
      <t>max</t>
    </r>
    <r>
      <rPr>
        <b/>
        <sz val="12"/>
        <rFont val="Calibri"/>
        <family val="2"/>
      </rPr>
      <t>:</t>
    </r>
  </si>
  <si>
    <r>
      <t>q</t>
    </r>
    <r>
      <rPr>
        <b/>
        <i/>
        <vertAlign val="subscript"/>
        <sz val="11"/>
        <rFont val="Calibri"/>
        <family val="2"/>
        <scheme val="minor"/>
      </rPr>
      <t>cr</t>
    </r>
  </si>
  <si>
    <r>
      <t>AASHTO minimum cover, h</t>
    </r>
    <r>
      <rPr>
        <sz val="10"/>
        <color indexed="8"/>
        <rFont val="Calibri"/>
        <family val="2"/>
        <scheme val="minor"/>
      </rPr>
      <t xml:space="preserve"> (ft) =</t>
    </r>
  </si>
  <si>
    <r>
      <t>Modified minimum cover, h</t>
    </r>
    <r>
      <rPr>
        <b/>
        <vertAlign val="subscript"/>
        <sz val="10"/>
        <rFont val="Calibri"/>
        <family val="2"/>
        <scheme val="minor"/>
      </rPr>
      <t>mod</t>
    </r>
    <r>
      <rPr>
        <b/>
        <sz val="10"/>
        <rFont val="Calibri"/>
        <family val="2"/>
        <scheme val="minor"/>
      </rPr>
      <t xml:space="preserve"> (ft) =</t>
    </r>
  </si>
  <si>
    <r>
      <t>H</t>
    </r>
    <r>
      <rPr>
        <vertAlign val="subscript"/>
        <sz val="10"/>
        <rFont val="Calibri"/>
        <family val="2"/>
        <scheme val="minor"/>
      </rPr>
      <t>min</t>
    </r>
    <r>
      <rPr>
        <sz val="10"/>
        <rFont val="Calibri"/>
        <family val="2"/>
        <scheme val="minor"/>
      </rPr>
      <t xml:space="preserve"> (ft) =    </t>
    </r>
  </si>
  <si>
    <t>Condition Factor</t>
  </si>
  <si>
    <t>AASHTO MBE 2nd Edition Table 6A.4.2.3-1 &amp; C6A.4.2.3-1</t>
  </si>
  <si>
    <t>System Factor</t>
  </si>
  <si>
    <t>AASHTO MBE 2nd Edition Table 6A.4.2.4-1</t>
  </si>
  <si>
    <r>
      <t>ϕ</t>
    </r>
    <r>
      <rPr>
        <vertAlign val="subscript"/>
        <sz val="12"/>
        <rFont val="Calibri"/>
        <family val="2"/>
      </rPr>
      <t>c</t>
    </r>
    <r>
      <rPr>
        <sz val="12"/>
        <rFont val="Calibri"/>
        <family val="2"/>
      </rPr>
      <t xml:space="preserve"> ϕ</t>
    </r>
    <r>
      <rPr>
        <vertAlign val="subscript"/>
        <sz val="12"/>
        <rFont val="Calibri"/>
        <family val="2"/>
      </rPr>
      <t xml:space="preserve">s </t>
    </r>
    <r>
      <rPr>
        <sz val="12"/>
        <rFont val="Calibri"/>
        <family val="2"/>
      </rPr>
      <t>≥ 0.85</t>
    </r>
    <r>
      <rPr>
        <vertAlign val="subscript"/>
        <sz val="12"/>
        <rFont val="Calibri"/>
        <family val="2"/>
      </rPr>
      <t xml:space="preserve"> </t>
    </r>
    <r>
      <rPr>
        <sz val="12"/>
        <rFont val="Calibri"/>
        <family val="2"/>
      </rPr>
      <t>=</t>
    </r>
  </si>
  <si>
    <t>Condition Factor (AASHTO MBE 2nd Edition Table 6A.4.2.3-1 &amp; C6A.4.2.3-1)</t>
  </si>
  <si>
    <t>Structural Condition of Member</t>
  </si>
  <si>
    <t>Superstructure Condition Rating                 (SI&amp;A Item 59)</t>
  </si>
  <si>
    <r>
      <t>Condition Factor, ϕ</t>
    </r>
    <r>
      <rPr>
        <b/>
        <vertAlign val="subscript"/>
        <sz val="10"/>
        <rFont val="Calibri"/>
        <family val="2"/>
        <scheme val="minor"/>
      </rPr>
      <t>c</t>
    </r>
    <r>
      <rPr>
        <b/>
        <sz val="10"/>
        <rFont val="Calibri"/>
        <family val="2"/>
        <scheme val="minor"/>
      </rPr>
      <t xml:space="preserve"> =</t>
    </r>
  </si>
  <si>
    <t>Good or Satisfactory</t>
  </si>
  <si>
    <t>6 or Higher</t>
  </si>
  <si>
    <t>Fair</t>
  </si>
  <si>
    <t>Poor</t>
  </si>
  <si>
    <t>4 or Lower</t>
  </si>
  <si>
    <t>System Factor for Flexural and Axial Effects (AASHTO MBE 2nd Edition Table 6A.4.2.4-1)</t>
  </si>
  <si>
    <t>Superstructure Type</t>
  </si>
  <si>
    <r>
      <t>System Factor, ϕ</t>
    </r>
    <r>
      <rPr>
        <b/>
        <vertAlign val="subscript"/>
        <sz val="10"/>
        <rFont val="Calibri"/>
        <family val="2"/>
        <scheme val="minor"/>
      </rPr>
      <t>s</t>
    </r>
    <r>
      <rPr>
        <b/>
        <sz val="10"/>
        <rFont val="Calibri"/>
        <family val="2"/>
        <scheme val="minor"/>
      </rPr>
      <t xml:space="preserve"> =</t>
    </r>
  </si>
  <si>
    <t>Welded Members in Two-Girder/Truss/Arch Bridges</t>
  </si>
  <si>
    <t>Riveted Members in Two-Girder/Truss/Arch Bridges</t>
  </si>
  <si>
    <t>Multiple Eyebar Members in Truss Bridges</t>
  </si>
  <si>
    <r>
      <t xml:space="preserve">Three-Girder Bridges with Girder Spacing </t>
    </r>
    <r>
      <rPr>
        <sz val="10"/>
        <rFont val="Calibri"/>
        <family val="2"/>
      </rPr>
      <t xml:space="preserve">≤ </t>
    </r>
    <r>
      <rPr>
        <sz val="10"/>
        <rFont val="Arial"/>
        <family val="2"/>
      </rPr>
      <t>6 ft</t>
    </r>
  </si>
  <si>
    <r>
      <t xml:space="preserve">Four-Girder Bridges with Girder Spacing </t>
    </r>
    <r>
      <rPr>
        <sz val="10"/>
        <rFont val="Calibri"/>
        <family val="2"/>
      </rPr>
      <t>≤</t>
    </r>
    <r>
      <rPr>
        <sz val="9"/>
        <rFont val="Arial"/>
        <family val="2"/>
      </rPr>
      <t xml:space="preserve"> 4 ft</t>
    </r>
  </si>
  <si>
    <t>All Other Girder Bridges and Slab Bridges</t>
  </si>
  <si>
    <t>Floorbeams with Spacing &gt; 12 ft and Noncontinuous Struingers</t>
  </si>
  <si>
    <t>Redundant Stringer Subsystems between Floorbeams</t>
  </si>
  <si>
    <t>AASHTO LRFD 12.5.4. &amp; 1.3.4</t>
  </si>
  <si>
    <r>
      <t>ϕ</t>
    </r>
    <r>
      <rPr>
        <b/>
        <vertAlign val="subscript"/>
        <sz val="10"/>
        <rFont val="Calibri"/>
        <family val="2"/>
        <scheme val="minor"/>
      </rPr>
      <t>c</t>
    </r>
    <r>
      <rPr>
        <b/>
        <sz val="10"/>
        <rFont val="Calibri"/>
        <family val="2"/>
        <scheme val="minor"/>
      </rPr>
      <t xml:space="preserve"> ϕ</t>
    </r>
    <r>
      <rPr>
        <b/>
        <vertAlign val="subscript"/>
        <sz val="10"/>
        <rFont val="Calibri"/>
        <family val="2"/>
        <scheme val="minor"/>
      </rPr>
      <t xml:space="preserve">s </t>
    </r>
  </si>
  <si>
    <t>LRFR Load Factors for Legal Loads &amp; SHV based on MBE Table 6A.4.4.2.3a-1 &amp; Table 6A.4.4.2.3b-1</t>
  </si>
  <si>
    <t>Traffic Volume (one direction)</t>
  </si>
  <si>
    <t>Load Factor</t>
  </si>
  <si>
    <t>Unknown</t>
  </si>
  <si>
    <r>
      <t xml:space="preserve">Recent ADTT </t>
    </r>
    <r>
      <rPr>
        <b/>
        <sz val="8"/>
        <rFont val="Calibri"/>
        <family val="2"/>
      </rPr>
      <t>≥ 5000</t>
    </r>
  </si>
  <si>
    <r>
      <t xml:space="preserve">Recent ADTT </t>
    </r>
    <r>
      <rPr>
        <b/>
        <sz val="8"/>
        <rFont val="Calibri"/>
        <family val="2"/>
      </rPr>
      <t>≤ 1000</t>
    </r>
  </si>
  <si>
    <t>Loading Type</t>
  </si>
  <si>
    <t>GVW (Tons)</t>
  </si>
  <si>
    <t>Rating Factor - RF</t>
  </si>
  <si>
    <t>SU4</t>
  </si>
  <si>
    <t>SU5</t>
  </si>
  <si>
    <t>SU6</t>
  </si>
  <si>
    <t>SU7</t>
  </si>
  <si>
    <r>
      <t xml:space="preserve">Based on </t>
    </r>
    <r>
      <rPr>
        <b/>
        <sz val="10"/>
        <rFont val="Calibri"/>
        <family val="2"/>
        <scheme val="minor"/>
      </rPr>
      <t>AASHTO LRFD 3.6.1.1.2-1:</t>
    </r>
  </si>
  <si>
    <t>ADTT =</t>
  </si>
  <si>
    <t>See AASHTO LRFD C3.6.1.1.2</t>
  </si>
  <si>
    <t>Feature Intersected:</t>
  </si>
  <si>
    <t>Sheet Number:</t>
  </si>
  <si>
    <t>Of</t>
  </si>
  <si>
    <t>Location:</t>
  </si>
  <si>
    <r>
      <t>Input these values based on metal type, corrugation, gage number or pipe wall thickness, see tables in worksheet "</t>
    </r>
    <r>
      <rPr>
        <b/>
        <sz val="11"/>
        <rFont val="Calibri"/>
        <family val="2"/>
        <scheme val="minor"/>
      </rPr>
      <t>section property tables</t>
    </r>
    <r>
      <rPr>
        <sz val="11"/>
        <rFont val="Calibri"/>
        <family val="2"/>
        <scheme val="minor"/>
      </rPr>
      <t xml:space="preserve">". </t>
    </r>
  </si>
  <si>
    <r>
      <rPr>
        <b/>
        <sz val="9"/>
        <rFont val="Calibri"/>
        <family val="2"/>
        <scheme val="minor"/>
      </rPr>
      <t>Note</t>
    </r>
    <r>
      <rPr>
        <sz val="9"/>
        <rFont val="Calibri"/>
        <family val="2"/>
        <scheme val="minor"/>
      </rPr>
      <t>: If corrugation &amp; gage number are known, leave the input cells for "c", "d" &amp; "t" blank; if corrugation &amp; gage number are unknown, field measurements of "c", "d" &amp; "t" are required.</t>
    </r>
  </si>
  <si>
    <r>
      <t>Input the seam strength value based on metal type, corrugation, gage number or pipe wall thickness, see tables in worksheet "</t>
    </r>
    <r>
      <rPr>
        <b/>
        <sz val="11"/>
        <rFont val="Calibri"/>
        <family val="2"/>
        <scheme val="minor"/>
      </rPr>
      <t>seam strength tables</t>
    </r>
    <r>
      <rPr>
        <sz val="11"/>
        <rFont val="Calibri"/>
        <family val="2"/>
        <scheme val="minor"/>
      </rPr>
      <t>"</t>
    </r>
  </si>
  <si>
    <r>
      <t xml:space="preserve">Inv. </t>
    </r>
    <r>
      <rPr>
        <b/>
        <sz val="9"/>
        <rFont val="Symbol"/>
        <family val="1"/>
        <charset val="2"/>
      </rPr>
      <t>g</t>
    </r>
    <r>
      <rPr>
        <b/>
        <vertAlign val="subscript"/>
        <sz val="9"/>
        <rFont val="Calibri"/>
        <family val="2"/>
        <scheme val="minor"/>
      </rPr>
      <t>LL</t>
    </r>
  </si>
  <si>
    <r>
      <t xml:space="preserve">Oper. </t>
    </r>
    <r>
      <rPr>
        <b/>
        <sz val="9"/>
        <rFont val="Symbol"/>
        <family val="1"/>
        <charset val="2"/>
      </rPr>
      <t>g</t>
    </r>
    <r>
      <rPr>
        <b/>
        <vertAlign val="subscript"/>
        <sz val="9"/>
        <rFont val="Calibri"/>
        <family val="2"/>
        <scheme val="minor"/>
      </rPr>
      <t>LL</t>
    </r>
  </si>
  <si>
    <t>Vert. Earth Press. EV for CMPs</t>
  </si>
  <si>
    <r>
      <rPr>
        <b/>
        <sz val="10"/>
        <rFont val="Calibri"/>
        <family val="2"/>
        <scheme val="minor"/>
      </rPr>
      <t>Span Length</t>
    </r>
    <r>
      <rPr>
        <sz val="10"/>
        <rFont val="Calibri"/>
        <family val="2"/>
        <scheme val="minor"/>
      </rPr>
      <t xml:space="preserve"> used in Load Rating Calculation (ft)=</t>
    </r>
  </si>
  <si>
    <t>k = soil stiffness factor (12.7.2.4) =</t>
  </si>
  <si>
    <t>AASHTO 12.7.2.3</t>
  </si>
  <si>
    <t>AASHTO 12.7.2.4</t>
  </si>
  <si>
    <t>AASHTO 12.7.2.5 and "seam strength tables"</t>
  </si>
  <si>
    <t>AASHTO 3.6.2.2</t>
  </si>
  <si>
    <t>← Governing MPF for culverts is with one lane loaded.</t>
  </si>
  <si>
    <t>Estimate the ADTT for the culvert site using the ADT and the % trucks from the MDT SMS website.  If the ADT or the % trucks is not listed in SMS, assume the ADTT to be less than 100.  Do not leave blank. Contact MDT with any questions.</t>
  </si>
  <si>
    <r>
      <t>Input the load factors based on the "</t>
    </r>
    <r>
      <rPr>
        <b/>
        <sz val="11"/>
        <rFont val="Calibri"/>
        <family val="2"/>
        <scheme val="minor"/>
      </rPr>
      <t>LRFR Load Factors</t>
    </r>
    <r>
      <rPr>
        <sz val="11"/>
        <rFont val="Calibri"/>
        <family val="2"/>
        <scheme val="minor"/>
      </rPr>
      <t>" table on the right</t>
    </r>
  </si>
  <si>
    <t>Type 3</t>
  </si>
  <si>
    <t>Type 3S2</t>
  </si>
  <si>
    <t>Type 3-3</t>
  </si>
  <si>
    <r>
      <t xml:space="preserve">after ADTT adjustment, </t>
    </r>
    <r>
      <rPr>
        <b/>
        <sz val="10"/>
        <rFont val="Calibri"/>
        <family val="2"/>
        <scheme val="minor"/>
      </rPr>
      <t>MPF</t>
    </r>
    <r>
      <rPr>
        <b/>
        <vertAlign val="subscript"/>
        <sz val="10"/>
        <rFont val="Calibri"/>
        <family val="2"/>
        <scheme val="minor"/>
      </rPr>
      <t>adj</t>
    </r>
    <r>
      <rPr>
        <sz val="10"/>
        <rFont val="Calibri"/>
        <family val="2"/>
        <scheme val="minor"/>
      </rPr>
      <t xml:space="preserve"> =</t>
    </r>
  </si>
  <si>
    <t>Multiple Presence Factor,   MPF =</t>
  </si>
  <si>
    <r>
      <t>q</t>
    </r>
    <r>
      <rPr>
        <b/>
        <i/>
        <vertAlign val="subscript"/>
        <sz val="12"/>
        <rFont val="Calibri"/>
        <family val="2"/>
        <scheme val="minor"/>
      </rPr>
      <t>max</t>
    </r>
  </si>
  <si>
    <r>
      <rPr>
        <b/>
        <i/>
        <sz val="13"/>
        <rFont val="Calibri"/>
        <family val="2"/>
      </rPr>
      <t>q</t>
    </r>
    <r>
      <rPr>
        <b/>
        <i/>
        <vertAlign val="subscript"/>
        <sz val="13"/>
        <rFont val="Calibri"/>
        <family val="2"/>
      </rPr>
      <t>cr</t>
    </r>
    <r>
      <rPr>
        <i/>
        <sz val="13"/>
        <rFont val="Calibri"/>
        <family val="2"/>
      </rPr>
      <t xml:space="preserve"> =</t>
    </r>
  </si>
  <si>
    <t>(MBE Eq. 6A.4.2.1-1)</t>
  </si>
  <si>
    <t>(NCSPA Data Sheet 19 - III.B.2b)</t>
  </si>
  <si>
    <t>(NCSPA Data Sheet 19 - III.B.1b)</t>
  </si>
  <si>
    <r>
      <t>Operating Load Rating Factors, RF</t>
    </r>
    <r>
      <rPr>
        <b/>
        <vertAlign val="subscript"/>
        <sz val="12"/>
        <rFont val="Calibri"/>
        <family val="2"/>
        <scheme val="minor"/>
      </rPr>
      <t>O</t>
    </r>
  </si>
  <si>
    <r>
      <t>Legal Load Rating Factors RF</t>
    </r>
    <r>
      <rPr>
        <b/>
        <vertAlign val="subscript"/>
        <sz val="12"/>
        <rFont val="Calibri"/>
        <family val="2"/>
        <scheme val="minor"/>
      </rPr>
      <t>L</t>
    </r>
  </si>
  <si>
    <t>Legal</t>
  </si>
  <si>
    <t>AASHTO Standard Trucks</t>
  </si>
  <si>
    <t>Load Rated Safe GVW (Tons)</t>
  </si>
  <si>
    <t>For Typical Structures :</t>
  </si>
  <si>
    <t>Long Span Structures:</t>
  </si>
  <si>
    <r>
      <t xml:space="preserve">   </t>
    </r>
    <r>
      <rPr>
        <b/>
        <sz val="10"/>
        <rFont val="Calibri"/>
        <family val="2"/>
      </rPr>
      <t>3.</t>
    </r>
    <r>
      <rPr>
        <sz val="10"/>
        <rFont val="Calibri"/>
        <family val="2"/>
      </rPr>
      <t xml:space="preserve">  For all</t>
    </r>
    <r>
      <rPr>
        <b/>
        <sz val="10"/>
        <rFont val="Calibri"/>
        <family val="2"/>
      </rPr>
      <t xml:space="preserve"> long span structure shapes </t>
    </r>
    <r>
      <rPr>
        <sz val="10"/>
        <rFont val="Calibri"/>
        <family val="2"/>
      </rPr>
      <t>(horizontal ellipse, low and high profile arches, inverted pear shapes and pear arches), as well as other horizontal ellipses, and for structures with a top radius of over 13 feet (regardless of shape), use 2 x actual top radius (2Rt) in all cases.</t>
    </r>
  </si>
  <si>
    <r>
      <t>φ</t>
    </r>
    <r>
      <rPr>
        <vertAlign val="subscript"/>
        <sz val="10"/>
        <rFont val="Calibri"/>
        <family val="2"/>
        <scheme val="minor"/>
      </rPr>
      <t>2</t>
    </r>
    <r>
      <rPr>
        <sz val="10"/>
        <rFont val="Calibri"/>
        <family val="2"/>
        <scheme val="minor"/>
      </rPr>
      <t xml:space="preserve"> = Resistance Factor for </t>
    </r>
    <r>
      <rPr>
        <b/>
        <sz val="10"/>
        <rFont val="Calibri"/>
        <family val="2"/>
      </rPr>
      <t xml:space="preserve">seam strength </t>
    </r>
    <r>
      <rPr>
        <sz val="10"/>
        <rFont val="Calibri"/>
        <family val="2"/>
      </rPr>
      <t>(Table 12.5.5-1)</t>
    </r>
  </si>
  <si>
    <t xml:space="preserve">See table 3.6.1.2.6a </t>
  </si>
  <si>
    <t>(NCSPA Data Sheet 19 - III.B.2a)</t>
  </si>
  <si>
    <t>HL-93 Design Load</t>
  </si>
  <si>
    <t xml:space="preserve">Load Rating Summary </t>
  </si>
  <si>
    <t xml:space="preserve">  E =</t>
  </si>
  <si>
    <t>Distribution of wheel loads through earth fills (per AASHTO LRFD 3.6.1.2.6a and 3.6.1.2.6b)</t>
  </si>
  <si>
    <t>ksf</t>
  </si>
  <si>
    <t>MDT Bridge No:</t>
  </si>
  <si>
    <t>NBI Bridge No:</t>
  </si>
  <si>
    <r>
      <t>Interpolate or use the larger value when 1000 &lt;</t>
    </r>
    <r>
      <rPr>
        <sz val="8"/>
        <rFont val="Calibri"/>
        <family val="2"/>
      </rPr>
      <t xml:space="preserve"> </t>
    </r>
    <r>
      <rPr>
        <sz val="8"/>
        <rFont val="Calibri"/>
        <family val="2"/>
        <scheme val="minor"/>
      </rPr>
      <t xml:space="preserve">ADTT </t>
    </r>
    <r>
      <rPr>
        <sz val="8"/>
        <rFont val="Calibri"/>
        <family val="2"/>
      </rPr>
      <t>&lt; 5000</t>
    </r>
  </si>
  <si>
    <r>
      <rPr>
        <sz val="9"/>
        <rFont val="Calibri"/>
        <family val="2"/>
      </rPr>
      <t>←</t>
    </r>
    <r>
      <rPr>
        <sz val="9"/>
        <rFont val="Calibri"/>
        <family val="2"/>
        <scheme val="minor"/>
      </rPr>
      <t>from field measurement</t>
    </r>
  </si>
  <si>
    <t>Use 1.15  unless the inspection indicates observable low quality backfill, in which case use 1.0.</t>
  </si>
  <si>
    <r>
      <rPr>
        <b/>
        <sz val="12"/>
        <rFont val="Calibri"/>
        <family val="2"/>
        <scheme val="minor"/>
      </rPr>
      <t>R</t>
    </r>
    <r>
      <rPr>
        <vertAlign val="subscript"/>
        <sz val="12"/>
        <rFont val="Calibri"/>
        <family val="2"/>
        <scheme val="minor"/>
      </rPr>
      <t>t (max)</t>
    </r>
    <r>
      <rPr>
        <sz val="12"/>
        <rFont val="Calibri"/>
        <family val="2"/>
        <scheme val="minor"/>
      </rPr>
      <t xml:space="preserve"> </t>
    </r>
    <r>
      <rPr>
        <sz val="12"/>
        <color rgb="FFFF0000"/>
        <rFont val="Calibri"/>
        <family val="2"/>
        <scheme val="minor"/>
      </rPr>
      <t>*</t>
    </r>
    <r>
      <rPr>
        <sz val="10"/>
        <rFont val="Calibri"/>
        <family val="2"/>
        <scheme val="minor"/>
      </rPr>
      <t xml:space="preserve"> (ft) =</t>
    </r>
  </si>
  <si>
    <r>
      <rPr>
        <sz val="12"/>
        <rFont val="Calibri"/>
        <family val="2"/>
        <scheme val="minor"/>
      </rPr>
      <t xml:space="preserve"> </t>
    </r>
    <r>
      <rPr>
        <b/>
        <sz val="12"/>
        <rFont val="Calibri"/>
        <family val="2"/>
        <scheme val="minor"/>
      </rPr>
      <t>R</t>
    </r>
    <r>
      <rPr>
        <b/>
        <vertAlign val="subscript"/>
        <sz val="12"/>
        <rFont val="Calibri"/>
        <family val="2"/>
        <scheme val="minor"/>
      </rPr>
      <t>t</t>
    </r>
    <r>
      <rPr>
        <sz val="10"/>
        <rFont val="Calibri"/>
        <family val="2"/>
        <scheme val="minor"/>
      </rPr>
      <t xml:space="preserve"> (used in Load Rating Calculation) (ft)=</t>
    </r>
  </si>
  <si>
    <r>
      <rPr>
        <b/>
        <sz val="12"/>
        <color rgb="FFFF0000"/>
        <rFont val="Calibri"/>
        <family val="2"/>
        <scheme val="minor"/>
      </rPr>
      <t>*</t>
    </r>
    <r>
      <rPr>
        <sz val="10"/>
        <color rgb="FFFF0000"/>
        <rFont val="Calibri"/>
        <family val="2"/>
        <scheme val="minor"/>
      </rPr>
      <t xml:space="preserve"> </t>
    </r>
    <r>
      <rPr>
        <sz val="10"/>
        <rFont val="Calibri"/>
        <family val="2"/>
        <scheme val="minor"/>
      </rPr>
      <t xml:space="preserve">reduction factor </t>
    </r>
    <r>
      <rPr>
        <b/>
        <sz val="10"/>
        <rFont val="Calibri"/>
        <family val="2"/>
        <scheme val="minor"/>
      </rPr>
      <t>f</t>
    </r>
    <r>
      <rPr>
        <b/>
        <sz val="10"/>
        <color rgb="FFFF0000"/>
        <rFont val="Calibri"/>
        <family val="2"/>
        <scheme val="minor"/>
      </rPr>
      <t xml:space="preserve"> </t>
    </r>
    <r>
      <rPr>
        <sz val="10"/>
        <rFont val="Calibri"/>
        <family val="2"/>
        <scheme val="minor"/>
      </rPr>
      <t>is based on NCSPA Design Data Sheet No 19, II Structural Evaluation A.2.b &amp; Appendix B.1, Figure B.1.1 for Unsymmetrical structures or structures deflected over 5% only.</t>
    </r>
  </si>
  <si>
    <r>
      <t xml:space="preserve">Buckling Strength Reduction Factor, f </t>
    </r>
    <r>
      <rPr>
        <b/>
        <sz val="11"/>
        <color rgb="FFFF0000"/>
        <rFont val="Calibri"/>
        <family val="2"/>
        <scheme val="minor"/>
      </rPr>
      <t>*</t>
    </r>
    <r>
      <rPr>
        <sz val="8"/>
        <rFont val="Calibri"/>
        <family val="2"/>
        <scheme val="minor"/>
      </rPr>
      <t xml:space="preserve"> =</t>
    </r>
  </si>
  <si>
    <t>MPF adjustment factor based on ADTT =</t>
  </si>
  <si>
    <t xml:space="preserve">Max Pressure on Culvert </t>
  </si>
  <si>
    <t xml:space="preserve">Vehicle : </t>
  </si>
  <si>
    <t xml:space="preserve">                                                                      Culvert Span Length  (ft)</t>
  </si>
  <si>
    <t xml:space="preserve">Depth of Cover over Culvert     (ft)                                                         </t>
  </si>
  <si>
    <t>The spreadsheet only rates the following vehicles:</t>
  </si>
  <si>
    <t>AASHTO Type 3 Truck</t>
  </si>
  <si>
    <t>AASHTO Type 3S2 Truck</t>
  </si>
  <si>
    <t>AASHTO Type 3-3 Truck</t>
  </si>
  <si>
    <t>AASHTO SU4 Truck</t>
  </si>
  <si>
    <t>AASHTO SU5 Truck</t>
  </si>
  <si>
    <t>AASHTO SU6 Truck</t>
  </si>
  <si>
    <t>AASHTO SU7 Truck</t>
  </si>
  <si>
    <t>The spreadsheet :</t>
  </si>
  <si>
    <t>Considers the total load divided by the area (at depth) over which the load acts on the culvert.</t>
  </si>
  <si>
    <t>Assumes a flat grade over the span of the culvert.</t>
  </si>
  <si>
    <t>Assumes that the distributed load width is less than the culvert length.</t>
  </si>
  <si>
    <t>*</t>
  </si>
  <si>
    <t xml:space="preserve">SU5 </t>
  </si>
  <si>
    <t>Incremental Span Length used for Live Load (ft) =</t>
  </si>
  <si>
    <r>
      <rPr>
        <b/>
        <sz val="11"/>
        <rFont val="Calibri"/>
        <family val="2"/>
        <scheme val="minor"/>
      </rPr>
      <t xml:space="preserve"> </t>
    </r>
    <r>
      <rPr>
        <b/>
        <sz val="12"/>
        <rFont val="Calibri"/>
        <family val="2"/>
        <scheme val="minor"/>
      </rPr>
      <t>ρ</t>
    </r>
    <r>
      <rPr>
        <b/>
        <sz val="9"/>
        <rFont val="Calibri"/>
        <family val="2"/>
        <scheme val="minor"/>
      </rPr>
      <t xml:space="preserve"> </t>
    </r>
    <r>
      <rPr>
        <sz val="9"/>
        <rFont val="Calibri"/>
        <family val="2"/>
        <scheme val="minor"/>
      </rPr>
      <t xml:space="preserve"> =</t>
    </r>
  </si>
  <si>
    <r>
      <t xml:space="preserve">ρ </t>
    </r>
    <r>
      <rPr>
        <b/>
        <vertAlign val="subscript"/>
        <sz val="12"/>
        <rFont val="Calibri"/>
        <family val="2"/>
        <scheme val="minor"/>
      </rPr>
      <t xml:space="preserve">(L+IM) </t>
    </r>
    <r>
      <rPr>
        <b/>
        <sz val="12"/>
        <rFont val="Calibri"/>
        <family val="2"/>
        <scheme val="minor"/>
      </rPr>
      <t>=</t>
    </r>
  </si>
  <si>
    <r>
      <rPr>
        <b/>
        <sz val="10"/>
        <color rgb="FFFF0000"/>
        <rFont val="Calibri"/>
        <family val="2"/>
      </rPr>
      <t>Note:</t>
    </r>
    <r>
      <rPr>
        <b/>
        <sz val="10"/>
        <rFont val="Calibri"/>
        <family val="2"/>
        <scheme val="minor"/>
      </rPr>
      <t xml:space="preserve"> The distribution area is set to equal the tire contact area for fills less than 1.0', per LRFD 3.6.1.2.6a</t>
    </r>
  </si>
  <si>
    <t>General Notes, Assumptions, and Guidance:</t>
  </si>
  <si>
    <t>This Spreadsheet is intended for the use of load rating corrugated metal pipe culverts only.</t>
  </si>
  <si>
    <t>Calculates the maximum pressure at any point as the vehicle crosses the culvert and uses that pressure across the whole culvert in the load rating procedure.</t>
  </si>
  <si>
    <t>Calculates the load distribution at depth per AASHTO LRFD 7th Ed with 2015 interims section 3.6.1.2.6b.</t>
  </si>
  <si>
    <t>Is based upon an original CMP load rating spreadsheet created by the Ohio Department of Transportation.</t>
  </si>
  <si>
    <t>Utilizes the NCSPA procedure as presented in the NCSPA Design Data Sheet No 19.</t>
  </si>
  <si>
    <r>
      <rPr>
        <b/>
        <sz val="10"/>
        <color rgb="FFFF0000"/>
        <rFont val="Calibri"/>
        <family val="2"/>
        <scheme val="minor"/>
      </rPr>
      <t>*</t>
    </r>
    <r>
      <rPr>
        <sz val="10"/>
        <color rgb="FFFF0000"/>
        <rFont val="Calibri"/>
        <family val="2"/>
        <scheme val="minor"/>
      </rPr>
      <t xml:space="preserve"> </t>
    </r>
    <r>
      <rPr>
        <sz val="10"/>
        <rFont val="Calibri"/>
        <family val="2"/>
      </rPr>
      <t>For unsymmetrical structures, structures deflected more than 5% from design shape, or those that show localized distortions require that the actual maximum radius be determined in those distorted areas as show above. Use two times the actual maximum radius rather than the span in structural design checks. Typically this provides a conservative evaluation of the structure. Calculate maximum existing top radius by taking measurements around the upper periphery of the culvert using a ruler of length "P" to obtain values of "M". This should be done at selected stations along length of culvert, particularly at locations with noticeable sag.</t>
    </r>
  </si>
  <si>
    <r>
      <rPr>
        <sz val="12"/>
        <rFont val="Calibri"/>
        <family val="2"/>
      </rPr>
      <t>ϕ</t>
    </r>
    <r>
      <rPr>
        <vertAlign val="subscript"/>
        <sz val="12"/>
        <rFont val="Calibri"/>
        <family val="2"/>
      </rPr>
      <t>c</t>
    </r>
    <r>
      <rPr>
        <sz val="12"/>
        <rFont val="Calibri"/>
        <family val="2"/>
        <scheme val="minor"/>
      </rPr>
      <t xml:space="preserve"> =</t>
    </r>
  </si>
  <si>
    <r>
      <rPr>
        <sz val="12"/>
        <rFont val="Calibri"/>
        <family val="2"/>
      </rPr>
      <t>ϕ</t>
    </r>
    <r>
      <rPr>
        <vertAlign val="subscript"/>
        <sz val="12"/>
        <rFont val="Calibri"/>
        <family val="2"/>
      </rPr>
      <t>s</t>
    </r>
    <r>
      <rPr>
        <sz val="12"/>
        <rFont val="Calibri"/>
        <family val="2"/>
        <scheme val="minor"/>
      </rPr>
      <t xml:space="preserve"> =</t>
    </r>
  </si>
  <si>
    <r>
      <rPr>
        <b/>
        <sz val="12"/>
        <rFont val="Symbol"/>
        <family val="1"/>
        <charset val="2"/>
      </rPr>
      <t>g</t>
    </r>
    <r>
      <rPr>
        <b/>
        <sz val="12"/>
        <rFont val="Calibri"/>
        <family val="2"/>
      </rPr>
      <t xml:space="preserve"> </t>
    </r>
    <r>
      <rPr>
        <b/>
        <vertAlign val="subscript"/>
        <sz val="12"/>
        <rFont val="Calibri"/>
        <family val="2"/>
        <scheme val="minor"/>
      </rPr>
      <t>LL</t>
    </r>
    <r>
      <rPr>
        <vertAlign val="subscript"/>
        <sz val="12"/>
        <rFont val="Calibri"/>
        <family val="2"/>
      </rPr>
      <t>(Legal Loads &amp; SHVs - Operating - based on ADTT)</t>
    </r>
    <r>
      <rPr>
        <sz val="12"/>
        <rFont val="Calibri"/>
        <family val="2"/>
      </rPr>
      <t xml:space="preserve"> =</t>
    </r>
  </si>
  <si>
    <r>
      <rPr>
        <sz val="12"/>
        <rFont val="Calibri"/>
        <family val="2"/>
      </rPr>
      <t>ƞ</t>
    </r>
    <r>
      <rPr>
        <vertAlign val="subscript"/>
        <sz val="12"/>
        <rFont val="Calibri"/>
        <family val="2"/>
      </rPr>
      <t>R</t>
    </r>
    <r>
      <rPr>
        <sz val="12"/>
        <rFont val="Calibri"/>
        <family val="2"/>
        <scheme val="minor"/>
      </rPr>
      <t xml:space="preserve"> </t>
    </r>
    <r>
      <rPr>
        <vertAlign val="subscript"/>
        <sz val="12"/>
        <rFont val="Calibri"/>
        <family val="2"/>
        <scheme val="minor"/>
      </rPr>
      <t>(for nonredundant members)</t>
    </r>
    <r>
      <rPr>
        <sz val="12"/>
        <rFont val="Calibri"/>
        <family val="2"/>
        <scheme val="minor"/>
      </rPr>
      <t xml:space="preserve"> =</t>
    </r>
  </si>
  <si>
    <r>
      <rPr>
        <b/>
        <sz val="12"/>
        <rFont val="Symbol"/>
        <family val="1"/>
        <charset val="2"/>
      </rPr>
      <t>g</t>
    </r>
    <r>
      <rPr>
        <b/>
        <vertAlign val="subscript"/>
        <sz val="12"/>
        <rFont val="Calibri"/>
        <family val="2"/>
        <scheme val="minor"/>
      </rPr>
      <t>EV</t>
    </r>
    <r>
      <rPr>
        <vertAlign val="subscript"/>
        <sz val="12"/>
        <rFont val="Calibri"/>
        <family val="2"/>
        <scheme val="minor"/>
      </rPr>
      <t xml:space="preserve"> (Vertical Earth Pressure for CMPs)</t>
    </r>
    <r>
      <rPr>
        <b/>
        <vertAlign val="subscript"/>
        <sz val="12"/>
        <rFont val="Calibri"/>
        <family val="2"/>
        <scheme val="minor"/>
      </rPr>
      <t xml:space="preserve"> </t>
    </r>
    <r>
      <rPr>
        <b/>
        <sz val="12"/>
        <rFont val="Calibri"/>
        <family val="2"/>
        <scheme val="minor"/>
      </rPr>
      <t xml:space="preserve"> </t>
    </r>
    <r>
      <rPr>
        <sz val="12"/>
        <rFont val="Calibri"/>
        <family val="2"/>
        <scheme val="minor"/>
      </rPr>
      <t>=</t>
    </r>
  </si>
  <si>
    <r>
      <rPr>
        <b/>
        <sz val="12"/>
        <rFont val="Symbol"/>
        <family val="1"/>
        <charset val="2"/>
      </rPr>
      <t>g</t>
    </r>
    <r>
      <rPr>
        <b/>
        <vertAlign val="subscript"/>
        <sz val="12"/>
        <rFont val="Calibri"/>
        <family val="2"/>
        <scheme val="minor"/>
      </rPr>
      <t xml:space="preserve">LL  </t>
    </r>
    <r>
      <rPr>
        <vertAlign val="subscript"/>
        <sz val="12"/>
        <rFont val="Calibri"/>
        <family val="2"/>
        <scheme val="minor"/>
      </rPr>
      <t xml:space="preserve"> (HL-93 Loading - Inventory)</t>
    </r>
    <r>
      <rPr>
        <b/>
        <vertAlign val="subscript"/>
        <sz val="12"/>
        <rFont val="Calibri"/>
        <family val="2"/>
        <scheme val="minor"/>
      </rPr>
      <t xml:space="preserve">  </t>
    </r>
    <r>
      <rPr>
        <sz val="12"/>
        <rFont val="Calibri"/>
        <family val="2"/>
        <scheme val="minor"/>
      </rPr>
      <t>=</t>
    </r>
  </si>
  <si>
    <r>
      <rPr>
        <b/>
        <sz val="12"/>
        <rFont val="Symbol"/>
        <family val="1"/>
        <charset val="2"/>
      </rPr>
      <t>g</t>
    </r>
    <r>
      <rPr>
        <b/>
        <vertAlign val="subscript"/>
        <sz val="12"/>
        <rFont val="Calibri"/>
        <family val="2"/>
        <scheme val="minor"/>
      </rPr>
      <t xml:space="preserve">LL   </t>
    </r>
    <r>
      <rPr>
        <vertAlign val="subscript"/>
        <sz val="12"/>
        <rFont val="Calibri"/>
        <family val="2"/>
        <scheme val="minor"/>
      </rPr>
      <t xml:space="preserve">(HL-93 Loading - Operating)  </t>
    </r>
    <r>
      <rPr>
        <sz val="12"/>
        <rFont val="Calibri"/>
        <family val="2"/>
        <scheme val="minor"/>
      </rPr>
      <t>=</t>
    </r>
  </si>
  <si>
    <r>
      <t>φ</t>
    </r>
    <r>
      <rPr>
        <vertAlign val="subscript"/>
        <sz val="11"/>
        <rFont val="Calibri"/>
        <family val="2"/>
        <scheme val="minor"/>
      </rPr>
      <t>E</t>
    </r>
    <r>
      <rPr>
        <sz val="11"/>
        <rFont val="Calibri"/>
        <family val="2"/>
        <scheme val="minor"/>
      </rPr>
      <t xml:space="preserve"> = Live Load Distribution Factor for Buried Structures (per AASHTO LRFD 3.6.1.2.6) </t>
    </r>
  </si>
  <si>
    <t xml:space="preserve">Based on AASHTO LRFD Bridge Design Specifications, Section 3, 4 &amp; 12 &amp; NCSPA Design Data Sheet No. 19 &amp; MDT Bridge Inspection and Rating Manual 2015 </t>
  </si>
  <si>
    <t>(Do not use this spreadsheet to load rate Structural Plate Box Culverts)</t>
  </si>
  <si>
    <t>Live Load pressures acting on the culvert at depth.</t>
  </si>
  <si>
    <r>
      <t>To be conservative, Critical Load Parameter values (</t>
    </r>
    <r>
      <rPr>
        <b/>
        <i/>
        <sz val="12"/>
        <rFont val="Calibri"/>
        <family val="2"/>
      </rPr>
      <t>Ƴ</t>
    </r>
    <r>
      <rPr>
        <b/>
        <i/>
        <vertAlign val="subscript"/>
        <sz val="12"/>
        <rFont val="Calibri"/>
        <family val="2"/>
      </rPr>
      <t>4</t>
    </r>
    <r>
      <rPr>
        <b/>
        <i/>
        <sz val="12"/>
        <rFont val="Calibri"/>
        <family val="2"/>
      </rPr>
      <t xml:space="preserve">) for </t>
    </r>
    <r>
      <rPr>
        <b/>
        <i/>
        <sz val="12"/>
        <rFont val="Calibri"/>
        <family val="2"/>
        <scheme val="minor"/>
      </rPr>
      <t>circular arches with two-hinged Support type are recommended to be used.</t>
    </r>
  </si>
  <si>
    <t>(Based on Point load at crown)</t>
  </si>
  <si>
    <t>(Based on Uniform Distributed Load)</t>
  </si>
  <si>
    <r>
      <t>Calculate Maxmium Point Load Q</t>
    </r>
    <r>
      <rPr>
        <b/>
        <i/>
        <vertAlign val="subscript"/>
        <sz val="12"/>
        <color indexed="8"/>
        <rFont val="Calibri"/>
        <family val="2"/>
        <scheme val="minor"/>
      </rPr>
      <t>max</t>
    </r>
  </si>
  <si>
    <r>
      <t xml:space="preserve">D.  </t>
    </r>
    <r>
      <rPr>
        <b/>
        <sz val="16"/>
        <color indexed="8"/>
        <rFont val="Calibri"/>
        <family val="2"/>
        <scheme val="minor"/>
      </rPr>
      <t xml:space="preserve"> </t>
    </r>
    <r>
      <rPr>
        <b/>
        <i/>
        <sz val="16"/>
        <color theme="5" tint="-0.249977111117893"/>
        <rFont val="Calibri"/>
        <family val="2"/>
        <scheme val="minor"/>
      </rPr>
      <t>Alternate</t>
    </r>
    <r>
      <rPr>
        <b/>
        <sz val="14"/>
        <color indexed="8"/>
        <rFont val="Calibri"/>
        <family val="2"/>
        <scheme val="minor"/>
      </rPr>
      <t xml:space="preserve"> Check of Minimum Earth Cover</t>
    </r>
  </si>
  <si>
    <r>
      <rPr>
        <b/>
        <i/>
        <sz val="13"/>
        <rFont val="Calibri"/>
        <family val="2"/>
      </rPr>
      <t>Q</t>
    </r>
    <r>
      <rPr>
        <b/>
        <i/>
        <vertAlign val="subscript"/>
        <sz val="13"/>
        <rFont val="Calibri"/>
        <family val="2"/>
      </rPr>
      <t>cr</t>
    </r>
    <r>
      <rPr>
        <i/>
        <sz val="13"/>
        <rFont val="Calibri"/>
        <family val="2"/>
      </rPr>
      <t xml:space="preserve"> =</t>
    </r>
  </si>
  <si>
    <r>
      <rPr>
        <b/>
        <vertAlign val="subscript"/>
        <sz val="9"/>
        <color indexed="8"/>
        <rFont val="Calibri"/>
        <family val="2"/>
        <scheme val="minor"/>
      </rPr>
      <t xml:space="preserve"> </t>
    </r>
    <r>
      <rPr>
        <b/>
        <sz val="9"/>
        <color indexed="8"/>
        <rFont val="Calibri"/>
        <family val="2"/>
        <scheme val="minor"/>
      </rPr>
      <t>(Based on "Theory of Elasticity by Timoshenko" , "Guide to Stability Design Criteria for Metal Structures, 5th Edition" &amp;)</t>
    </r>
  </si>
  <si>
    <r>
      <t>Compare</t>
    </r>
    <r>
      <rPr>
        <b/>
        <i/>
        <sz val="12"/>
        <rFont val="Calibri"/>
        <family val="2"/>
      </rPr>
      <t xml:space="preserve"> Q</t>
    </r>
    <r>
      <rPr>
        <b/>
        <i/>
        <vertAlign val="subscript"/>
        <sz val="12"/>
        <rFont val="Calibri"/>
        <family val="2"/>
      </rPr>
      <t>cr</t>
    </r>
    <r>
      <rPr>
        <b/>
        <sz val="12"/>
        <rFont val="Calibri"/>
        <family val="2"/>
      </rPr>
      <t xml:space="preserve"> and Q</t>
    </r>
    <r>
      <rPr>
        <b/>
        <i/>
        <vertAlign val="subscript"/>
        <sz val="12"/>
        <rFont val="Calibri"/>
        <family val="2"/>
      </rPr>
      <t>max</t>
    </r>
    <r>
      <rPr>
        <b/>
        <sz val="12"/>
        <rFont val="Calibri"/>
        <family val="2"/>
      </rPr>
      <t>:</t>
    </r>
  </si>
  <si>
    <r>
      <t>Q</t>
    </r>
    <r>
      <rPr>
        <b/>
        <i/>
        <vertAlign val="subscript"/>
        <sz val="12"/>
        <rFont val="Calibri"/>
        <family val="2"/>
        <scheme val="minor"/>
      </rPr>
      <t>max</t>
    </r>
  </si>
  <si>
    <r>
      <t>Q</t>
    </r>
    <r>
      <rPr>
        <b/>
        <i/>
        <vertAlign val="subscript"/>
        <sz val="11"/>
        <rFont val="Calibri"/>
        <family val="2"/>
        <scheme val="minor"/>
      </rPr>
      <t>cr</t>
    </r>
  </si>
  <si>
    <t>Critical Load Parameter(s) for Arch</t>
  </si>
  <si>
    <t>Elastic Buckling of Arches Under Symmetrical Loading</t>
  </si>
  <si>
    <t>by Walter Austin, and Timothy Ross (1976)</t>
  </si>
  <si>
    <r>
      <t>f</t>
    </r>
    <r>
      <rPr>
        <i/>
        <vertAlign val="subscript"/>
        <sz val="12"/>
        <rFont val="Calibri"/>
        <family val="2"/>
        <scheme val="minor"/>
      </rPr>
      <t>i</t>
    </r>
    <r>
      <rPr>
        <i/>
        <sz val="12"/>
        <rFont val="Calibri"/>
        <family val="2"/>
        <scheme val="minor"/>
      </rPr>
      <t>/L= R/S = rise to span ratio</t>
    </r>
  </si>
  <si>
    <r>
      <t>Q = Q</t>
    </r>
    <r>
      <rPr>
        <i/>
        <vertAlign val="subscript"/>
        <sz val="12"/>
        <rFont val="Calibri"/>
        <family val="2"/>
        <scheme val="minor"/>
      </rPr>
      <t>cr</t>
    </r>
    <r>
      <rPr>
        <i/>
        <sz val="12"/>
        <rFont val="Calibri"/>
        <family val="2"/>
        <scheme val="minor"/>
      </rPr>
      <t xml:space="preserve"> = critical intensity of point load</t>
    </r>
  </si>
  <si>
    <r>
      <t>To be conservative, Critical Load Parameter values (</t>
    </r>
    <r>
      <rPr>
        <b/>
        <i/>
        <sz val="12"/>
        <rFont val="Calibri"/>
        <family val="2"/>
      </rPr>
      <t>Ƴ</t>
    </r>
    <r>
      <rPr>
        <b/>
        <i/>
        <vertAlign val="subscript"/>
        <sz val="12"/>
        <rFont val="Calibri"/>
        <family val="2"/>
      </rPr>
      <t>4</t>
    </r>
    <r>
      <rPr>
        <b/>
        <i/>
        <sz val="12"/>
        <rFont val="Calibri"/>
        <family val="2"/>
      </rPr>
      <t xml:space="preserve">) for </t>
    </r>
    <r>
      <rPr>
        <b/>
        <i/>
        <sz val="12"/>
        <rFont val="Calibri"/>
        <family val="2"/>
        <scheme val="minor"/>
      </rPr>
      <t>circular arches with antisymmetrical modes (exact theory) are recommended to be used.</t>
    </r>
  </si>
  <si>
    <t>Alternate</t>
  </si>
  <si>
    <r>
      <t>Input the value obtained from the worksheet "</t>
    </r>
    <r>
      <rPr>
        <b/>
        <sz val="11"/>
        <rFont val="Calibri"/>
        <family val="2"/>
        <scheme val="minor"/>
      </rPr>
      <t>Critical Load Parameter Tables</t>
    </r>
    <r>
      <rPr>
        <sz val="11"/>
        <rFont val="Calibri"/>
        <family val="2"/>
        <scheme val="minor"/>
      </rPr>
      <t>" based on rise to span ratio and support type,</t>
    </r>
    <r>
      <rPr>
        <b/>
        <sz val="11"/>
        <color rgb="FFFF0000"/>
        <rFont val="Calibri"/>
        <family val="2"/>
        <scheme val="minor"/>
      </rPr>
      <t xml:space="preserve"> when R/S </t>
    </r>
    <r>
      <rPr>
        <b/>
        <sz val="11"/>
        <color rgb="FFFF0000"/>
        <rFont val="Calibri"/>
        <family val="2"/>
      </rPr>
      <t>≥</t>
    </r>
    <r>
      <rPr>
        <b/>
        <sz val="11"/>
        <color rgb="FFFF0000"/>
        <rFont val="Calibri"/>
        <family val="2"/>
        <scheme val="minor"/>
      </rPr>
      <t>0.5, input the value for R/S = 0.5</t>
    </r>
  </si>
  <si>
    <t xml:space="preserve">Standard  </t>
  </si>
  <si>
    <t>Uniform Load</t>
  </si>
  <si>
    <t>Point Load</t>
  </si>
  <si>
    <r>
      <t xml:space="preserve">D.   </t>
    </r>
    <r>
      <rPr>
        <b/>
        <i/>
        <sz val="14"/>
        <color theme="5" tint="-0.249977111117893"/>
        <rFont val="Calibri"/>
        <family val="2"/>
        <scheme val="minor"/>
      </rPr>
      <t>Standard</t>
    </r>
    <r>
      <rPr>
        <b/>
        <sz val="14"/>
        <color indexed="8"/>
        <rFont val="Calibri"/>
        <family val="2"/>
        <scheme val="minor"/>
      </rPr>
      <t xml:space="preserve"> Check of Minimum Earth Cover</t>
    </r>
  </si>
  <si>
    <t>Critical Load Parameter Method of Analysis</t>
  </si>
  <si>
    <r>
      <rPr>
        <b/>
        <sz val="11"/>
        <rFont val="Calibri"/>
        <family val="2"/>
        <scheme val="minor"/>
      </rPr>
      <t>Standard</t>
    </r>
    <r>
      <rPr>
        <sz val="9"/>
        <rFont val="Calibri"/>
        <family val="2"/>
        <scheme val="minor"/>
      </rPr>
      <t xml:space="preserve"> (Uniform Load)</t>
    </r>
  </si>
  <si>
    <r>
      <rPr>
        <b/>
        <sz val="11"/>
        <rFont val="Calibri"/>
        <family val="2"/>
        <scheme val="minor"/>
      </rPr>
      <t>Alternate</t>
    </r>
    <r>
      <rPr>
        <sz val="9"/>
        <rFont val="Calibri"/>
        <family val="2"/>
        <scheme val="minor"/>
      </rPr>
      <t xml:space="preserve"> (Point Load)</t>
    </r>
  </si>
  <si>
    <t xml:space="preserve"> Critical Load Parameter Selected:</t>
  </si>
  <si>
    <t>kip</t>
  </si>
  <si>
    <r>
      <t>Calculate The Critical Intensity of Point Load Q</t>
    </r>
    <r>
      <rPr>
        <b/>
        <i/>
        <vertAlign val="subscript"/>
        <sz val="12"/>
        <color indexed="8"/>
        <rFont val="Calibri"/>
        <family val="2"/>
        <scheme val="minor"/>
      </rPr>
      <t>cr</t>
    </r>
    <r>
      <rPr>
        <b/>
        <i/>
        <vertAlign val="subscript"/>
        <sz val="9"/>
        <color indexed="8"/>
        <rFont val="Calibri"/>
        <family val="2"/>
        <scheme val="minor"/>
      </rPr>
      <t xml:space="preserve"> </t>
    </r>
  </si>
  <si>
    <t>This spreadsheet was adapted from the spreadsheet "CMP_LRFR_modified_minimum_Cover_SHV", that was provided to the Montana Department of Transportation (MDT) on Feb 10, 2017 by Cindy Wang of the Ohio Department of Transportation (ODOT).  Cindy was the creator of the original ODOT spreadsheet.  This MDT version of the spreadsheet has been modified from it's original ODOT form, to meet the needs of the MDT.</t>
  </si>
  <si>
    <t>Modification</t>
  </si>
  <si>
    <t>Cell Affected</t>
  </si>
  <si>
    <t>Description</t>
  </si>
  <si>
    <t>C213</t>
  </si>
  <si>
    <t>C214</t>
  </si>
  <si>
    <t>Worksheet</t>
  </si>
  <si>
    <t>CMP LRFR Output</t>
  </si>
  <si>
    <t>The Gross Vehicle Weight (GVW) of the Type 3 Truck was corrected from 23 tons, to the correct value of 25 tons.</t>
  </si>
  <si>
    <t>The Gross Vehicle Weight (GVW) of the Type 3S2 Truck was corrected from 27 tons, to the correct value of 36 tons.</t>
  </si>
  <si>
    <t>N / A</t>
  </si>
  <si>
    <t>- Multiple Sheets -</t>
  </si>
  <si>
    <r>
      <t>The range of culvert spans possible to rate with the MDT Spreadsheet was increased from a maximum span of 26 feet up to a new maximum span of 36 feet.  This change includes structures analized using two times the top radius of the structure.  ---For example a long span structure that actually only spans 18 feet but has a top radius of 16 feet (i.e. 2xR</t>
    </r>
    <r>
      <rPr>
        <vertAlign val="subscript"/>
        <sz val="10"/>
        <rFont val="Arial"/>
        <family val="2"/>
      </rPr>
      <t>T</t>
    </r>
    <r>
      <rPr>
        <sz val="10"/>
        <rFont val="Arial"/>
        <family val="2"/>
      </rPr>
      <t xml:space="preserve"> = 32 feet) would not have been able to be analyzed using version 2.0, but with version 2.1 that structure could be analyzed.---- </t>
    </r>
  </si>
  <si>
    <t>FHWA Emergency Vehicles (EV)</t>
  </si>
  <si>
    <t>EV2</t>
  </si>
  <si>
    <t>EV3</t>
  </si>
  <si>
    <t>B134 thru L134</t>
  </si>
  <si>
    <r>
      <t xml:space="preserve">This is a copy of: </t>
    </r>
    <r>
      <rPr>
        <b/>
        <u/>
        <sz val="26"/>
        <rFont val="Arial"/>
        <family val="2"/>
      </rPr>
      <t>MDT CMP Culvert Load Rating Version 2.1</t>
    </r>
  </si>
  <si>
    <t>Modifications going from Version 2.0 to Version 2.1</t>
  </si>
  <si>
    <t xml:space="preserve">In order to comply with the FHWA memo "Load Rating for the FAST Act's Emergency Vehicles" dated Nov 3, 2016 from Joseph Hartmann, the EV2 and EV3 trucks were added to the list of vehicles that this spreadsheet is capable to load rate for.  </t>
  </si>
  <si>
    <t>MDT Version 2.1</t>
  </si>
  <si>
    <t>FHWA -  EV2 Truck</t>
  </si>
  <si>
    <t>FHWA -  EV3 Truck</t>
  </si>
  <si>
    <t>Uses the maximum vertical pressure produced on the culvert for the given: vehicle configuration (axle loads axle spacings, etc.) , cover depth, culvert span, and each unique position of the truck in 1 foot increments, as it runs across the span of the culvert.</t>
  </si>
  <si>
    <t>Does not account for skew of the culvert to the roadway.</t>
  </si>
  <si>
    <t>input a value or choose an option from a drop-down list</t>
  </si>
  <si>
    <t xml:space="preserve"> SU6</t>
  </si>
  <si>
    <t xml:space="preserve"> SU7</t>
  </si>
  <si>
    <t>Specialized Hauling Vehicles (SU)</t>
  </si>
  <si>
    <t>B6</t>
  </si>
  <si>
    <t>Version Callout was updated to "MDT Version 2.1"</t>
  </si>
  <si>
    <t>E3</t>
  </si>
  <si>
    <t>CMP Input</t>
  </si>
  <si>
    <t>K133 : L136</t>
  </si>
  <si>
    <t>H171:J181</t>
  </si>
  <si>
    <t>Ratings for SU4, SU5, SU6, and SU7 were broken out individually for each type of Specialized Hauling Vehicle.</t>
  </si>
  <si>
    <t>Addition of Emergency Vehicles EV2 and EV3.</t>
  </si>
  <si>
    <t>K171 : L181</t>
  </si>
  <si>
    <t>B222:G224</t>
  </si>
  <si>
    <r>
      <rPr>
        <b/>
        <sz val="10"/>
        <color rgb="FFFF0000"/>
        <rFont val="Calibri"/>
        <family val="2"/>
        <scheme val="minor"/>
      </rPr>
      <t>*</t>
    </r>
    <r>
      <rPr>
        <sz val="11"/>
        <rFont val="Calibri"/>
        <family val="2"/>
        <scheme val="minor"/>
      </rPr>
      <t xml:space="preserve"> Depth of Fill "H" (ft) =</t>
    </r>
    <r>
      <rPr>
        <sz val="8"/>
        <rFont val="Calibri"/>
        <family val="2"/>
        <scheme val="minor"/>
      </rPr>
      <t xml:space="preserve">                                                                                      </t>
    </r>
    <r>
      <rPr>
        <sz val="10"/>
        <rFont val="Calibri"/>
        <family val="2"/>
        <scheme val="minor"/>
      </rPr>
      <t xml:space="preserve"> (fill depth used for dead &amp; live load calculations)</t>
    </r>
  </si>
  <si>
    <r>
      <t>Minimum depth of earth cover, D</t>
    </r>
    <r>
      <rPr>
        <vertAlign val="subscript"/>
        <sz val="10"/>
        <rFont val="Calibri"/>
        <family val="2"/>
        <scheme val="minor"/>
      </rPr>
      <t>E</t>
    </r>
    <r>
      <rPr>
        <sz val="10"/>
        <rFont val="Calibri"/>
        <family val="2"/>
        <scheme val="minor"/>
      </rPr>
      <t xml:space="preserve"> = </t>
    </r>
    <r>
      <rPr>
        <b/>
        <sz val="10"/>
        <rFont val="Calibri"/>
        <family val="2"/>
        <scheme val="minor"/>
      </rPr>
      <t>H</t>
    </r>
    <r>
      <rPr>
        <sz val="10"/>
        <rFont val="Calibri"/>
        <family val="2"/>
        <scheme val="minor"/>
      </rPr>
      <t>=</t>
    </r>
  </si>
  <si>
    <t>D110</t>
  </si>
  <si>
    <t>D111</t>
  </si>
  <si>
    <t>Cell was modified to refer to the actual height of cover (including any flexible (asphalt) pavement) to be used in the calculations for the live load pressure on the culvert. The comment to this cell was modified to reflect the change (of including the asphalt thickness when asphalt is present).</t>
  </si>
  <si>
    <t>The comment to cell D111 was also modified to reflect the change to cell D110 (i.e. of including the asphalt thickness when asphalt is present for live load calculation purposes).</t>
  </si>
  <si>
    <t>K143</t>
  </si>
  <si>
    <t xml:space="preserve">Depth of Cover over Culvert     (ft)                                                                        </t>
  </si>
  <si>
    <t>Improvements were made to the method (Visual Basic program) used to calculate the maximum pressures of the vehicles on the culverts.   These changes will not have a large effect on the pressure used in the load rating calculations.</t>
  </si>
  <si>
    <t xml:space="preserve">The increments used for the depth of cover between 0.75 ft, and 2.5 ft were changed from 3" increments to 1" increments.  This enhancement will allow for increased accuracy due to the dramatic effect that even a small change in the amount of cover fill has in this shallow range of cover. </t>
  </si>
  <si>
    <r>
      <t xml:space="preserve">H (rounded </t>
    </r>
    <r>
      <rPr>
        <i/>
        <u/>
        <sz val="10"/>
        <rFont val="Calibri"/>
        <family val="2"/>
        <scheme val="minor"/>
      </rPr>
      <t>down</t>
    </r>
    <r>
      <rPr>
        <sz val="10"/>
        <rFont val="Calibri"/>
        <family val="2"/>
        <scheme val="minor"/>
      </rPr>
      <t xml:space="preserve"> to nearest 1" or 3" increment)</t>
    </r>
  </si>
  <si>
    <t>Based on AASHTO LRFD Bridge Design Specifications, Section 3, 4 &amp; 12 &amp; NCSPA Design Data Sheet No. 19 &amp; MDT Bridge Inspection and Rating Manual 2015 Chapter 8</t>
  </si>
  <si>
    <t xml:space="preserve">The width of the tire patch at depth was modified to include the 0.06*Dia of culvert per AASHTO LRFD 7th Ed equation 3.6.1.2.6b-2.  It was also modified so as not to include load spreading when cover depth is 1.0 feet or less. </t>
  </si>
  <si>
    <t>Standard (Uniform Load)</t>
  </si>
  <si>
    <t>Is intented to analyze culverts for a distributed live load, however an alternate configuration analyzing a point load may be utilized when warranted by engineering judgement.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</si>
</sst>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
    <numFmt numFmtId="166" formatCode="0000000"/>
    <numFmt numFmtId="167" formatCode="0.0000"/>
    <numFmt numFmtId="168" formatCode="&quot;#&quot;0"/>
    <numFmt numFmtId="169" formatCode="#\ ??/16"/>
    <numFmt numFmtId="170" formatCode="#\ ?/2"/>
    <numFmt numFmtId="171" formatCode="&quot;HS&quot;0.0"/>
    <numFmt numFmtId="172" formatCode="0\ \T"/>
    <numFmt numFmtId="173" formatCode="0.00000"/>
  </numFmts>
  <fonts count="156">
    <font>
      <sz val="10"/>
      <name val="Arial"/>
      <family val="2"/>
    </font>
    <font>
      <sz val="10"/>
      <name val="Arial"/>
      <family val="2"/>
    </font>
    <font>
      <sz val="8"/>
      <name val="Arial"/>
      <family val="2"/>
    </font>
    <font>
      <sz val="14"/>
      <name val="Arial"/>
      <family val="2"/>
    </font>
    <font>
      <sz val="10"/>
      <color indexed="8"/>
      <name val="Arial"/>
      <family val="2"/>
    </font>
    <font>
      <sz val="11"/>
      <name val="Times New Roman"/>
      <family val="1"/>
    </font>
    <font>
      <sz val="10"/>
      <name val="Times New Roman"/>
      <family val="1"/>
    </font>
    <font>
      <sz val="14"/>
      <name val="Times New Roman"/>
      <family val="1"/>
    </font>
    <font>
      <i/>
      <sz val="10"/>
      <name val="Times New Roman"/>
      <family val="1"/>
    </font>
    <font>
      <b/>
      <sz val="14"/>
      <color indexed="12"/>
      <name val="Arial"/>
      <family val="2"/>
    </font>
    <font>
      <b/>
      <i/>
      <sz val="10"/>
      <name val="Times New Roman"/>
      <family val="1"/>
    </font>
    <font>
      <b/>
      <sz val="14"/>
      <name val="Times New Roman"/>
      <family val="1"/>
    </font>
    <font>
      <sz val="11"/>
      <name val="Calibri"/>
      <family val="2"/>
    </font>
    <font>
      <sz val="10"/>
      <name val="Arial"/>
      <family val="2"/>
    </font>
    <font>
      <sz val="9"/>
      <name val="Calibri"/>
      <family val="2"/>
    </font>
    <font>
      <sz val="10"/>
      <name val="Calibri"/>
      <family val="2"/>
    </font>
    <font>
      <b/>
      <sz val="12"/>
      <name val="Calibri"/>
      <family val="2"/>
    </font>
    <font>
      <b/>
      <sz val="14"/>
      <name val="Calibri"/>
      <family val="2"/>
    </font>
    <font>
      <sz val="12"/>
      <name val="Calibri"/>
      <family val="2"/>
    </font>
    <font>
      <b/>
      <sz val="9"/>
      <name val="Calibri"/>
      <family val="2"/>
    </font>
    <font>
      <b/>
      <sz val="10"/>
      <name val="Calibri"/>
      <family val="2"/>
    </font>
    <font>
      <vertAlign val="subscript"/>
      <sz val="10"/>
      <name val="Calibri"/>
      <family val="2"/>
    </font>
    <font>
      <vertAlign val="superscript"/>
      <sz val="10"/>
      <name val="Calibri"/>
      <family val="2"/>
    </font>
    <font>
      <b/>
      <sz val="14"/>
      <color rgb="FF0000FF"/>
      <name val="Times New Roman"/>
      <family val="1"/>
    </font>
    <font>
      <b/>
      <u/>
      <sz val="20"/>
      <color rgb="FFC00000"/>
      <name val="Arial"/>
      <family val="2"/>
    </font>
    <font>
      <sz val="9"/>
      <name val="Calibri"/>
      <family val="2"/>
      <scheme val="minor"/>
    </font>
    <font>
      <sz val="9"/>
      <color rgb="FFFF0000"/>
      <name val="Calibri"/>
      <family val="2"/>
      <scheme val="minor"/>
    </font>
    <font>
      <b/>
      <sz val="14"/>
      <color indexed="8"/>
      <name val="Calibri"/>
      <family val="2"/>
      <scheme val="minor"/>
    </font>
    <font>
      <sz val="10"/>
      <name val="Calibri"/>
      <family val="2"/>
      <scheme val="minor"/>
    </font>
    <font>
      <i/>
      <sz val="10"/>
      <color rgb="FF2E08B8"/>
      <name val="Calibri"/>
      <family val="2"/>
      <scheme val="minor"/>
    </font>
    <font>
      <i/>
      <sz val="10"/>
      <name val="Calibri"/>
      <family val="2"/>
      <scheme val="minor"/>
    </font>
    <font>
      <b/>
      <i/>
      <sz val="10"/>
      <name val="Calibri"/>
      <family val="2"/>
      <scheme val="minor"/>
    </font>
    <font>
      <b/>
      <sz val="12"/>
      <name val="Calibri"/>
      <family val="2"/>
      <scheme val="minor"/>
    </font>
    <font>
      <b/>
      <sz val="10"/>
      <name val="Calibri"/>
      <family val="2"/>
      <scheme val="minor"/>
    </font>
    <font>
      <b/>
      <sz val="9"/>
      <name val="Calibri"/>
      <family val="2"/>
      <scheme val="minor"/>
    </font>
    <font>
      <sz val="8"/>
      <name val="Calibri"/>
      <family val="2"/>
      <scheme val="minor"/>
    </font>
    <font>
      <b/>
      <sz val="12"/>
      <color indexed="8"/>
      <name val="Calibri"/>
      <family val="2"/>
      <scheme val="minor"/>
    </font>
    <font>
      <vertAlign val="subscript"/>
      <sz val="9"/>
      <name val="Calibri"/>
      <family val="2"/>
      <scheme val="minor"/>
    </font>
    <font>
      <b/>
      <sz val="11"/>
      <name val="Calibri"/>
      <family val="2"/>
      <scheme val="minor"/>
    </font>
    <font>
      <vertAlign val="subscript"/>
      <sz val="10"/>
      <name val="Calibri"/>
      <family val="2"/>
      <scheme val="minor"/>
    </font>
    <font>
      <sz val="12"/>
      <name val="Calibri"/>
      <family val="2"/>
      <scheme val="minor"/>
    </font>
    <font>
      <vertAlign val="subscript"/>
      <sz val="12"/>
      <name val="Calibri"/>
      <family val="2"/>
      <scheme val="minor"/>
    </font>
    <font>
      <sz val="12"/>
      <color rgb="FF000000"/>
      <name val="Calibri"/>
      <family val="2"/>
      <scheme val="minor"/>
    </font>
    <font>
      <b/>
      <sz val="12"/>
      <color rgb="FF000000"/>
      <name val="Calibri"/>
      <family val="2"/>
      <scheme val="minor"/>
    </font>
    <font>
      <vertAlign val="subscript"/>
      <sz val="12"/>
      <color rgb="FF000000"/>
      <name val="Calibri"/>
      <family val="2"/>
      <scheme val="minor"/>
    </font>
    <font>
      <b/>
      <vertAlign val="subscript"/>
      <sz val="12"/>
      <color rgb="FF000000"/>
      <name val="Calibri"/>
      <family val="2"/>
      <scheme val="minor"/>
    </font>
    <font>
      <vertAlign val="subscript"/>
      <sz val="12"/>
      <name val="Calibri"/>
      <family val="2"/>
    </font>
    <font>
      <vertAlign val="superscript"/>
      <sz val="10"/>
      <name val="Calibri"/>
      <family val="2"/>
      <scheme val="minor"/>
    </font>
    <font>
      <b/>
      <sz val="8"/>
      <name val="Calibri"/>
      <family val="2"/>
      <scheme val="minor"/>
    </font>
    <font>
      <vertAlign val="subscript"/>
      <sz val="8"/>
      <name val="Calibri"/>
      <family val="2"/>
      <scheme val="minor"/>
    </font>
    <font>
      <vertAlign val="superscript"/>
      <sz val="8"/>
      <name val="Calibri"/>
      <family val="2"/>
      <scheme val="minor"/>
    </font>
    <font>
      <b/>
      <sz val="8"/>
      <name val="Arial"/>
      <family val="2"/>
    </font>
    <font>
      <b/>
      <i/>
      <sz val="8"/>
      <name val="Arial"/>
      <family val="2"/>
    </font>
    <font>
      <b/>
      <i/>
      <sz val="9"/>
      <name val="Calibri"/>
      <family val="2"/>
      <scheme val="minor"/>
    </font>
    <font>
      <sz val="11"/>
      <name val="Calibri"/>
      <family val="2"/>
      <scheme val="minor"/>
    </font>
    <font>
      <sz val="16"/>
      <name val="Arial"/>
      <family val="2"/>
    </font>
    <font>
      <sz val="16"/>
      <color rgb="FFFF0000"/>
      <name val="Arial"/>
      <family val="2"/>
    </font>
    <font>
      <b/>
      <sz val="10"/>
      <color rgb="FFFF0000"/>
      <name val="Calibri"/>
      <family val="2"/>
      <scheme val="minor"/>
    </font>
    <font>
      <b/>
      <vertAlign val="subscript"/>
      <sz val="10"/>
      <name val="Calibri"/>
      <family val="2"/>
      <scheme val="minor"/>
    </font>
    <font>
      <b/>
      <sz val="10"/>
      <color indexed="8"/>
      <name val="Calibri"/>
      <family val="2"/>
      <scheme val="minor"/>
    </font>
    <font>
      <b/>
      <vertAlign val="subscript"/>
      <sz val="9"/>
      <name val="Calibri"/>
      <family val="2"/>
    </font>
    <font>
      <b/>
      <vertAlign val="subscript"/>
      <sz val="9"/>
      <name val="Calibri"/>
      <family val="2"/>
      <scheme val="minor"/>
    </font>
    <font>
      <b/>
      <sz val="14"/>
      <color indexed="8"/>
      <name val="Calibri"/>
      <family val="2"/>
    </font>
    <font>
      <sz val="10"/>
      <color indexed="8"/>
      <name val="Calibri"/>
      <family val="2"/>
      <scheme val="minor"/>
    </font>
    <font>
      <b/>
      <sz val="11"/>
      <color rgb="FFFF0000"/>
      <name val="Calibri"/>
      <family val="2"/>
      <scheme val="minor"/>
    </font>
    <font>
      <b/>
      <sz val="12"/>
      <color rgb="FFFF0000"/>
      <name val="Calibri"/>
      <family val="2"/>
      <scheme val="minor"/>
    </font>
    <font>
      <sz val="14"/>
      <name val="Calibri"/>
      <family val="2"/>
    </font>
    <font>
      <sz val="16"/>
      <name val="Calibri"/>
      <family val="2"/>
      <scheme val="minor"/>
    </font>
    <font>
      <b/>
      <sz val="10"/>
      <name val="Times New Roman"/>
      <family val="1"/>
    </font>
    <font>
      <vertAlign val="subscript"/>
      <sz val="11"/>
      <name val="Calibri"/>
      <family val="2"/>
      <scheme val="minor"/>
    </font>
    <font>
      <i/>
      <vertAlign val="subscript"/>
      <sz val="10"/>
      <name val="Times New Roman"/>
      <family val="1"/>
    </font>
    <font>
      <b/>
      <i/>
      <sz val="12"/>
      <name val="Calibri"/>
      <family val="2"/>
      <scheme val="minor"/>
    </font>
    <font>
      <b/>
      <i/>
      <vertAlign val="subscript"/>
      <sz val="12"/>
      <name val="Calibri"/>
      <family val="2"/>
      <scheme val="minor"/>
    </font>
    <font>
      <sz val="11"/>
      <name val="Arial"/>
      <family val="2"/>
    </font>
    <font>
      <sz val="11"/>
      <color rgb="FFFF0000"/>
      <name val="Calibri"/>
      <family val="2"/>
      <scheme val="minor"/>
    </font>
    <font>
      <i/>
      <sz val="8"/>
      <color rgb="FFFF0000"/>
      <name val="Calibri"/>
      <family val="2"/>
      <scheme val="minor"/>
    </font>
    <font>
      <sz val="11"/>
      <color indexed="8"/>
      <name val="Calibri"/>
      <family val="2"/>
      <scheme val="minor"/>
    </font>
    <font>
      <sz val="10"/>
      <color rgb="FFFF0000"/>
      <name val="Calibri"/>
      <family val="2"/>
      <scheme val="minor"/>
    </font>
    <font>
      <b/>
      <i/>
      <sz val="12"/>
      <color rgb="FFFF0000"/>
      <name val="Calibri"/>
      <family val="2"/>
      <scheme val="minor"/>
    </font>
    <font>
      <b/>
      <sz val="10"/>
      <name val="Symbol"/>
      <family val="1"/>
      <charset val="2"/>
    </font>
    <font>
      <b/>
      <sz val="9"/>
      <color rgb="FFFF0000"/>
      <name val="Calibri"/>
      <family val="2"/>
      <scheme val="minor"/>
    </font>
    <font>
      <sz val="14"/>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sz val="16"/>
      <name val="Calibri"/>
      <family val="2"/>
    </font>
    <font>
      <b/>
      <sz val="16"/>
      <name val="Calibri"/>
      <family val="2"/>
      <scheme val="minor"/>
    </font>
    <font>
      <b/>
      <u/>
      <sz val="10"/>
      <color rgb="FFC00000"/>
      <name val="Calibri"/>
      <family val="2"/>
      <scheme val="minor"/>
    </font>
    <font>
      <b/>
      <i/>
      <sz val="11"/>
      <name val="Calibri"/>
      <family val="2"/>
      <scheme val="minor"/>
    </font>
    <font>
      <sz val="12"/>
      <name val="Arial"/>
      <family val="2"/>
    </font>
    <font>
      <vertAlign val="superscript"/>
      <sz val="11"/>
      <name val="Calibri"/>
      <family val="2"/>
      <scheme val="minor"/>
    </font>
    <font>
      <sz val="11"/>
      <color rgb="FF000000"/>
      <name val="Times New Roman"/>
      <family val="1"/>
    </font>
    <font>
      <vertAlign val="superscript"/>
      <sz val="11"/>
      <name val="Calibri"/>
      <family val="2"/>
    </font>
    <font>
      <b/>
      <vertAlign val="subscript"/>
      <sz val="11"/>
      <name val="Calibri"/>
      <family val="2"/>
      <scheme val="minor"/>
    </font>
    <font>
      <b/>
      <vertAlign val="subscript"/>
      <sz val="12"/>
      <name val="Calibri"/>
      <family val="2"/>
      <scheme val="minor"/>
    </font>
    <font>
      <b/>
      <sz val="9"/>
      <name val="Symbol"/>
      <family val="1"/>
      <charset val="2"/>
    </font>
    <font>
      <b/>
      <sz val="16"/>
      <color rgb="FF000000"/>
      <name val="Calibri"/>
      <family val="2"/>
      <scheme val="minor"/>
    </font>
    <font>
      <b/>
      <u/>
      <sz val="12"/>
      <name val="Calibri"/>
      <family val="2"/>
      <scheme val="minor"/>
    </font>
    <font>
      <b/>
      <sz val="14"/>
      <color rgb="FF000000"/>
      <name val="Verdana"/>
      <family val="2"/>
    </font>
    <font>
      <b/>
      <sz val="12"/>
      <color rgb="FFCC6600"/>
      <name val="Verdana"/>
      <family val="2"/>
    </font>
    <font>
      <b/>
      <sz val="10"/>
      <name val="Arial"/>
      <family val="2"/>
    </font>
    <font>
      <i/>
      <sz val="12"/>
      <name val="Calibri"/>
      <family val="2"/>
      <scheme val="minor"/>
    </font>
    <font>
      <i/>
      <vertAlign val="subscript"/>
      <sz val="12"/>
      <name val="Calibri"/>
      <family val="2"/>
      <scheme val="minor"/>
    </font>
    <font>
      <b/>
      <i/>
      <sz val="12"/>
      <name val="Calibri"/>
      <family val="2"/>
    </font>
    <font>
      <b/>
      <i/>
      <vertAlign val="subscript"/>
      <sz val="12"/>
      <name val="Calibri"/>
      <family val="2"/>
    </font>
    <font>
      <b/>
      <i/>
      <sz val="12"/>
      <color indexed="8"/>
      <name val="Calibri"/>
      <family val="2"/>
      <scheme val="minor"/>
    </font>
    <font>
      <b/>
      <i/>
      <vertAlign val="subscript"/>
      <sz val="12"/>
      <color indexed="8"/>
      <name val="Calibri"/>
      <family val="2"/>
      <scheme val="minor"/>
    </font>
    <font>
      <b/>
      <i/>
      <vertAlign val="subscript"/>
      <sz val="9"/>
      <color indexed="8"/>
      <name val="Calibri"/>
      <family val="2"/>
      <scheme val="minor"/>
    </font>
    <font>
      <b/>
      <sz val="9"/>
      <color indexed="8"/>
      <name val="Calibri"/>
      <family val="2"/>
      <scheme val="minor"/>
    </font>
    <font>
      <b/>
      <vertAlign val="subscript"/>
      <sz val="9"/>
      <color indexed="8"/>
      <name val="Calibri"/>
      <family val="2"/>
      <scheme val="minor"/>
    </font>
    <font>
      <i/>
      <sz val="11"/>
      <color indexed="8"/>
      <name val="Calibri"/>
      <family val="2"/>
      <scheme val="minor"/>
    </font>
    <font>
      <b/>
      <sz val="11"/>
      <color indexed="8"/>
      <name val="Calibri"/>
      <family val="2"/>
      <scheme val="minor"/>
    </font>
    <font>
      <b/>
      <i/>
      <vertAlign val="subscript"/>
      <sz val="11"/>
      <name val="Calibri"/>
      <family val="2"/>
      <scheme val="minor"/>
    </font>
    <font>
      <i/>
      <sz val="10"/>
      <name val="Arial"/>
      <family val="2"/>
    </font>
    <font>
      <sz val="9"/>
      <name val="Arial"/>
      <family val="2"/>
    </font>
    <font>
      <b/>
      <sz val="8"/>
      <name val="Calibri"/>
      <family val="2"/>
    </font>
    <font>
      <sz val="8"/>
      <name val="Calibri"/>
      <family val="2"/>
    </font>
    <font>
      <b/>
      <sz val="12"/>
      <name val="Times New Roman"/>
      <family val="1"/>
    </font>
    <font>
      <b/>
      <i/>
      <sz val="12"/>
      <name val="Times New Roman"/>
      <family val="1"/>
    </font>
    <font>
      <sz val="9"/>
      <name val="Times New Roman"/>
      <family val="1"/>
    </font>
    <font>
      <b/>
      <sz val="14"/>
      <name val="Cambria"/>
      <family val="1"/>
      <scheme val="major"/>
    </font>
    <font>
      <b/>
      <sz val="18"/>
      <name val="Cambria"/>
      <family val="1"/>
      <scheme val="major"/>
    </font>
    <font>
      <b/>
      <sz val="12"/>
      <name val="Cambria"/>
      <family val="1"/>
      <scheme val="major"/>
    </font>
    <font>
      <sz val="12"/>
      <name val="Cambria"/>
      <family val="1"/>
      <scheme val="major"/>
    </font>
    <font>
      <i/>
      <sz val="10"/>
      <color rgb="FF2E08B8"/>
      <name val="Times New Roman"/>
      <family val="1"/>
    </font>
    <font>
      <b/>
      <i/>
      <sz val="11"/>
      <color rgb="FFFF0000"/>
      <name val="Calibri"/>
      <family val="2"/>
      <scheme val="minor"/>
    </font>
    <font>
      <sz val="9"/>
      <color indexed="81"/>
      <name val="Tahoma"/>
      <family val="2"/>
    </font>
    <font>
      <b/>
      <sz val="9"/>
      <color indexed="81"/>
      <name val="Tahoma"/>
      <family val="2"/>
    </font>
    <font>
      <b/>
      <sz val="10"/>
      <color rgb="FFFF0000"/>
      <name val="Calibri"/>
      <family val="2"/>
    </font>
    <font>
      <i/>
      <sz val="13"/>
      <name val="Calibri"/>
      <family val="2"/>
    </font>
    <font>
      <b/>
      <i/>
      <sz val="13"/>
      <name val="Calibri"/>
      <family val="2"/>
    </font>
    <font>
      <b/>
      <i/>
      <vertAlign val="subscript"/>
      <sz val="13"/>
      <name val="Calibri"/>
      <family val="2"/>
    </font>
    <font>
      <b/>
      <sz val="11"/>
      <color rgb="FFFF0000"/>
      <name val="Calibri"/>
      <family val="2"/>
    </font>
    <font>
      <sz val="12"/>
      <color rgb="FFFF0000"/>
      <name val="Calibri"/>
      <family val="2"/>
      <scheme val="minor"/>
    </font>
    <font>
      <sz val="48"/>
      <color theme="1"/>
      <name val="Calibri"/>
      <family val="2"/>
      <scheme val="minor"/>
    </font>
    <font>
      <sz val="26"/>
      <color theme="1"/>
      <name val="Calibri"/>
      <family val="2"/>
      <scheme val="minor"/>
    </font>
    <font>
      <sz val="28"/>
      <color theme="1"/>
      <name val="Calibri"/>
      <family val="2"/>
      <scheme val="minor"/>
    </font>
    <font>
      <sz val="24"/>
      <color theme="1"/>
      <name val="Calibri"/>
      <family val="2"/>
      <scheme val="minor"/>
    </font>
    <font>
      <i/>
      <u/>
      <sz val="10"/>
      <name val="Calibri"/>
      <family val="2"/>
      <scheme val="minor"/>
    </font>
    <font>
      <sz val="20"/>
      <name val="Arial"/>
      <family val="2"/>
    </font>
    <font>
      <sz val="12"/>
      <name val="Calibri"/>
      <family val="1"/>
      <charset val="2"/>
    </font>
    <font>
      <b/>
      <sz val="12"/>
      <name val="Symbol"/>
      <family val="1"/>
      <charset val="2"/>
    </font>
    <font>
      <b/>
      <sz val="16"/>
      <color indexed="8"/>
      <name val="Calibri"/>
      <family val="2"/>
      <scheme val="minor"/>
    </font>
    <font>
      <b/>
      <i/>
      <sz val="16"/>
      <color theme="5" tint="-0.249977111117893"/>
      <name val="Calibri"/>
      <family val="2"/>
      <scheme val="minor"/>
    </font>
    <font>
      <b/>
      <sz val="12"/>
      <color rgb="FF000000"/>
      <name val="Verdana"/>
      <family val="2"/>
    </font>
    <font>
      <b/>
      <i/>
      <sz val="14"/>
      <color theme="5" tint="-0.249977111117893"/>
      <name val="Calibri"/>
      <family val="2"/>
      <scheme val="minor"/>
    </font>
    <font>
      <b/>
      <u/>
      <sz val="9"/>
      <name val="Calibri"/>
      <family val="2"/>
      <scheme val="minor"/>
    </font>
    <font>
      <sz val="11"/>
      <color indexed="81"/>
      <name val="Tahoma"/>
      <family val="2"/>
    </font>
    <font>
      <vertAlign val="superscript"/>
      <sz val="9"/>
      <color indexed="81"/>
      <name val="Tahoma"/>
      <family val="2"/>
    </font>
    <font>
      <u/>
      <sz val="9"/>
      <color indexed="81"/>
      <name val="Tahoma"/>
      <family val="2"/>
    </font>
    <font>
      <b/>
      <sz val="10"/>
      <color rgb="FF2E08B8"/>
      <name val="Times New Roman"/>
      <family val="1"/>
    </font>
    <font>
      <b/>
      <sz val="12"/>
      <name val="Arial"/>
      <family val="2"/>
    </font>
    <font>
      <b/>
      <sz val="14"/>
      <name val="Arial"/>
      <family val="2"/>
    </font>
    <font>
      <vertAlign val="subscript"/>
      <sz val="10"/>
      <name val="Arial"/>
      <family val="2"/>
    </font>
    <font>
      <b/>
      <u/>
      <sz val="26"/>
      <name val="Arial"/>
      <family val="2"/>
    </font>
  </fonts>
  <fills count="13">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D9D9"/>
        <bgColor indexed="64"/>
      </patternFill>
    </fill>
  </fills>
  <borders count="1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right/>
      <top style="thin">
        <color indexed="64"/>
      </top>
      <bottom style="thin">
        <color indexed="64"/>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diagonalDown="1">
      <left style="double">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diagonalDown="1">
      <left style="double">
        <color indexed="64"/>
      </left>
      <right style="double">
        <color indexed="64"/>
      </right>
      <top style="double">
        <color indexed="64"/>
      </top>
      <bottom style="double">
        <color indexed="64"/>
      </bottom>
      <diagonal style="thin">
        <color indexed="64"/>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diagonalUp="1" diagonalDown="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double">
        <color indexed="64"/>
      </right>
      <top/>
      <bottom/>
      <diagonal/>
    </border>
    <border>
      <left style="medium">
        <color indexed="64"/>
      </left>
      <right style="medium">
        <color indexed="64"/>
      </right>
      <top style="medium">
        <color indexed="64"/>
      </top>
      <bottom style="double">
        <color indexed="64"/>
      </bottom>
      <diagonal/>
    </border>
  </borders>
  <cellStyleXfs count="2">
    <xf numFmtId="0" fontId="0" fillId="0" borderId="0"/>
    <xf numFmtId="0" fontId="13" fillId="0" borderId="0"/>
  </cellStyleXfs>
  <cellXfs count="1073">
    <xf numFmtId="0" fontId="0" fillId="0" borderId="0" xfId="0"/>
    <xf numFmtId="0" fontId="0" fillId="0" borderId="0" xfId="0" applyBorder="1"/>
    <xf numFmtId="0" fontId="0" fillId="0" borderId="4" xfId="0" applyBorder="1"/>
    <xf numFmtId="0" fontId="0" fillId="0" borderId="8" xfId="0" applyBorder="1"/>
    <xf numFmtId="0" fontId="0" fillId="0" borderId="9" xfId="0" applyBorder="1"/>
    <xf numFmtId="0" fontId="0" fillId="0" borderId="17" xfId="0" applyBorder="1"/>
    <xf numFmtId="0" fontId="13" fillId="0" borderId="0" xfId="1"/>
    <xf numFmtId="0" fontId="13" fillId="0" borderId="0" xfId="1" applyFill="1" applyBorder="1"/>
    <xf numFmtId="0" fontId="7" fillId="0" borderId="0" xfId="1" applyFont="1" applyFill="1" applyBorder="1"/>
    <xf numFmtId="165" fontId="8" fillId="0" borderId="0" xfId="1" applyNumberFormat="1" applyFont="1" applyFill="1" applyBorder="1" applyAlignment="1">
      <alignment horizontal="center" vertical="center"/>
    </xf>
    <xf numFmtId="0" fontId="7" fillId="0" borderId="0" xfId="1" applyFont="1" applyBorder="1"/>
    <xf numFmtId="0" fontId="13" fillId="0" borderId="0" xfId="1" applyBorder="1"/>
    <xf numFmtId="0" fontId="13" fillId="0" borderId="0" xfId="1" applyAlignment="1"/>
    <xf numFmtId="167" fontId="7" fillId="0" borderId="0" xfId="1" applyNumberFormat="1" applyFont="1" applyBorder="1"/>
    <xf numFmtId="2" fontId="7" fillId="0" borderId="0" xfId="1" applyNumberFormat="1" applyFont="1" applyBorder="1"/>
    <xf numFmtId="167" fontId="6" fillId="0" borderId="0" xfId="1" applyNumberFormat="1" applyFont="1" applyBorder="1"/>
    <xf numFmtId="2" fontId="23" fillId="0" borderId="0" xfId="1" applyNumberFormat="1" applyFont="1" applyBorder="1"/>
    <xf numFmtId="0" fontId="9" fillId="0" borderId="0" xfId="1" applyFont="1" applyBorder="1" applyProtection="1">
      <protection locked="0"/>
    </xf>
    <xf numFmtId="168" fontId="9" fillId="0" borderId="0" xfId="1" applyNumberFormat="1" applyFont="1" applyBorder="1" applyProtection="1">
      <protection locked="0"/>
    </xf>
    <xf numFmtId="0" fontId="11" fillId="0" borderId="0" xfId="1" applyFont="1" applyBorder="1" applyAlignment="1">
      <alignment wrapText="1"/>
    </xf>
    <xf numFmtId="0" fontId="11" fillId="0" borderId="0" xfId="1" applyFont="1" applyBorder="1" applyAlignment="1"/>
    <xf numFmtId="1" fontId="9" fillId="0" borderId="0" xfId="1" applyNumberFormat="1" applyFont="1" applyBorder="1" applyProtection="1">
      <protection locked="0"/>
    </xf>
    <xf numFmtId="0" fontId="7" fillId="0" borderId="0" xfId="1" applyFont="1"/>
    <xf numFmtId="166" fontId="9" fillId="0" borderId="0" xfId="1" applyNumberFormat="1" applyFont="1" applyBorder="1" applyProtection="1">
      <protection locked="0"/>
    </xf>
    <xf numFmtId="0" fontId="6" fillId="0" borderId="38" xfId="1" applyFont="1" applyFill="1" applyBorder="1" applyAlignment="1">
      <alignment horizontal="center" vertical="center"/>
    </xf>
    <xf numFmtId="14" fontId="6" fillId="0" borderId="39" xfId="1" applyNumberFormat="1" applyFont="1" applyFill="1" applyBorder="1" applyAlignment="1">
      <alignment horizontal="center" vertical="center"/>
    </xf>
    <xf numFmtId="0" fontId="6" fillId="0" borderId="39" xfId="1" applyFont="1" applyFill="1" applyBorder="1" applyAlignment="1">
      <alignment horizontal="center" vertical="center"/>
    </xf>
    <xf numFmtId="0" fontId="6" fillId="0" borderId="39" xfId="1" applyFont="1" applyBorder="1" applyAlignment="1">
      <alignment horizontal="center" vertical="center"/>
    </xf>
    <xf numFmtId="0" fontId="6" fillId="0" borderId="40" xfId="1" applyFont="1" applyFill="1" applyBorder="1" applyAlignment="1">
      <alignment horizontal="center" vertical="center"/>
    </xf>
    <xf numFmtId="0" fontId="24" fillId="0" borderId="0" xfId="1" applyFont="1" applyAlignment="1"/>
    <xf numFmtId="0" fontId="10" fillId="0" borderId="39" xfId="1" applyFont="1" applyFill="1" applyBorder="1" applyAlignment="1">
      <alignment vertical="top" wrapText="1"/>
    </xf>
    <xf numFmtId="0" fontId="27" fillId="0" borderId="0" xfId="0" applyFont="1" applyAlignment="1">
      <alignment horizontal="left" vertical="center"/>
    </xf>
    <xf numFmtId="0" fontId="28" fillId="0" borderId="46" xfId="1" applyFont="1" applyFill="1" applyBorder="1" applyAlignment="1">
      <alignment horizontal="right" vertical="center"/>
    </xf>
    <xf numFmtId="0" fontId="28" fillId="0" borderId="0" xfId="0" applyFont="1" applyAlignment="1">
      <alignment vertical="center"/>
    </xf>
    <xf numFmtId="0" fontId="28" fillId="0" borderId="43" xfId="1" applyFont="1" applyFill="1" applyBorder="1" applyAlignment="1">
      <alignment horizontal="right" vertical="center"/>
    </xf>
    <xf numFmtId="0" fontId="28" fillId="0" borderId="0" xfId="1" applyFont="1" applyBorder="1" applyAlignment="1">
      <alignment horizontal="right" vertical="center"/>
    </xf>
    <xf numFmtId="0" fontId="28" fillId="0" borderId="0" xfId="1" applyFont="1" applyFill="1" applyBorder="1" applyAlignment="1">
      <alignment horizontal="center" vertical="center"/>
    </xf>
    <xf numFmtId="0" fontId="29" fillId="2" borderId="42" xfId="1" applyFont="1" applyFill="1" applyBorder="1" applyAlignment="1">
      <alignment horizontal="center" vertical="center"/>
    </xf>
    <xf numFmtId="0" fontId="28" fillId="0" borderId="40" xfId="1" applyFont="1" applyFill="1" applyBorder="1" applyAlignment="1">
      <alignment horizontal="center" vertical="center"/>
    </xf>
    <xf numFmtId="0" fontId="28" fillId="0" borderId="39" xfId="1" applyFont="1" applyBorder="1" applyAlignment="1">
      <alignment horizontal="center" vertical="center"/>
    </xf>
    <xf numFmtId="0" fontId="28" fillId="0" borderId="39" xfId="1" applyFont="1" applyFill="1" applyBorder="1" applyAlignment="1">
      <alignment horizontal="center" vertical="center"/>
    </xf>
    <xf numFmtId="14" fontId="28" fillId="0" borderId="39" xfId="1" applyNumberFormat="1" applyFont="1" applyFill="1" applyBorder="1" applyAlignment="1">
      <alignment horizontal="center" vertical="center"/>
    </xf>
    <xf numFmtId="14" fontId="28" fillId="0" borderId="38" xfId="1" applyNumberFormat="1" applyFont="1" applyFill="1" applyBorder="1" applyAlignment="1">
      <alignment horizontal="center" vertical="center"/>
    </xf>
    <xf numFmtId="0" fontId="32" fillId="0" borderId="0" xfId="0" applyFont="1" applyAlignment="1">
      <alignment vertical="center" wrapText="1"/>
    </xf>
    <xf numFmtId="0" fontId="25" fillId="0" borderId="0" xfId="0" applyFont="1" applyAlignment="1">
      <alignment horizontal="left" vertical="center"/>
    </xf>
    <xf numFmtId="0" fontId="25" fillId="0" borderId="34" xfId="0" applyFont="1" applyBorder="1" applyAlignment="1">
      <alignment horizontal="left" vertical="center"/>
    </xf>
    <xf numFmtId="0" fontId="33" fillId="0" borderId="0" xfId="0" applyFont="1" applyBorder="1" applyAlignment="1">
      <alignment horizontal="center" vertical="center"/>
    </xf>
    <xf numFmtId="0" fontId="28" fillId="0" borderId="0" xfId="0" applyFont="1" applyBorder="1" applyAlignment="1">
      <alignment vertical="center"/>
    </xf>
    <xf numFmtId="0" fontId="33" fillId="0" borderId="6" xfId="0" applyFont="1" applyBorder="1" applyAlignment="1">
      <alignment horizontal="right" vertical="center" wrapText="1"/>
    </xf>
    <xf numFmtId="2" fontId="28" fillId="0" borderId="6" xfId="0" applyNumberFormat="1" applyFont="1" applyBorder="1" applyAlignment="1">
      <alignment horizontal="center" vertical="center"/>
    </xf>
    <xf numFmtId="9" fontId="28" fillId="0" borderId="6" xfId="0" applyNumberFormat="1" applyFont="1" applyBorder="1" applyAlignment="1">
      <alignment horizontal="center" vertical="center"/>
    </xf>
    <xf numFmtId="2" fontId="28" fillId="0" borderId="33" xfId="0" applyNumberFormat="1" applyFont="1" applyBorder="1" applyAlignment="1">
      <alignment horizontal="center" vertical="center"/>
    </xf>
    <xf numFmtId="164" fontId="28" fillId="0" borderId="6" xfId="0" applyNumberFormat="1" applyFont="1" applyBorder="1" applyAlignment="1">
      <alignment horizontal="center" vertical="center"/>
    </xf>
    <xf numFmtId="165" fontId="25" fillId="0" borderId="6" xfId="1" applyNumberFormat="1" applyFont="1" applyFill="1" applyBorder="1" applyAlignment="1">
      <alignment horizontal="center" vertical="center"/>
    </xf>
    <xf numFmtId="165" fontId="25" fillId="0" borderId="6" xfId="1" applyNumberFormat="1" applyFont="1" applyBorder="1" applyAlignment="1">
      <alignment horizontal="center" vertical="center"/>
    </xf>
    <xf numFmtId="0" fontId="28" fillId="0" borderId="6" xfId="1" applyFont="1" applyFill="1" applyBorder="1" applyAlignment="1">
      <alignment horizontal="center"/>
    </xf>
    <xf numFmtId="0" fontId="28" fillId="0" borderId="6" xfId="1" applyFont="1" applyBorder="1" applyAlignment="1">
      <alignment horizontal="center"/>
    </xf>
    <xf numFmtId="0" fontId="33" fillId="0" borderId="6" xfId="1" applyFont="1" applyFill="1" applyBorder="1" applyAlignment="1">
      <alignment horizontal="center" vertical="center"/>
    </xf>
    <xf numFmtId="0" fontId="1" fillId="0" borderId="6" xfId="1" applyFont="1" applyBorder="1" applyAlignment="1">
      <alignment horizontal="center"/>
    </xf>
    <xf numFmtId="167" fontId="2" fillId="0" borderId="6" xfId="0" applyNumberFormat="1" applyFont="1" applyBorder="1" applyAlignment="1">
      <alignment horizontal="center" vertical="center"/>
    </xf>
    <xf numFmtId="165" fontId="2" fillId="0" borderId="22" xfId="0" applyNumberFormat="1" applyFont="1" applyBorder="1" applyAlignment="1">
      <alignment horizontal="center" vertical="center"/>
    </xf>
    <xf numFmtId="165" fontId="2" fillId="0" borderId="23" xfId="0" applyNumberFormat="1" applyFont="1" applyBorder="1" applyAlignment="1">
      <alignment horizontal="center" vertical="center"/>
    </xf>
    <xf numFmtId="165" fontId="2" fillId="0" borderId="17" xfId="0" applyNumberFormat="1" applyFont="1" applyBorder="1" applyAlignment="1">
      <alignment horizontal="center" vertical="center"/>
    </xf>
    <xf numFmtId="167" fontId="2" fillId="0" borderId="18" xfId="0" applyNumberFormat="1" applyFont="1" applyBorder="1" applyAlignment="1">
      <alignment horizontal="center" vertical="center"/>
    </xf>
    <xf numFmtId="165" fontId="2" fillId="0" borderId="19" xfId="0" applyNumberFormat="1" applyFont="1" applyBorder="1" applyAlignment="1">
      <alignment horizontal="center" vertical="center"/>
    </xf>
    <xf numFmtId="165" fontId="2" fillId="0" borderId="20" xfId="0" applyNumberFormat="1" applyFont="1" applyBorder="1" applyAlignment="1">
      <alignment horizontal="center" vertical="center"/>
    </xf>
    <xf numFmtId="167" fontId="2" fillId="0" borderId="13" xfId="0" applyNumberFormat="1" applyFont="1" applyBorder="1" applyAlignment="1">
      <alignment horizontal="center" vertical="center"/>
    </xf>
    <xf numFmtId="165" fontId="2" fillId="0" borderId="21" xfId="0" applyNumberFormat="1" applyFont="1" applyBorder="1" applyAlignment="1">
      <alignment horizontal="center" vertical="center"/>
    </xf>
    <xf numFmtId="165" fontId="2" fillId="0" borderId="0" xfId="0" applyNumberFormat="1" applyFont="1" applyBorder="1" applyAlignment="1">
      <alignment horizontal="center" vertical="center"/>
    </xf>
    <xf numFmtId="167" fontId="2" fillId="0" borderId="0" xfId="0" applyNumberFormat="1"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vertical="center"/>
    </xf>
    <xf numFmtId="2" fontId="28" fillId="0" borderId="0" xfId="0" applyNumberFormat="1" applyFont="1" applyBorder="1" applyAlignment="1">
      <alignment horizontal="center" vertical="center"/>
    </xf>
    <xf numFmtId="2" fontId="28" fillId="0" borderId="6" xfId="0" applyNumberFormat="1" applyFont="1" applyFill="1" applyBorder="1" applyAlignment="1">
      <alignment horizontal="center" vertical="center"/>
    </xf>
    <xf numFmtId="1" fontId="28" fillId="0" borderId="6" xfId="0" applyNumberFormat="1" applyFont="1" applyFill="1" applyBorder="1" applyAlignment="1">
      <alignment horizontal="center" vertical="center"/>
    </xf>
    <xf numFmtId="0" fontId="28" fillId="0" borderId="0" xfId="0" applyFont="1" applyAlignment="1">
      <alignment horizontal="left"/>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34" xfId="1" applyFont="1" applyBorder="1" applyAlignment="1">
      <alignment horizontal="left" vertical="center"/>
    </xf>
    <xf numFmtId="0" fontId="36" fillId="0" borderId="0" xfId="0" applyFont="1" applyAlignment="1">
      <alignment vertical="center"/>
    </xf>
    <xf numFmtId="0" fontId="28" fillId="0" borderId="0" xfId="0" applyFont="1" applyBorder="1" applyAlignment="1">
      <alignment horizontal="right" vertical="center"/>
    </xf>
    <xf numFmtId="1" fontId="28" fillId="0" borderId="0" xfId="0" applyNumberFormat="1" applyFont="1" applyFill="1" applyBorder="1" applyAlignment="1">
      <alignment horizontal="center" vertical="center"/>
    </xf>
    <xf numFmtId="0" fontId="38" fillId="0" borderId="0" xfId="0" applyFont="1" applyAlignment="1">
      <alignment horizontal="center" vertical="center"/>
    </xf>
    <xf numFmtId="0" fontId="35" fillId="0" borderId="0" xfId="0" applyFont="1"/>
    <xf numFmtId="0" fontId="25" fillId="0" borderId="0" xfId="0" applyFont="1"/>
    <xf numFmtId="0" fontId="25" fillId="0" borderId="6" xfId="0" applyFont="1" applyBorder="1" applyAlignment="1">
      <alignment horizontal="left" vertical="center"/>
    </xf>
    <xf numFmtId="0" fontId="2" fillId="0" borderId="0" xfId="0" applyFont="1" applyBorder="1" applyAlignment="1">
      <alignment horizontal="center" vertical="center"/>
    </xf>
    <xf numFmtId="0" fontId="1" fillId="0" borderId="0" xfId="1" applyFont="1" applyBorder="1" applyAlignment="1">
      <alignment horizontal="center"/>
    </xf>
    <xf numFmtId="0" fontId="28" fillId="0" borderId="0" xfId="1" applyFont="1" applyBorder="1" applyAlignment="1">
      <alignment horizontal="left" vertical="center"/>
    </xf>
    <xf numFmtId="0" fontId="40" fillId="0" borderId="6" xfId="1" applyFont="1" applyBorder="1" applyAlignment="1">
      <alignment horizontal="left" vertical="center"/>
    </xf>
    <xf numFmtId="0" fontId="42" fillId="0" borderId="6" xfId="1" applyFont="1" applyBorder="1" applyAlignment="1">
      <alignment horizontal="left" vertical="center"/>
    </xf>
    <xf numFmtId="0" fontId="20" fillId="0" borderId="0" xfId="0" applyFont="1" applyAlignment="1">
      <alignment vertical="center"/>
    </xf>
    <xf numFmtId="0" fontId="35" fillId="0" borderId="6" xfId="0" applyFont="1" applyBorder="1" applyAlignment="1">
      <alignment horizontal="left" vertical="center"/>
    </xf>
    <xf numFmtId="0" fontId="35" fillId="0" borderId="6" xfId="0" applyFont="1" applyBorder="1" applyAlignment="1">
      <alignment vertical="center"/>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35" fillId="0" borderId="28" xfId="0" applyFont="1" applyBorder="1" applyAlignment="1">
      <alignment horizontal="center" vertical="center"/>
    </xf>
    <xf numFmtId="0" fontId="35" fillId="0" borderId="85" xfId="0" applyFont="1" applyBorder="1" applyAlignment="1">
      <alignment horizontal="center" vertical="center"/>
    </xf>
    <xf numFmtId="0" fontId="35" fillId="0" borderId="76" xfId="0" applyFont="1" applyBorder="1" applyAlignment="1">
      <alignment horizontal="center" vertical="center"/>
    </xf>
    <xf numFmtId="0" fontId="35" fillId="0" borderId="77" xfId="0" applyFont="1" applyBorder="1" applyAlignment="1">
      <alignment horizontal="center" vertical="center"/>
    </xf>
    <xf numFmtId="0" fontId="35" fillId="0" borderId="0" xfId="0" applyFont="1" applyAlignment="1">
      <alignment vertical="center"/>
    </xf>
    <xf numFmtId="165" fontId="2" fillId="0" borderId="11" xfId="0" applyNumberFormat="1" applyFont="1" applyBorder="1" applyAlignment="1">
      <alignment horizontal="center" vertical="center"/>
    </xf>
    <xf numFmtId="167" fontId="2" fillId="0" borderId="7" xfId="0" applyNumberFormat="1" applyFont="1" applyBorder="1" applyAlignment="1">
      <alignment horizontal="center" vertical="center"/>
    </xf>
    <xf numFmtId="165" fontId="2" fillId="0" borderId="37"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9" xfId="0" applyNumberFormat="1" applyFont="1" applyBorder="1" applyAlignment="1">
      <alignment horizontal="center" vertical="center"/>
    </xf>
    <xf numFmtId="165" fontId="2" fillId="0" borderId="12" xfId="0" applyNumberFormat="1" applyFont="1" applyBorder="1" applyAlignment="1">
      <alignment horizontal="center" vertical="center"/>
    </xf>
    <xf numFmtId="167" fontId="2" fillId="0" borderId="4" xfId="0" applyNumberFormat="1" applyFont="1" applyBorder="1" applyAlignment="1">
      <alignment horizontal="center" vertical="center"/>
    </xf>
    <xf numFmtId="165" fontId="2" fillId="0" borderId="10" xfId="0" applyNumberFormat="1" applyFont="1" applyBorder="1" applyAlignment="1">
      <alignment horizontal="center" vertical="center"/>
    </xf>
    <xf numFmtId="165" fontId="2" fillId="0" borderId="86" xfId="0" applyNumberFormat="1" applyFont="1" applyBorder="1" applyAlignment="1">
      <alignment horizontal="center" vertical="center"/>
    </xf>
    <xf numFmtId="0" fontId="0" fillId="0" borderId="11" xfId="0" applyBorder="1"/>
    <xf numFmtId="0" fontId="0" fillId="0" borderId="7" xfId="0" applyBorder="1"/>
    <xf numFmtId="0" fontId="0" fillId="0" borderId="37" xfId="0" applyBorder="1"/>
    <xf numFmtId="0" fontId="0" fillId="0" borderId="12" xfId="0" applyBorder="1"/>
    <xf numFmtId="0" fontId="0" fillId="0" borderId="10" xfId="0" applyBorder="1"/>
    <xf numFmtId="167" fontId="2" fillId="0" borderId="74" xfId="0" applyNumberFormat="1" applyFont="1" applyBorder="1" applyAlignment="1">
      <alignment horizontal="center" vertical="center"/>
    </xf>
    <xf numFmtId="167" fontId="2" fillId="0" borderId="71" xfId="0" applyNumberFormat="1" applyFont="1" applyBorder="1" applyAlignment="1">
      <alignment horizontal="center" vertical="center"/>
    </xf>
    <xf numFmtId="165" fontId="2" fillId="0" borderId="72" xfId="0" applyNumberFormat="1" applyFont="1" applyBorder="1" applyAlignment="1">
      <alignment horizontal="center" vertical="center"/>
    </xf>
    <xf numFmtId="167" fontId="2" fillId="0" borderId="48" xfId="0" applyNumberFormat="1" applyFont="1" applyBorder="1" applyAlignment="1">
      <alignment horizontal="center" vertical="center"/>
    </xf>
    <xf numFmtId="165" fontId="2" fillId="0" borderId="75" xfId="0" applyNumberFormat="1" applyFont="1" applyBorder="1" applyAlignment="1">
      <alignment horizontal="center" vertical="center"/>
    </xf>
    <xf numFmtId="0" fontId="51" fillId="0" borderId="0" xfId="0" applyFont="1" applyBorder="1" applyAlignment="1">
      <alignment horizontal="center" vertical="center"/>
    </xf>
    <xf numFmtId="0" fontId="0" fillId="0" borderId="48" xfId="0" applyBorder="1"/>
    <xf numFmtId="0" fontId="0" fillId="0" borderId="18" xfId="0" applyBorder="1"/>
    <xf numFmtId="0" fontId="0" fillId="0" borderId="19" xfId="0" applyBorder="1"/>
    <xf numFmtId="165" fontId="52" fillId="4" borderId="24" xfId="0" applyNumberFormat="1" applyFont="1" applyFill="1" applyBorder="1" applyAlignment="1">
      <alignment horizontal="center" vertical="center"/>
    </xf>
    <xf numFmtId="165" fontId="52" fillId="4" borderId="26" xfId="0" applyNumberFormat="1" applyFont="1" applyFill="1" applyBorder="1" applyAlignment="1">
      <alignment horizontal="center" vertical="center"/>
    </xf>
    <xf numFmtId="0" fontId="52" fillId="4" borderId="26" xfId="0" applyFont="1" applyFill="1" applyBorder="1" applyAlignment="1">
      <alignment horizontal="center" vertical="center"/>
    </xf>
    <xf numFmtId="165" fontId="53" fillId="4" borderId="26" xfId="1" applyNumberFormat="1" applyFont="1" applyFill="1" applyBorder="1" applyAlignment="1">
      <alignment horizontal="center" vertical="center"/>
    </xf>
    <xf numFmtId="165" fontId="52" fillId="4" borderId="25" xfId="0" applyNumberFormat="1" applyFont="1" applyFill="1" applyBorder="1" applyAlignment="1">
      <alignment horizontal="center" vertical="center"/>
    </xf>
    <xf numFmtId="165" fontId="2" fillId="0" borderId="79" xfId="0" applyNumberFormat="1" applyFont="1" applyBorder="1" applyAlignment="1">
      <alignment horizontal="center" vertical="center"/>
    </xf>
    <xf numFmtId="167" fontId="2" fillId="0" borderId="66" xfId="0" applyNumberFormat="1" applyFont="1" applyBorder="1" applyAlignment="1">
      <alignment horizontal="center" vertical="center"/>
    </xf>
    <xf numFmtId="0" fontId="0" fillId="0" borderId="72" xfId="0" applyBorder="1"/>
    <xf numFmtId="0" fontId="0" fillId="0" borderId="86" xfId="0" applyBorder="1"/>
    <xf numFmtId="0" fontId="0" fillId="0" borderId="79" xfId="0" applyBorder="1"/>
    <xf numFmtId="0" fontId="0" fillId="0" borderId="66" xfId="0" applyBorder="1"/>
    <xf numFmtId="0" fontId="0" fillId="0" borderId="75" xfId="0" applyBorder="1"/>
    <xf numFmtId="0" fontId="52" fillId="4" borderId="25" xfId="0" applyFont="1" applyFill="1" applyBorder="1" applyAlignment="1">
      <alignment horizontal="center" vertical="center"/>
    </xf>
    <xf numFmtId="165" fontId="52" fillId="5" borderId="24" xfId="0" applyNumberFormat="1" applyFont="1" applyFill="1" applyBorder="1" applyAlignment="1">
      <alignment horizontal="center" vertical="center"/>
    </xf>
    <xf numFmtId="165" fontId="52" fillId="5" borderId="26" xfId="0" applyNumberFormat="1" applyFont="1" applyFill="1" applyBorder="1" applyAlignment="1">
      <alignment horizontal="center" vertical="center"/>
    </xf>
    <xf numFmtId="165" fontId="52" fillId="5" borderId="25" xfId="0" applyNumberFormat="1" applyFont="1" applyFill="1" applyBorder="1" applyAlignment="1">
      <alignment horizontal="center" vertical="center"/>
    </xf>
    <xf numFmtId="0" fontId="35" fillId="0" borderId="55" xfId="0" applyFont="1" applyBorder="1" applyAlignment="1">
      <alignment horizontal="center" vertical="center"/>
    </xf>
    <xf numFmtId="165" fontId="25" fillId="0" borderId="37" xfId="1" applyNumberFormat="1" applyFont="1" applyFill="1" applyBorder="1" applyAlignment="1">
      <alignment horizontal="center" vertical="center"/>
    </xf>
    <xf numFmtId="165" fontId="25" fillId="0" borderId="9" xfId="1" applyNumberFormat="1" applyFont="1" applyFill="1" applyBorder="1" applyAlignment="1">
      <alignment horizontal="center" vertical="center"/>
    </xf>
    <xf numFmtId="165" fontId="25" fillId="0" borderId="9" xfId="1" applyNumberFormat="1" applyFont="1" applyBorder="1" applyAlignment="1">
      <alignment horizontal="center" vertical="center"/>
    </xf>
    <xf numFmtId="165" fontId="25" fillId="0" borderId="10" xfId="1" applyNumberFormat="1" applyFont="1" applyBorder="1" applyAlignment="1">
      <alignment horizontal="center" vertical="center"/>
    </xf>
    <xf numFmtId="0" fontId="0" fillId="0" borderId="24" xfId="0" applyBorder="1"/>
    <xf numFmtId="0" fontId="0" fillId="0" borderId="87" xfId="0" applyBorder="1"/>
    <xf numFmtId="0" fontId="0" fillId="0" borderId="88" xfId="0" applyBorder="1"/>
    <xf numFmtId="165" fontId="2" fillId="0" borderId="24" xfId="0" applyNumberFormat="1" applyFont="1" applyBorder="1" applyAlignment="1">
      <alignment horizontal="center" vertical="center"/>
    </xf>
    <xf numFmtId="167" fontId="2" fillId="0" borderId="87" xfId="0" applyNumberFormat="1" applyFont="1" applyBorder="1" applyAlignment="1">
      <alignment horizontal="center" vertical="center"/>
    </xf>
    <xf numFmtId="165" fontId="2" fillId="0" borderId="88" xfId="0" applyNumberFormat="1" applyFont="1" applyBorder="1" applyAlignment="1">
      <alignment horizontal="center" vertical="center"/>
    </xf>
    <xf numFmtId="0" fontId="32" fillId="2" borderId="55" xfId="0" applyFont="1" applyFill="1" applyBorder="1" applyAlignment="1">
      <alignment horizontal="center" vertical="center"/>
    </xf>
    <xf numFmtId="0" fontId="25" fillId="6" borderId="6" xfId="0" applyFont="1" applyFill="1" applyBorder="1" applyAlignment="1">
      <alignment horizontal="center" vertical="center"/>
    </xf>
    <xf numFmtId="0" fontId="27" fillId="0" borderId="0" xfId="0" applyFont="1" applyAlignment="1">
      <alignment horizontal="left" vertical="center"/>
    </xf>
    <xf numFmtId="2" fontId="28" fillId="0" borderId="56" xfId="0" applyNumberFormat="1" applyFont="1" applyBorder="1" applyAlignment="1">
      <alignment horizontal="center" vertical="center"/>
    </xf>
    <xf numFmtId="2" fontId="28" fillId="0" borderId="33" xfId="0" applyNumberFormat="1" applyFont="1" applyBorder="1" applyAlignment="1">
      <alignment horizontal="center" vertical="center"/>
    </xf>
    <xf numFmtId="0" fontId="25" fillId="0" borderId="0" xfId="0" applyFont="1" applyAlignment="1">
      <alignment horizontal="left" vertical="center"/>
    </xf>
    <xf numFmtId="0" fontId="25" fillId="0" borderId="34" xfId="0" applyFont="1" applyBorder="1" applyAlignment="1">
      <alignment horizontal="left" vertical="center"/>
    </xf>
    <xf numFmtId="0" fontId="28" fillId="0" borderId="0" xfId="0" applyFont="1" applyAlignment="1">
      <alignment horizontal="right" vertical="center"/>
    </xf>
    <xf numFmtId="0" fontId="4" fillId="0" borderId="0" xfId="0" applyFont="1" applyAlignment="1"/>
    <xf numFmtId="0" fontId="28" fillId="0" borderId="0" xfId="0" applyFont="1" applyAlignment="1">
      <alignment horizontal="right" vertical="center"/>
    </xf>
    <xf numFmtId="0" fontId="35" fillId="0" borderId="37" xfId="0" applyFont="1" applyBorder="1" applyAlignment="1">
      <alignment horizontal="center" vertical="center"/>
    </xf>
    <xf numFmtId="0" fontId="35" fillId="0" borderId="1" xfId="0" applyFont="1" applyBorder="1" applyAlignment="1">
      <alignment horizontal="center" vertical="center"/>
    </xf>
    <xf numFmtId="0" fontId="0" fillId="0" borderId="3" xfId="0" applyBorder="1"/>
    <xf numFmtId="0" fontId="0" fillId="0" borderId="54" xfId="0" applyBorder="1"/>
    <xf numFmtId="0" fontId="0" fillId="0" borderId="36" xfId="0" applyBorder="1"/>
    <xf numFmtId="0" fontId="48" fillId="0" borderId="27" xfId="1" applyFont="1" applyFill="1" applyBorder="1" applyAlignment="1">
      <alignment horizontal="center"/>
    </xf>
    <xf numFmtId="0" fontId="48" fillId="0" borderId="27" xfId="1" applyFont="1" applyBorder="1" applyAlignment="1">
      <alignment horizontal="center"/>
    </xf>
    <xf numFmtId="0" fontId="33" fillId="0" borderId="6" xfId="0" applyFont="1" applyBorder="1" applyAlignment="1">
      <alignment horizontal="center" vertical="center"/>
    </xf>
    <xf numFmtId="0" fontId="28" fillId="0" borderId="0" xfId="0" applyFont="1" applyAlignment="1">
      <alignment horizontal="left" vertical="center"/>
    </xf>
    <xf numFmtId="2" fontId="25" fillId="0" borderId="6" xfId="0" applyNumberFormat="1" applyFont="1" applyBorder="1" applyAlignment="1">
      <alignment horizontal="center" vertical="center"/>
    </xf>
    <xf numFmtId="0" fontId="59" fillId="0" borderId="0" xfId="0" applyFont="1" applyAlignment="1"/>
    <xf numFmtId="0" fontId="25" fillId="0" borderId="0" xfId="0" applyFont="1" applyAlignment="1">
      <alignment horizontal="right" vertical="center"/>
    </xf>
    <xf numFmtId="2" fontId="25" fillId="0" borderId="56" xfId="0" applyNumberFormat="1" applyFont="1" applyBorder="1" applyAlignment="1">
      <alignment horizontal="center" vertical="center"/>
    </xf>
    <xf numFmtId="0" fontId="34" fillId="0" borderId="6" xfId="0" applyFont="1" applyBorder="1" applyAlignment="1">
      <alignment horizontal="center" vertical="center"/>
    </xf>
    <xf numFmtId="165" fontId="25" fillId="0" borderId="6" xfId="0" applyNumberFormat="1" applyFont="1" applyBorder="1" applyAlignment="1">
      <alignment horizontal="center"/>
    </xf>
    <xf numFmtId="0" fontId="38" fillId="0" borderId="0" xfId="0" applyFont="1" applyBorder="1" applyAlignment="1">
      <alignment horizontal="right" vertical="center"/>
    </xf>
    <xf numFmtId="0" fontId="28" fillId="0" borderId="0" xfId="0" applyFont="1" applyBorder="1"/>
    <xf numFmtId="0" fontId="34" fillId="0" borderId="6" xfId="1" applyFont="1" applyFill="1" applyBorder="1" applyAlignment="1">
      <alignment horizontal="center" vertical="center"/>
    </xf>
    <xf numFmtId="0" fontId="28" fillId="0" borderId="6" xfId="0" applyFont="1" applyBorder="1" applyAlignment="1">
      <alignment horizontal="center" vertical="center"/>
    </xf>
    <xf numFmtId="0" fontId="40" fillId="0" borderId="6" xfId="1" applyFont="1" applyBorder="1" applyAlignment="1">
      <alignment horizontal="center" vertical="center"/>
    </xf>
    <xf numFmtId="0" fontId="28" fillId="0" borderId="6" xfId="0" applyFont="1" applyBorder="1" applyAlignment="1">
      <alignment vertical="center"/>
    </xf>
    <xf numFmtId="0" fontId="59" fillId="0" borderId="0" xfId="0" applyFont="1" applyAlignment="1">
      <alignment horizontal="right" vertical="center"/>
    </xf>
    <xf numFmtId="0" fontId="25" fillId="0" borderId="0" xfId="0" applyFont="1" applyBorder="1" applyAlignment="1">
      <alignment horizontal="left" vertical="center"/>
    </xf>
    <xf numFmtId="2" fontId="25" fillId="0" borderId="0" xfId="0" applyNumberFormat="1" applyFont="1" applyBorder="1" applyAlignment="1">
      <alignment horizontal="center" vertical="center"/>
    </xf>
    <xf numFmtId="0" fontId="32" fillId="0" borderId="0" xfId="0" applyFont="1" applyAlignment="1">
      <alignment horizontal="right" vertical="center"/>
    </xf>
    <xf numFmtId="0" fontId="38" fillId="0" borderId="0" xfId="0" applyFont="1" applyAlignment="1">
      <alignment vertical="center"/>
    </xf>
    <xf numFmtId="0" fontId="28" fillId="0" borderId="0" xfId="0" applyFont="1" applyBorder="1" applyAlignment="1">
      <alignment horizontal="left" vertical="center" wrapText="1"/>
    </xf>
    <xf numFmtId="0" fontId="35"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0" fillId="0" borderId="0" xfId="0" applyFill="1" applyBorder="1"/>
    <xf numFmtId="0" fontId="35" fillId="0" borderId="1" xfId="0" applyFont="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applyFont="1" applyAlignment="1">
      <alignment vertical="center" wrapText="1"/>
    </xf>
    <xf numFmtId="0" fontId="34" fillId="0" borderId="0" xfId="0" applyFont="1" applyFill="1" applyBorder="1" applyAlignment="1">
      <alignment vertical="center"/>
    </xf>
    <xf numFmtId="0" fontId="35" fillId="0" borderId="28"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9" xfId="0" applyFont="1" applyBorder="1" applyAlignment="1">
      <alignment horizontal="center" vertical="center" wrapText="1"/>
    </xf>
    <xf numFmtId="165" fontId="2" fillId="0" borderId="9" xfId="0" applyNumberFormat="1" applyFont="1" applyFill="1" applyBorder="1" applyAlignment="1">
      <alignment horizontal="center" vertical="center"/>
    </xf>
    <xf numFmtId="164" fontId="2" fillId="0" borderId="6" xfId="0" applyNumberFormat="1" applyFont="1" applyBorder="1" applyAlignment="1">
      <alignment horizontal="center" vertical="center"/>
    </xf>
    <xf numFmtId="164" fontId="2" fillId="0" borderId="23" xfId="0" applyNumberFormat="1" applyFont="1" applyFill="1" applyBorder="1" applyAlignment="1">
      <alignment horizontal="center" vertical="center"/>
    </xf>
    <xf numFmtId="164" fontId="2" fillId="0" borderId="19" xfId="0" applyNumberFormat="1" applyFont="1" applyFill="1" applyBorder="1" applyAlignment="1">
      <alignment horizontal="center" vertical="center"/>
    </xf>
    <xf numFmtId="164" fontId="2" fillId="0" borderId="69" xfId="0" applyNumberFormat="1" applyFont="1" applyBorder="1" applyAlignment="1">
      <alignment horizontal="center" vertical="center"/>
    </xf>
    <xf numFmtId="164" fontId="2" fillId="0" borderId="70" xfId="0" applyNumberFormat="1" applyFont="1" applyBorder="1" applyAlignment="1">
      <alignment horizontal="center" vertical="center"/>
    </xf>
    <xf numFmtId="164" fontId="2" fillId="0" borderId="9" xfId="0" applyNumberFormat="1" applyFont="1" applyFill="1" applyBorder="1" applyAlignment="1">
      <alignment horizontal="center" vertical="center"/>
    </xf>
    <xf numFmtId="164" fontId="2" fillId="0" borderId="71" xfId="0" applyNumberFormat="1" applyFont="1" applyBorder="1" applyAlignment="1">
      <alignment horizontal="center" vertical="center"/>
    </xf>
    <xf numFmtId="164" fontId="2" fillId="0" borderId="86" xfId="0" applyNumberFormat="1" applyFont="1" applyFill="1" applyBorder="1" applyAlignment="1">
      <alignment horizontal="center" vertical="center"/>
    </xf>
    <xf numFmtId="164" fontId="2" fillId="0" borderId="50" xfId="0" applyNumberFormat="1" applyFont="1" applyBorder="1" applyAlignment="1">
      <alignment horizontal="center" vertical="center"/>
    </xf>
    <xf numFmtId="164" fontId="2" fillId="0" borderId="90" xfId="0" applyNumberFormat="1" applyFont="1" applyBorder="1" applyAlignment="1">
      <alignment horizontal="center" vertical="center"/>
    </xf>
    <xf numFmtId="164" fontId="2" fillId="0" borderId="91" xfId="0" applyNumberFormat="1" applyFont="1" applyBorder="1" applyAlignment="1">
      <alignment horizontal="center" vertical="center"/>
    </xf>
    <xf numFmtId="0" fontId="56" fillId="0" borderId="0" xfId="0" applyFont="1" applyBorder="1" applyAlignment="1"/>
    <xf numFmtId="0" fontId="55" fillId="0" borderId="8" xfId="0" applyFont="1" applyBorder="1" applyAlignment="1"/>
    <xf numFmtId="164" fontId="2" fillId="0" borderId="23" xfId="0" applyNumberFormat="1" applyFont="1" applyBorder="1" applyAlignment="1">
      <alignment horizontal="center" vertical="center"/>
    </xf>
    <xf numFmtId="0" fontId="48" fillId="0" borderId="73" xfId="1" applyFont="1" applyFill="1" applyBorder="1" applyAlignment="1">
      <alignment horizontal="center"/>
    </xf>
    <xf numFmtId="165" fontId="52" fillId="4" borderId="72" xfId="0" applyNumberFormat="1" applyFont="1" applyFill="1" applyBorder="1" applyAlignment="1">
      <alignment horizontal="center" vertical="center"/>
    </xf>
    <xf numFmtId="164" fontId="2" fillId="0" borderId="33" xfId="0" applyNumberFormat="1" applyFont="1" applyBorder="1" applyAlignment="1">
      <alignment horizontal="center" vertical="center"/>
    </xf>
    <xf numFmtId="164" fontId="2" fillId="0" borderId="32" xfId="0" applyNumberFormat="1" applyFont="1" applyBorder="1" applyAlignment="1">
      <alignment horizontal="center" vertical="center"/>
    </xf>
    <xf numFmtId="0" fontId="35" fillId="0" borderId="5" xfId="0" applyFont="1" applyBorder="1" applyAlignment="1">
      <alignment horizontal="center" vertical="center" wrapText="1"/>
    </xf>
    <xf numFmtId="165" fontId="25" fillId="0" borderId="0" xfId="1" applyNumberFormat="1" applyFont="1" applyFill="1" applyBorder="1" applyAlignment="1">
      <alignment horizontal="center" vertical="center"/>
    </xf>
    <xf numFmtId="0" fontId="34" fillId="0" borderId="0" xfId="0" applyFont="1" applyFill="1" applyBorder="1" applyAlignment="1">
      <alignment horizontal="center" vertical="center"/>
    </xf>
    <xf numFmtId="164" fontId="2" fillId="0" borderId="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35" fillId="0" borderId="55" xfId="0"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56" xfId="0" applyNumberFormat="1" applyFont="1" applyBorder="1" applyAlignment="1">
      <alignment horizontal="center" vertical="center"/>
    </xf>
    <xf numFmtId="164" fontId="2" fillId="0" borderId="81" xfId="0" applyNumberFormat="1" applyFont="1" applyBorder="1" applyAlignment="1">
      <alignment horizontal="center" vertical="center"/>
    </xf>
    <xf numFmtId="165" fontId="52" fillId="4" borderId="15" xfId="0" applyNumberFormat="1" applyFont="1" applyFill="1" applyBorder="1" applyAlignment="1">
      <alignment horizontal="center" vertical="center"/>
    </xf>
    <xf numFmtId="165" fontId="52" fillId="4" borderId="27" xfId="0" applyNumberFormat="1" applyFont="1" applyFill="1" applyBorder="1" applyAlignment="1">
      <alignment horizontal="center" vertical="center"/>
    </xf>
    <xf numFmtId="0" fontId="52" fillId="4" borderId="80" xfId="0" applyFont="1" applyFill="1" applyBorder="1" applyAlignment="1">
      <alignment horizontal="center" vertical="center"/>
    </xf>
    <xf numFmtId="165" fontId="52" fillId="5" borderId="15" xfId="0" applyNumberFormat="1" applyFont="1" applyFill="1" applyBorder="1" applyAlignment="1">
      <alignment horizontal="center" vertical="center"/>
    </xf>
    <xf numFmtId="165" fontId="52" fillId="5" borderId="27" xfId="0" applyNumberFormat="1" applyFont="1" applyFill="1" applyBorder="1" applyAlignment="1">
      <alignment horizontal="center" vertical="center"/>
    </xf>
    <xf numFmtId="165" fontId="52" fillId="5" borderId="16" xfId="0" applyNumberFormat="1" applyFont="1" applyFill="1" applyBorder="1" applyAlignment="1">
      <alignment horizontal="center" vertical="center"/>
    </xf>
    <xf numFmtId="0" fontId="48" fillId="0" borderId="12" xfId="0" applyFont="1" applyFill="1" applyBorder="1" applyAlignment="1">
      <alignment vertical="center"/>
    </xf>
    <xf numFmtId="0" fontId="48" fillId="0" borderId="4" xfId="0" applyFont="1" applyFill="1" applyBorder="1" applyAlignment="1">
      <alignment vertical="center"/>
    </xf>
    <xf numFmtId="0" fontId="48" fillId="0" borderId="10" xfId="0" applyFont="1" applyFill="1" applyBorder="1" applyAlignment="1">
      <alignment vertical="center"/>
    </xf>
    <xf numFmtId="165" fontId="66" fillId="0" borderId="8" xfId="0" applyNumberFormat="1" applyFont="1" applyBorder="1" applyAlignment="1">
      <alignment vertical="center"/>
    </xf>
    <xf numFmtId="164" fontId="2" fillId="0" borderId="9" xfId="0" applyNumberFormat="1" applyFont="1" applyBorder="1" applyAlignment="1">
      <alignment horizontal="center" vertical="center"/>
    </xf>
    <xf numFmtId="165" fontId="66" fillId="0" borderId="12" xfId="0" applyNumberFormat="1" applyFont="1" applyBorder="1" applyAlignment="1">
      <alignment vertical="center"/>
    </xf>
    <xf numFmtId="164" fontId="2" fillId="0" borderId="4" xfId="0" applyNumberFormat="1" applyFont="1" applyBorder="1" applyAlignment="1">
      <alignment horizontal="center" vertical="center"/>
    </xf>
    <xf numFmtId="164" fontId="25" fillId="0" borderId="18" xfId="0" applyNumberFormat="1" applyFont="1" applyFill="1" applyBorder="1" applyAlignment="1">
      <alignment horizontal="center" vertical="center"/>
    </xf>
    <xf numFmtId="164" fontId="25" fillId="0" borderId="19" xfId="0" applyNumberFormat="1" applyFont="1" applyFill="1" applyBorder="1" applyAlignment="1">
      <alignment horizontal="center"/>
    </xf>
    <xf numFmtId="0" fontId="25" fillId="0" borderId="55" xfId="0" applyFont="1" applyBorder="1" applyAlignment="1">
      <alignment horizontal="center"/>
    </xf>
    <xf numFmtId="0" fontId="25" fillId="0" borderId="1" xfId="0" applyFont="1" applyBorder="1" applyAlignment="1">
      <alignment horizontal="center"/>
    </xf>
    <xf numFmtId="0" fontId="40" fillId="0" borderId="0" xfId="0" applyFont="1" applyAlignment="1">
      <alignment horizontal="right" vertical="center"/>
    </xf>
    <xf numFmtId="0" fontId="68" fillId="0" borderId="0" xfId="0" applyFont="1" applyAlignment="1">
      <alignment horizontal="right" vertical="center"/>
    </xf>
    <xf numFmtId="0" fontId="28" fillId="0" borderId="0" xfId="0" applyFont="1" applyFill="1" applyBorder="1" applyAlignment="1">
      <alignment horizontal="right" vertical="center"/>
    </xf>
    <xf numFmtId="0" fontId="28" fillId="0" borderId="0" xfId="0" applyFont="1" applyFill="1" applyBorder="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2" fillId="0" borderId="0" xfId="0" applyFont="1" applyAlignment="1">
      <alignment vertical="center"/>
    </xf>
    <xf numFmtId="0" fontId="8" fillId="0" borderId="0" xfId="0" applyFont="1" applyAlignment="1">
      <alignment horizontal="right" vertical="center"/>
    </xf>
    <xf numFmtId="0" fontId="33" fillId="0" borderId="0" xfId="0" applyFont="1" applyAlignment="1">
      <alignment horizontal="right" vertical="center"/>
    </xf>
    <xf numFmtId="2" fontId="28" fillId="0" borderId="0" xfId="0" applyNumberFormat="1" applyFont="1" applyFill="1" applyBorder="1" applyAlignment="1">
      <alignment horizontal="center" vertical="center"/>
    </xf>
    <xf numFmtId="165" fontId="25" fillId="0" borderId="0" xfId="0" applyNumberFormat="1" applyFont="1" applyBorder="1" applyAlignment="1">
      <alignment horizontal="center"/>
    </xf>
    <xf numFmtId="0" fontId="19" fillId="0" borderId="0" xfId="0" applyFont="1" applyAlignment="1">
      <alignment horizontal="left" vertical="center"/>
    </xf>
    <xf numFmtId="0" fontId="32" fillId="0" borderId="0" xfId="0" applyFont="1" applyFill="1" applyAlignment="1">
      <alignment horizontal="center" vertical="center"/>
    </xf>
    <xf numFmtId="2" fontId="28" fillId="0" borderId="98" xfId="0" applyNumberFormat="1" applyFont="1" applyBorder="1" applyAlignment="1">
      <alignment horizontal="center" vertical="center"/>
    </xf>
    <xf numFmtId="2" fontId="34" fillId="0" borderId="52" xfId="0" applyNumberFormat="1" applyFont="1" applyFill="1" applyBorder="1" applyAlignment="1">
      <alignment horizontal="right" vertical="center" wrapText="1"/>
    </xf>
    <xf numFmtId="0" fontId="28" fillId="0" borderId="100" xfId="0" applyFont="1" applyBorder="1" applyAlignment="1">
      <alignment vertical="center"/>
    </xf>
    <xf numFmtId="0" fontId="33" fillId="0" borderId="101" xfId="0" applyFont="1" applyBorder="1" applyAlignment="1">
      <alignment horizontal="center" vertical="center"/>
    </xf>
    <xf numFmtId="0" fontId="33" fillId="0" borderId="102" xfId="0" applyFont="1" applyBorder="1" applyAlignment="1">
      <alignment horizontal="center" vertical="center"/>
    </xf>
    <xf numFmtId="2" fontId="33" fillId="0" borderId="97" xfId="0" applyNumberFormat="1" applyFont="1" applyBorder="1" applyAlignment="1">
      <alignment horizontal="center" vertical="center"/>
    </xf>
    <xf numFmtId="0" fontId="7" fillId="2" borderId="6" xfId="1" applyFont="1" applyFill="1" applyBorder="1"/>
    <xf numFmtId="0" fontId="33" fillId="0" borderId="0" xfId="0" applyFont="1" applyBorder="1" applyAlignment="1">
      <alignment horizontal="right" vertical="center"/>
    </xf>
    <xf numFmtId="0" fontId="48" fillId="0" borderId="0" xfId="0" applyFont="1" applyFill="1" applyBorder="1" applyAlignment="1">
      <alignment horizontal="center" vertical="center"/>
    </xf>
    <xf numFmtId="0" fontId="48" fillId="0" borderId="42" xfId="0" applyFont="1" applyFill="1" applyBorder="1" applyAlignment="1">
      <alignment horizontal="center" vertical="center"/>
    </xf>
    <xf numFmtId="0" fontId="28" fillId="0" borderId="0" xfId="0" applyFont="1" applyAlignment="1">
      <alignment horizontal="right" vertical="center"/>
    </xf>
    <xf numFmtId="2" fontId="28" fillId="0" borderId="6" xfId="0" applyNumberFormat="1" applyFont="1" applyBorder="1" applyAlignment="1">
      <alignment horizontal="center" vertical="center"/>
    </xf>
    <xf numFmtId="2" fontId="28" fillId="0" borderId="42" xfId="0" applyNumberFormat="1" applyFont="1" applyBorder="1" applyAlignment="1">
      <alignment horizontal="center" vertical="center"/>
    </xf>
    <xf numFmtId="2" fontId="28" fillId="0" borderId="6" xfId="0" applyNumberFormat="1" applyFont="1" applyBorder="1" applyAlignment="1">
      <alignment horizontal="center" vertical="center"/>
    </xf>
    <xf numFmtId="0" fontId="34" fillId="0" borderId="0" xfId="0" applyFont="1" applyBorder="1" applyAlignment="1">
      <alignment vertical="center" wrapText="1"/>
    </xf>
    <xf numFmtId="0" fontId="33" fillId="0" borderId="6" xfId="0" applyFont="1" applyBorder="1" applyAlignment="1">
      <alignment horizontal="center" vertical="center" wrapText="1"/>
    </xf>
    <xf numFmtId="0" fontId="30" fillId="0" borderId="45" xfId="1" applyFont="1" applyFill="1" applyBorder="1" applyAlignment="1">
      <alignment horizontal="left" vertical="center"/>
    </xf>
    <xf numFmtId="0" fontId="30" fillId="0" borderId="42" xfId="1" applyFont="1" applyFill="1" applyBorder="1" applyAlignment="1">
      <alignment horizontal="left" vertical="center"/>
    </xf>
    <xf numFmtId="0" fontId="30" fillId="0" borderId="0" xfId="1" applyFont="1" applyFill="1" applyBorder="1" applyAlignment="1">
      <alignment horizontal="left" vertical="center"/>
    </xf>
    <xf numFmtId="164" fontId="28" fillId="0" borderId="6" xfId="0" applyNumberFormat="1" applyFont="1" applyFill="1" applyBorder="1" applyAlignment="1">
      <alignment horizontal="center" vertical="center"/>
    </xf>
    <xf numFmtId="0" fontId="28" fillId="0" borderId="0" xfId="0" applyFont="1" applyAlignment="1">
      <alignment horizontal="right" vertical="center"/>
    </xf>
    <xf numFmtId="0" fontId="11" fillId="0" borderId="40" xfId="1" applyFont="1" applyFill="1" applyBorder="1" applyAlignment="1">
      <alignment horizontal="center" vertical="center"/>
    </xf>
    <xf numFmtId="0" fontId="11" fillId="0" borderId="39" xfId="1" applyFont="1" applyFill="1" applyBorder="1" applyAlignment="1">
      <alignment horizontal="center" vertical="center"/>
    </xf>
    <xf numFmtId="0" fontId="6" fillId="0" borderId="38" xfId="1" applyFont="1" applyFill="1" applyBorder="1" applyAlignment="1">
      <alignment vertical="center"/>
    </xf>
    <xf numFmtId="0" fontId="6" fillId="0" borderId="0" xfId="0" applyFont="1" applyBorder="1" applyAlignment="1">
      <alignment horizontal="right" vertical="center"/>
    </xf>
    <xf numFmtId="0" fontId="75" fillId="0" borderId="0" xfId="0" applyFont="1" applyBorder="1" applyAlignment="1">
      <alignment horizontal="center" vertical="center" wrapText="1"/>
    </xf>
    <xf numFmtId="0" fontId="20" fillId="0" borderId="0" xfId="0" applyFont="1" applyBorder="1" applyAlignment="1">
      <alignment horizontal="left"/>
    </xf>
    <xf numFmtId="165" fontId="28" fillId="0" borderId="0" xfId="0" applyNumberFormat="1" applyFont="1" applyFill="1" applyBorder="1" applyAlignment="1">
      <alignment vertical="center"/>
    </xf>
    <xf numFmtId="165" fontId="31" fillId="0" borderId="0" xfId="0" applyNumberFormat="1" applyFont="1" applyFill="1" applyBorder="1" applyAlignment="1">
      <alignment horizontal="center" vertical="center"/>
    </xf>
    <xf numFmtId="0" fontId="28" fillId="0" borderId="14" xfId="0" applyFont="1" applyBorder="1" applyAlignment="1">
      <alignment horizontal="right" vertical="center" wrapText="1"/>
    </xf>
    <xf numFmtId="0" fontId="76" fillId="0" borderId="0" xfId="0" applyFont="1" applyAlignment="1">
      <alignment horizontal="left" vertical="center"/>
    </xf>
    <xf numFmtId="0" fontId="28" fillId="0" borderId="0" xfId="0" applyFont="1" applyBorder="1" applyAlignment="1">
      <alignment horizontal="right" vertical="center" wrapText="1"/>
    </xf>
    <xf numFmtId="0" fontId="36" fillId="0" borderId="0" xfId="0" applyFont="1" applyAlignment="1">
      <alignment horizontal="left" vertical="center"/>
    </xf>
    <xf numFmtId="165" fontId="28" fillId="0" borderId="48" xfId="0" applyNumberFormat="1" applyFont="1" applyFill="1" applyBorder="1" applyAlignment="1">
      <alignment horizontal="center" vertical="center"/>
    </xf>
    <xf numFmtId="0" fontId="56" fillId="0" borderId="4" xfId="0" applyFont="1" applyBorder="1" applyAlignment="1"/>
    <xf numFmtId="0" fontId="34" fillId="3" borderId="2" xfId="0" applyFont="1" applyFill="1" applyBorder="1" applyAlignment="1">
      <alignment horizontal="center" vertical="center"/>
    </xf>
    <xf numFmtId="2" fontId="28" fillId="0" borderId="0" xfId="0" applyNumberFormat="1" applyFont="1" applyBorder="1" applyAlignment="1">
      <alignment horizontal="right" vertical="center"/>
    </xf>
    <xf numFmtId="164" fontId="2" fillId="0" borderId="19" xfId="0" applyNumberFormat="1" applyFont="1" applyBorder="1" applyAlignment="1">
      <alignment horizontal="center" vertical="center"/>
    </xf>
    <xf numFmtId="0" fontId="32" fillId="0" borderId="0" xfId="0" applyFont="1" applyAlignment="1">
      <alignment horizontal="center" vertical="center"/>
    </xf>
    <xf numFmtId="0" fontId="35" fillId="0" borderId="7" xfId="0" applyFont="1" applyBorder="1" applyAlignment="1">
      <alignment horizontal="center" vertical="center"/>
    </xf>
    <xf numFmtId="165" fontId="2" fillId="0" borderId="7" xfId="0" applyNumberFormat="1" applyFont="1" applyBorder="1" applyAlignment="1">
      <alignment horizontal="center" vertical="center"/>
    </xf>
    <xf numFmtId="165" fontId="2" fillId="0" borderId="48" xfId="0" applyNumberFormat="1" applyFont="1" applyBorder="1" applyAlignment="1">
      <alignment horizontal="center" vertical="center"/>
    </xf>
    <xf numFmtId="165" fontId="2" fillId="0" borderId="42" xfId="0" applyNumberFormat="1" applyFont="1" applyBorder="1" applyAlignment="1">
      <alignment horizontal="center" vertical="center"/>
    </xf>
    <xf numFmtId="165" fontId="2" fillId="0" borderId="66" xfId="0" applyNumberFormat="1" applyFont="1" applyBorder="1" applyAlignment="1">
      <alignment horizontal="center" vertical="center"/>
    </xf>
    <xf numFmtId="165" fontId="2" fillId="0" borderId="4" xfId="0" applyNumberFormat="1" applyFont="1" applyBorder="1" applyAlignment="1">
      <alignment horizontal="center" vertical="center"/>
    </xf>
    <xf numFmtId="165" fontId="2" fillId="0" borderId="87" xfId="0" applyNumberFormat="1" applyFont="1" applyBorder="1" applyAlignment="1">
      <alignment horizontal="center" vertical="center"/>
    </xf>
    <xf numFmtId="0" fontId="35" fillId="4" borderId="107" xfId="0" applyFont="1" applyFill="1" applyBorder="1" applyAlignment="1">
      <alignment horizontal="center" vertical="center" wrapText="1"/>
    </xf>
    <xf numFmtId="165" fontId="2" fillId="0" borderId="35" xfId="0" applyNumberFormat="1" applyFont="1" applyBorder="1" applyAlignment="1">
      <alignment horizontal="center" vertical="center"/>
    </xf>
    <xf numFmtId="165" fontId="2" fillId="0" borderId="108" xfId="0" applyNumberFormat="1" applyFont="1" applyBorder="1" applyAlignment="1">
      <alignment horizontal="center" vertical="center"/>
    </xf>
    <xf numFmtId="9" fontId="28" fillId="0" borderId="0" xfId="0" applyNumberFormat="1" applyFont="1" applyBorder="1" applyAlignment="1">
      <alignment horizontal="center" vertical="center"/>
    </xf>
    <xf numFmtId="0" fontId="38" fillId="0" borderId="0" xfId="0" applyFont="1" applyBorder="1" applyAlignment="1">
      <alignment vertical="center"/>
    </xf>
    <xf numFmtId="0" fontId="54" fillId="0" borderId="0" xfId="0" applyFont="1" applyAlignment="1">
      <alignment vertical="center"/>
    </xf>
    <xf numFmtId="0" fontId="54" fillId="0" borderId="6" xfId="0" applyFont="1" applyBorder="1" applyAlignment="1">
      <alignment horizontal="right" vertical="center"/>
    </xf>
    <xf numFmtId="2" fontId="54" fillId="0" borderId="6" xfId="0" applyNumberFormat="1" applyFont="1" applyBorder="1" applyAlignment="1">
      <alignment horizontal="center" vertical="center"/>
    </xf>
    <xf numFmtId="2" fontId="28" fillId="0" borderId="6" xfId="0" applyNumberFormat="1" applyFont="1" applyFill="1" applyBorder="1" applyAlignment="1">
      <alignment horizontal="center" vertical="center"/>
    </xf>
    <xf numFmtId="0" fontId="28" fillId="0" borderId="0" xfId="0" applyFont="1" applyAlignment="1">
      <alignment horizontal="center" vertical="center"/>
    </xf>
    <xf numFmtId="2" fontId="28" fillId="0" borderId="104" xfId="0" applyNumberFormat="1" applyFont="1" applyBorder="1" applyAlignment="1">
      <alignment horizontal="center" vertical="center"/>
    </xf>
    <xf numFmtId="2" fontId="28" fillId="0" borderId="101" xfId="0" applyNumberFormat="1" applyFont="1" applyBorder="1" applyAlignment="1">
      <alignment horizontal="center" vertical="center"/>
    </xf>
    <xf numFmtId="0" fontId="33" fillId="0" borderId="104" xfId="0" applyFont="1" applyBorder="1" applyAlignment="1">
      <alignment horizontal="center" vertical="center"/>
    </xf>
    <xf numFmtId="0" fontId="33" fillId="0" borderId="103" xfId="0" applyFont="1" applyBorder="1" applyAlignment="1">
      <alignment horizontal="center" vertical="center"/>
    </xf>
    <xf numFmtId="0" fontId="30" fillId="0" borderId="42" xfId="1" applyFont="1" applyFill="1" applyBorder="1" applyAlignment="1">
      <alignment horizontal="center" vertical="center"/>
    </xf>
    <xf numFmtId="165" fontId="28" fillId="0" borderId="6" xfId="0" applyNumberFormat="1" applyFont="1" applyFill="1" applyBorder="1" applyAlignment="1">
      <alignment horizontal="center" vertical="center"/>
    </xf>
    <xf numFmtId="0" fontId="57" fillId="0" borderId="0" xfId="0" applyFont="1" applyBorder="1" applyAlignment="1">
      <alignment vertical="center" wrapText="1"/>
    </xf>
    <xf numFmtId="0" fontId="25" fillId="0" borderId="6" xfId="1" applyFont="1" applyFill="1" applyBorder="1" applyAlignment="1">
      <alignment horizontal="center" vertical="center"/>
    </xf>
    <xf numFmtId="0" fontId="38" fillId="0" borderId="0" xfId="1" applyFont="1" applyFill="1" applyBorder="1" applyAlignment="1">
      <alignment vertical="center"/>
    </xf>
    <xf numFmtId="0" fontId="54" fillId="0" borderId="0" xfId="1" applyFont="1" applyFill="1" applyBorder="1"/>
    <xf numFmtId="0" fontId="54" fillId="0" borderId="0" xfId="1" applyFont="1" applyFill="1" applyBorder="1" applyAlignment="1">
      <alignment vertical="center" wrapText="1"/>
    </xf>
    <xf numFmtId="0" fontId="54" fillId="0" borderId="0" xfId="1" applyFont="1" applyFill="1" applyBorder="1" applyAlignment="1">
      <alignment horizontal="right" vertical="center" wrapText="1"/>
    </xf>
    <xf numFmtId="165" fontId="82" fillId="0" borderId="0" xfId="1" applyNumberFormat="1" applyFont="1" applyFill="1" applyBorder="1" applyAlignment="1">
      <alignment horizontal="center" vertical="center"/>
    </xf>
    <xf numFmtId="2" fontId="54" fillId="0" borderId="40" xfId="1" applyNumberFormat="1" applyFont="1" applyFill="1" applyBorder="1" applyAlignment="1">
      <alignment horizontal="left" vertical="center" wrapText="1"/>
    </xf>
    <xf numFmtId="0" fontId="54" fillId="0" borderId="39" xfId="1" applyFont="1" applyFill="1" applyBorder="1"/>
    <xf numFmtId="0" fontId="54" fillId="0" borderId="6" xfId="1" applyFont="1" applyFill="1" applyBorder="1" applyAlignment="1">
      <alignment horizontal="center" vertical="center" wrapText="1"/>
    </xf>
    <xf numFmtId="0" fontId="54" fillId="0" borderId="6" xfId="1" applyFont="1" applyFill="1" applyBorder="1" applyAlignment="1">
      <alignment horizontal="center" vertical="center"/>
    </xf>
    <xf numFmtId="2" fontId="54" fillId="2" borderId="47" xfId="1" applyNumberFormat="1" applyFont="1" applyFill="1" applyBorder="1" applyAlignment="1">
      <alignment horizontal="center" vertical="center"/>
    </xf>
    <xf numFmtId="165" fontId="54" fillId="2" borderId="47" xfId="1" applyNumberFormat="1" applyFont="1" applyFill="1" applyBorder="1" applyAlignment="1">
      <alignment horizontal="center" vertical="center"/>
    </xf>
    <xf numFmtId="0" fontId="83" fillId="0" borderId="0" xfId="1" applyFont="1"/>
    <xf numFmtId="165" fontId="82" fillId="0" borderId="0" xfId="1" applyNumberFormat="1" applyFont="1" applyFill="1" applyBorder="1" applyAlignment="1" applyProtection="1">
      <alignment horizontal="center" vertical="center"/>
    </xf>
    <xf numFmtId="165" fontId="54" fillId="0" borderId="0" xfId="1" applyNumberFormat="1" applyFont="1" applyFill="1" applyBorder="1" applyAlignment="1" applyProtection="1">
      <alignment horizontal="left" vertical="center"/>
    </xf>
    <xf numFmtId="0" fontId="54" fillId="0" borderId="0" xfId="1" applyFont="1"/>
    <xf numFmtId="0" fontId="85" fillId="0" borderId="0" xfId="1" applyFont="1" applyAlignment="1">
      <alignment horizontal="right"/>
    </xf>
    <xf numFmtId="2" fontId="31" fillId="0" borderId="6" xfId="0" applyNumberFormat="1" applyFont="1" applyFill="1" applyBorder="1" applyAlignment="1">
      <alignment horizontal="center" vertical="center"/>
    </xf>
    <xf numFmtId="2" fontId="31" fillId="0" borderId="47" xfId="0" applyNumberFormat="1" applyFont="1" applyFill="1" applyBorder="1" applyAlignment="1">
      <alignment horizontal="center" vertical="center"/>
    </xf>
    <xf numFmtId="0" fontId="88" fillId="0" borderId="44" xfId="1" applyFont="1" applyFill="1" applyBorder="1" applyAlignment="1">
      <alignment horizontal="center" vertical="center"/>
    </xf>
    <xf numFmtId="0" fontId="29" fillId="2" borderId="42" xfId="1" applyFont="1" applyFill="1" applyBorder="1" applyAlignment="1">
      <alignment horizontal="left" vertical="center"/>
    </xf>
    <xf numFmtId="0" fontId="28" fillId="0" borderId="41" xfId="1" applyFont="1" applyFill="1" applyBorder="1" applyAlignment="1">
      <alignment horizontal="center" vertical="center"/>
    </xf>
    <xf numFmtId="0" fontId="29" fillId="2" borderId="0" xfId="1" applyFont="1" applyFill="1" applyBorder="1" applyAlignment="1">
      <alignment horizontal="left" vertical="center"/>
    </xf>
    <xf numFmtId="0" fontId="31" fillId="0" borderId="42" xfId="1" applyFont="1" applyFill="1" applyBorder="1" applyAlignment="1">
      <alignment vertical="top" wrapText="1"/>
    </xf>
    <xf numFmtId="167" fontId="28" fillId="0" borderId="56" xfId="0" applyNumberFormat="1" applyFont="1" applyFill="1" applyBorder="1" applyAlignment="1">
      <alignment horizontal="center" vertical="center"/>
    </xf>
    <xf numFmtId="0" fontId="57" fillId="0" borderId="70" xfId="0" applyFont="1" applyBorder="1" applyAlignment="1">
      <alignment vertical="center" wrapText="1"/>
    </xf>
    <xf numFmtId="0" fontId="77" fillId="0" borderId="0" xfId="0" applyFont="1" applyBorder="1" applyAlignment="1">
      <alignment vertical="center" wrapText="1"/>
    </xf>
    <xf numFmtId="2" fontId="28" fillId="0" borderId="102" xfId="0" applyNumberFormat="1" applyFont="1" applyFill="1" applyBorder="1" applyAlignment="1">
      <alignment horizontal="center" vertical="center"/>
    </xf>
    <xf numFmtId="2" fontId="89" fillId="2" borderId="6" xfId="0" applyNumberFormat="1" applyFont="1" applyFill="1" applyBorder="1" applyAlignment="1">
      <alignment horizontal="center" vertical="center" wrapText="1"/>
    </xf>
    <xf numFmtId="0" fontId="90" fillId="0" borderId="0" xfId="1" applyFont="1"/>
    <xf numFmtId="0" fontId="73" fillId="0" borderId="0" xfId="1" applyFont="1"/>
    <xf numFmtId="0" fontId="5" fillId="0" borderId="0" xfId="1" applyFont="1"/>
    <xf numFmtId="0" fontId="54" fillId="0" borderId="0" xfId="0" applyFont="1" applyBorder="1" applyAlignment="1">
      <alignment vertical="center"/>
    </xf>
    <xf numFmtId="165" fontId="89" fillId="2" borderId="6" xfId="0" applyNumberFormat="1" applyFont="1" applyFill="1" applyBorder="1" applyAlignment="1">
      <alignment horizontal="center" vertical="center"/>
    </xf>
    <xf numFmtId="0" fontId="54" fillId="0" borderId="6" xfId="0" applyFont="1" applyBorder="1" applyAlignment="1">
      <alignment horizontal="right" vertical="center" wrapText="1"/>
    </xf>
    <xf numFmtId="167" fontId="89" fillId="2" borderId="56" xfId="0" applyNumberFormat="1" applyFont="1" applyFill="1" applyBorder="1" applyAlignment="1">
      <alignment horizontal="center" vertical="center"/>
    </xf>
    <xf numFmtId="0" fontId="5" fillId="0" borderId="6" xfId="0" applyFont="1" applyBorder="1" applyAlignment="1">
      <alignment horizontal="right" vertical="center"/>
    </xf>
    <xf numFmtId="0" fontId="92" fillId="0" borderId="0" xfId="1" applyFont="1" applyAlignment="1">
      <alignment horizontal="right"/>
    </xf>
    <xf numFmtId="0" fontId="92" fillId="0" borderId="0" xfId="1" applyFont="1"/>
    <xf numFmtId="0" fontId="12" fillId="0" borderId="34" xfId="0" applyFont="1" applyBorder="1" applyAlignment="1">
      <alignment horizontal="right" vertical="center"/>
    </xf>
    <xf numFmtId="2" fontId="12" fillId="0" borderId="6" xfId="0" applyNumberFormat="1" applyFont="1" applyBorder="1" applyAlignment="1">
      <alignment horizontal="right" vertical="center" wrapText="1"/>
    </xf>
    <xf numFmtId="0" fontId="78" fillId="0" borderId="0" xfId="0" applyFont="1" applyBorder="1" applyAlignment="1">
      <alignment wrapText="1"/>
    </xf>
    <xf numFmtId="0" fontId="17" fillId="0" borderId="0" xfId="0" applyFont="1" applyBorder="1" applyAlignment="1">
      <alignment horizontal="center" vertical="center" wrapText="1"/>
    </xf>
    <xf numFmtId="0" fontId="74" fillId="0" borderId="0" xfId="0" applyFont="1" applyBorder="1" applyAlignment="1">
      <alignment wrapText="1"/>
    </xf>
    <xf numFmtId="0" fontId="33" fillId="0" borderId="0" xfId="0" applyFont="1" applyAlignment="1">
      <alignment vertical="center" wrapText="1"/>
    </xf>
    <xf numFmtId="0" fontId="33" fillId="0" borderId="101" xfId="0" applyFont="1" applyFill="1" applyBorder="1" applyAlignment="1">
      <alignment horizontal="center" vertical="center"/>
    </xf>
    <xf numFmtId="0" fontId="33" fillId="0" borderId="102" xfId="0" applyFont="1" applyFill="1" applyBorder="1" applyAlignment="1">
      <alignment horizontal="center" vertical="center"/>
    </xf>
    <xf numFmtId="0" fontId="33" fillId="5" borderId="103" xfId="0" applyFont="1" applyFill="1" applyBorder="1" applyAlignment="1">
      <alignment horizontal="center" vertical="center"/>
    </xf>
    <xf numFmtId="2" fontId="28" fillId="5" borderId="103" xfId="0" applyNumberFormat="1" applyFont="1" applyFill="1" applyBorder="1" applyAlignment="1">
      <alignment horizontal="center" vertical="center"/>
    </xf>
    <xf numFmtId="0" fontId="38" fillId="0" borderId="0" xfId="0" applyFont="1" applyBorder="1" applyAlignment="1">
      <alignment vertical="center" wrapText="1"/>
    </xf>
    <xf numFmtId="0" fontId="28" fillId="0" borderId="0" xfId="0" applyFont="1" applyBorder="1" applyAlignment="1">
      <alignment horizontal="center" wrapText="1"/>
    </xf>
    <xf numFmtId="0" fontId="34" fillId="0" borderId="18" xfId="0" applyFont="1" applyBorder="1" applyAlignment="1">
      <alignment horizontal="center" vertical="center"/>
    </xf>
    <xf numFmtId="0" fontId="34" fillId="0" borderId="19" xfId="0" applyFont="1" applyFill="1" applyBorder="1" applyAlignment="1">
      <alignment horizontal="center" vertical="center"/>
    </xf>
    <xf numFmtId="0" fontId="28" fillId="0" borderId="0" xfId="0" applyFont="1" applyAlignment="1">
      <alignment horizontal="right" vertical="center"/>
    </xf>
    <xf numFmtId="2" fontId="31" fillId="0" borderId="102" xfId="0" applyNumberFormat="1" applyFont="1" applyFill="1" applyBorder="1" applyAlignment="1">
      <alignment horizontal="center" vertical="center"/>
    </xf>
    <xf numFmtId="2" fontId="31" fillId="0" borderId="103" xfId="0" applyNumberFormat="1" applyFont="1" applyFill="1" applyBorder="1" applyAlignment="1">
      <alignment horizontal="center" vertical="center"/>
    </xf>
    <xf numFmtId="2" fontId="25" fillId="0" borderId="0" xfId="0" applyNumberFormat="1" applyFont="1" applyBorder="1" applyAlignment="1">
      <alignment vertical="center" wrapText="1"/>
    </xf>
    <xf numFmtId="0" fontId="28" fillId="0" borderId="0" xfId="0" applyFont="1" applyBorder="1" applyAlignment="1">
      <alignment horizontal="right" vertical="center" wrapText="1"/>
    </xf>
    <xf numFmtId="0" fontId="28" fillId="0" borderId="0" xfId="0" applyFont="1" applyAlignment="1">
      <alignment horizontal="right" vertical="center"/>
    </xf>
    <xf numFmtId="0" fontId="28" fillId="0" borderId="0" xfId="0" applyFont="1" applyBorder="1" applyAlignment="1">
      <alignment horizontal="right" vertical="center"/>
    </xf>
    <xf numFmtId="165" fontId="57" fillId="0" borderId="70" xfId="0" applyNumberFormat="1" applyFont="1" applyFill="1" applyBorder="1" applyAlignment="1">
      <alignment vertical="center" wrapText="1"/>
    </xf>
    <xf numFmtId="165" fontId="57" fillId="0" borderId="0" xfId="0" applyNumberFormat="1" applyFont="1" applyFill="1" applyBorder="1" applyAlignment="1">
      <alignment vertical="center" wrapText="1"/>
    </xf>
    <xf numFmtId="0" fontId="57" fillId="0" borderId="0" xfId="0" applyFont="1" applyAlignment="1">
      <alignment vertical="center"/>
    </xf>
    <xf numFmtId="0" fontId="28" fillId="0" borderId="0" xfId="0" applyFont="1" applyBorder="1" applyAlignment="1">
      <alignment horizontal="left" vertical="center"/>
    </xf>
    <xf numFmtId="0" fontId="75" fillId="0" borderId="0" xfId="0" applyFont="1" applyBorder="1" applyAlignment="1">
      <alignment vertical="center" wrapText="1"/>
    </xf>
    <xf numFmtId="0" fontId="57" fillId="0" borderId="0" xfId="0" applyFont="1" applyBorder="1" applyAlignment="1">
      <alignment horizontal="left" vertical="center" wrapText="1"/>
    </xf>
    <xf numFmtId="0" fontId="0" fillId="0" borderId="6" xfId="1" applyFont="1" applyBorder="1" applyAlignment="1">
      <alignment horizontal="right" vertical="center"/>
    </xf>
    <xf numFmtId="2" fontId="89" fillId="0" borderId="6" xfId="1" applyNumberFormat="1" applyFont="1" applyBorder="1" applyAlignment="1">
      <alignment horizontal="center" vertical="center"/>
    </xf>
    <xf numFmtId="0" fontId="54" fillId="0" borderId="71" xfId="1" applyFont="1" applyBorder="1" applyAlignment="1"/>
    <xf numFmtId="0" fontId="54" fillId="0" borderId="48" xfId="1" applyFont="1" applyBorder="1" applyAlignment="1"/>
    <xf numFmtId="0" fontId="54" fillId="0" borderId="0" xfId="1" applyFont="1" applyAlignment="1">
      <alignment vertical="center" wrapText="1"/>
    </xf>
    <xf numFmtId="0" fontId="0" fillId="0" borderId="6" xfId="1" applyFont="1" applyBorder="1" applyAlignment="1">
      <alignment horizontal="right"/>
    </xf>
    <xf numFmtId="2" fontId="38" fillId="0" borderId="0" xfId="0" applyNumberFormat="1" applyFont="1" applyBorder="1" applyAlignment="1">
      <alignment horizontal="left" vertical="center" wrapText="1"/>
    </xf>
    <xf numFmtId="2" fontId="33" fillId="0" borderId="0" xfId="0" applyNumberFormat="1" applyFont="1" applyFill="1" applyBorder="1" applyAlignment="1">
      <alignment horizontal="center" vertical="center"/>
    </xf>
    <xf numFmtId="0" fontId="33" fillId="4" borderId="6" xfId="0" applyFont="1" applyFill="1" applyBorder="1" applyAlignment="1">
      <alignment horizontal="center" vertical="center"/>
    </xf>
    <xf numFmtId="0" fontId="89" fillId="0" borderId="0" xfId="0" applyFont="1" applyBorder="1" applyAlignment="1">
      <alignment horizontal="left" vertical="center"/>
    </xf>
    <xf numFmtId="0" fontId="32" fillId="0" borderId="0" xfId="1" applyFont="1" applyBorder="1" applyAlignment="1">
      <alignment horizontal="center" vertical="center"/>
    </xf>
    <xf numFmtId="0" fontId="18" fillId="0" borderId="0" xfId="1" applyFont="1" applyAlignment="1">
      <alignment horizontal="right" vertical="center"/>
    </xf>
    <xf numFmtId="2" fontId="114" fillId="0" borderId="6" xfId="1" applyNumberFormat="1" applyFont="1" applyBorder="1" applyAlignment="1">
      <alignment horizontal="center" vertical="center"/>
    </xf>
    <xf numFmtId="0" fontId="33" fillId="0" borderId="29" xfId="1" applyFont="1" applyBorder="1" applyAlignment="1">
      <alignment horizontal="center" vertical="center"/>
    </xf>
    <xf numFmtId="0" fontId="28" fillId="0" borderId="0" xfId="0" applyFont="1" applyFill="1" applyBorder="1" applyAlignment="1">
      <alignment horizontal="center" vertical="center"/>
    </xf>
    <xf numFmtId="0" fontId="33" fillId="0" borderId="56" xfId="1" applyFont="1" applyBorder="1" applyAlignment="1">
      <alignment horizontal="center" vertical="center" wrapText="1"/>
    </xf>
    <xf numFmtId="0" fontId="38" fillId="0" borderId="6" xfId="1" applyFont="1" applyBorder="1" applyAlignment="1">
      <alignment vertical="center" wrapText="1"/>
    </xf>
    <xf numFmtId="2" fontId="28" fillId="0" borderId="64" xfId="0" applyNumberFormat="1" applyFont="1" applyBorder="1" applyAlignment="1">
      <alignment horizontal="center" vertical="center"/>
    </xf>
    <xf numFmtId="2" fontId="28" fillId="0" borderId="83" xfId="0" applyNumberFormat="1" applyFont="1" applyBorder="1" applyAlignment="1">
      <alignment horizontal="center" vertical="center"/>
    </xf>
    <xf numFmtId="2" fontId="31" fillId="0" borderId="65" xfId="0" applyNumberFormat="1" applyFont="1" applyFill="1" applyBorder="1" applyAlignment="1">
      <alignment horizontal="center" vertical="center"/>
    </xf>
    <xf numFmtId="2" fontId="28" fillId="0" borderId="65" xfId="0" applyNumberFormat="1" applyFont="1" applyFill="1" applyBorder="1" applyAlignment="1">
      <alignment horizontal="center" vertical="center"/>
    </xf>
    <xf numFmtId="2" fontId="31" fillId="0" borderId="68" xfId="0" applyNumberFormat="1" applyFont="1" applyFill="1" applyBorder="1" applyAlignment="1">
      <alignment horizontal="center" vertical="center"/>
    </xf>
    <xf numFmtId="2" fontId="28" fillId="0" borderId="83" xfId="0" applyNumberFormat="1" applyFont="1" applyFill="1" applyBorder="1" applyAlignment="1">
      <alignment horizontal="center" vertical="center"/>
    </xf>
    <xf numFmtId="2" fontId="28" fillId="5" borderId="68" xfId="0" applyNumberFormat="1" applyFont="1" applyFill="1" applyBorder="1" applyAlignment="1">
      <alignment horizontal="center" vertical="center"/>
    </xf>
    <xf numFmtId="2" fontId="13" fillId="3" borderId="32" xfId="1" applyNumberFormat="1" applyFill="1" applyBorder="1" applyAlignment="1">
      <alignment horizontal="center" vertical="center"/>
    </xf>
    <xf numFmtId="2" fontId="13" fillId="3" borderId="23" xfId="1" applyNumberFormat="1" applyFill="1" applyBorder="1" applyAlignment="1">
      <alignment horizontal="center" vertical="center"/>
    </xf>
    <xf numFmtId="2" fontId="13" fillId="3" borderId="19" xfId="1" applyNumberFormat="1" applyFill="1" applyBorder="1" applyAlignment="1">
      <alignment horizontal="center" vertical="center"/>
    </xf>
    <xf numFmtId="2" fontId="13" fillId="3" borderId="21" xfId="1" applyNumberFormat="1" applyFill="1" applyBorder="1" applyAlignment="1">
      <alignment horizontal="center" vertical="center"/>
    </xf>
    <xf numFmtId="167" fontId="33" fillId="4" borderId="6" xfId="0" applyNumberFormat="1" applyFont="1" applyFill="1" applyBorder="1" applyAlignment="1">
      <alignment horizontal="center" vertical="center"/>
    </xf>
    <xf numFmtId="0" fontId="34" fillId="0" borderId="93" xfId="0" applyFont="1" applyBorder="1" applyAlignment="1">
      <alignment horizontal="center" vertical="center"/>
    </xf>
    <xf numFmtId="0" fontId="34" fillId="0" borderId="94" xfId="0" applyFont="1" applyBorder="1" applyAlignment="1">
      <alignment horizontal="center" vertical="center"/>
    </xf>
    <xf numFmtId="0" fontId="48" fillId="0" borderId="76" xfId="0" applyFont="1" applyBorder="1" applyAlignment="1">
      <alignment horizontal="center" vertical="center" wrapText="1"/>
    </xf>
    <xf numFmtId="0" fontId="48" fillId="0" borderId="94" xfId="0" applyFont="1" applyBorder="1" applyAlignment="1">
      <alignment horizontal="center" vertical="center" wrapText="1"/>
    </xf>
    <xf numFmtId="0" fontId="34" fillId="0" borderId="0" xfId="0" applyFont="1" applyFill="1" applyBorder="1" applyAlignment="1">
      <alignment horizontal="center" vertical="center"/>
    </xf>
    <xf numFmtId="0" fontId="18" fillId="0" borderId="0" xfId="0" applyFont="1" applyFill="1" applyBorder="1" applyAlignment="1"/>
    <xf numFmtId="0" fontId="32" fillId="0" borderId="0" xfId="0" applyFont="1" applyFill="1" applyBorder="1" applyAlignment="1">
      <alignment vertical="center"/>
    </xf>
    <xf numFmtId="0" fontId="32" fillId="0" borderId="8" xfId="0" applyFont="1" applyBorder="1" applyAlignment="1">
      <alignment vertical="center"/>
    </xf>
    <xf numFmtId="0" fontId="34" fillId="0" borderId="8" xfId="0" applyFont="1" applyFill="1" applyBorder="1" applyAlignment="1">
      <alignment horizontal="center" vertical="center"/>
    </xf>
    <xf numFmtId="2" fontId="28" fillId="0" borderId="0" xfId="0" applyNumberFormat="1" applyFont="1" applyFill="1" applyBorder="1" applyAlignment="1">
      <alignment vertical="center"/>
    </xf>
    <xf numFmtId="0" fontId="68" fillId="0" borderId="22" xfId="0" applyFont="1" applyBorder="1" applyAlignment="1">
      <alignment horizontal="center" vertical="center"/>
    </xf>
    <xf numFmtId="1" fontId="6" fillId="0" borderId="6" xfId="0" applyNumberFormat="1" applyFont="1" applyBorder="1" applyAlignment="1">
      <alignment horizontal="center" vertical="center"/>
    </xf>
    <xf numFmtId="165" fontId="6" fillId="10" borderId="6" xfId="0" applyNumberFormat="1" applyFont="1" applyFill="1" applyBorder="1" applyAlignment="1">
      <alignment horizontal="center" vertical="center"/>
    </xf>
    <xf numFmtId="165" fontId="6" fillId="0" borderId="113" xfId="0" applyNumberFormat="1" applyFont="1" applyBorder="1"/>
    <xf numFmtId="0" fontId="119" fillId="0" borderId="0" xfId="0" applyFont="1" applyBorder="1" applyAlignment="1">
      <alignment vertical="center"/>
    </xf>
    <xf numFmtId="171" fontId="8" fillId="0" borderId="0" xfId="0" applyNumberFormat="1" applyFont="1" applyBorder="1" applyAlignment="1">
      <alignment horizontal="center" vertical="center"/>
    </xf>
    <xf numFmtId="0" fontId="120" fillId="0" borderId="0" xfId="0" applyFont="1" applyBorder="1" applyAlignment="1">
      <alignment vertical="center"/>
    </xf>
    <xf numFmtId="0" fontId="28" fillId="0" borderId="66" xfId="0" applyFont="1" applyFill="1" applyBorder="1" applyAlignment="1">
      <alignment vertical="center"/>
    </xf>
    <xf numFmtId="0" fontId="68" fillId="0" borderId="0" xfId="0" applyFont="1" applyFill="1" applyBorder="1" applyAlignment="1">
      <alignment horizontal="right" vertical="center" wrapText="1"/>
    </xf>
    <xf numFmtId="0" fontId="121" fillId="0" borderId="0" xfId="0" applyFont="1" applyFill="1" applyBorder="1" applyAlignment="1">
      <alignment vertical="center"/>
    </xf>
    <xf numFmtId="0" fontId="28" fillId="0" borderId="45" xfId="0" applyFont="1" applyBorder="1" applyAlignment="1">
      <alignment horizontal="right" vertical="center"/>
    </xf>
    <xf numFmtId="0" fontId="30" fillId="0" borderId="48" xfId="1" applyFont="1" applyFill="1" applyBorder="1" applyAlignment="1">
      <alignment horizontal="center" vertical="center"/>
    </xf>
    <xf numFmtId="2" fontId="28" fillId="0" borderId="6" xfId="0" applyNumberFormat="1" applyFont="1" applyBorder="1" applyAlignment="1">
      <alignment horizontal="center" vertical="center"/>
    </xf>
    <xf numFmtId="0" fontId="28" fillId="0" borderId="0" xfId="0" applyFont="1" applyAlignment="1">
      <alignment horizontal="left" vertical="center"/>
    </xf>
    <xf numFmtId="0" fontId="28" fillId="0" borderId="0" xfId="0" applyFont="1" applyBorder="1" applyAlignment="1">
      <alignment horizontal="right" vertical="center" wrapText="1"/>
    </xf>
    <xf numFmtId="0" fontId="15" fillId="0" borderId="0" xfId="0" applyFont="1" applyAlignment="1">
      <alignment horizontal="left" vertical="center"/>
    </xf>
    <xf numFmtId="1" fontId="89" fillId="2" borderId="6" xfId="0" applyNumberFormat="1" applyFont="1" applyFill="1" applyBorder="1" applyAlignment="1">
      <alignment horizontal="center" vertical="center" wrapText="1"/>
    </xf>
    <xf numFmtId="2" fontId="28" fillId="0" borderId="0" xfId="0" applyNumberFormat="1" applyFont="1" applyAlignment="1">
      <alignment vertical="center"/>
    </xf>
    <xf numFmtId="0" fontId="28" fillId="0" borderId="43" xfId="1" applyFont="1" applyFill="1" applyBorder="1" applyAlignment="1">
      <alignment horizontal="right" vertical="center" wrapText="1"/>
    </xf>
    <xf numFmtId="0" fontId="125" fillId="0" borderId="53" xfId="0" applyFont="1" applyFill="1" applyBorder="1" applyAlignment="1">
      <alignment vertical="center"/>
    </xf>
    <xf numFmtId="0" fontId="54" fillId="0" borderId="0" xfId="1" applyFont="1" applyFill="1" applyBorder="1" applyAlignment="1">
      <alignment horizontal="center" vertical="center"/>
    </xf>
    <xf numFmtId="0" fontId="13" fillId="0" borderId="39" xfId="1" applyBorder="1"/>
    <xf numFmtId="0" fontId="34" fillId="0" borderId="85" xfId="0" applyFont="1" applyBorder="1" applyAlignment="1">
      <alignment horizontal="center" vertical="center" wrapText="1"/>
    </xf>
    <xf numFmtId="0" fontId="34" fillId="0" borderId="76" xfId="0" applyFont="1" applyBorder="1" applyAlignment="1">
      <alignment horizontal="center" vertical="center" wrapText="1"/>
    </xf>
    <xf numFmtId="2" fontId="126" fillId="2" borderId="6" xfId="0" applyNumberFormat="1" applyFont="1" applyFill="1" applyBorder="1" applyAlignment="1">
      <alignment horizontal="center" vertical="center" wrapText="1"/>
    </xf>
    <xf numFmtId="14" fontId="29" fillId="2" borderId="42" xfId="1" applyNumberFormat="1" applyFont="1" applyFill="1" applyBorder="1" applyAlignment="1">
      <alignment vertical="center"/>
    </xf>
    <xf numFmtId="14" fontId="29" fillId="0" borderId="66" xfId="1" applyNumberFormat="1" applyFont="1" applyFill="1" applyBorder="1" applyAlignment="1">
      <alignment vertical="center"/>
    </xf>
    <xf numFmtId="14" fontId="29" fillId="0" borderId="0" xfId="1" applyNumberFormat="1" applyFont="1" applyFill="1" applyBorder="1" applyAlignment="1">
      <alignment vertical="center"/>
    </xf>
    <xf numFmtId="2" fontId="28" fillId="0" borderId="69" xfId="0" applyNumberFormat="1" applyFont="1" applyBorder="1" applyAlignment="1">
      <alignment horizontal="center" vertical="center"/>
    </xf>
    <xf numFmtId="2" fontId="77" fillId="0" borderId="6" xfId="0" applyNumberFormat="1" applyFont="1" applyFill="1" applyBorder="1" applyAlignment="1">
      <alignment horizontal="center" vertical="center"/>
    </xf>
    <xf numFmtId="0" fontId="7" fillId="0" borderId="0" xfId="1" applyFont="1" applyAlignment="1">
      <alignment vertical="center" wrapText="1"/>
    </xf>
    <xf numFmtId="164" fontId="77" fillId="0" borderId="6" xfId="0" applyNumberFormat="1" applyFont="1" applyFill="1" applyBorder="1" applyAlignment="1">
      <alignment horizontal="center" vertical="center"/>
    </xf>
    <xf numFmtId="2" fontId="33" fillId="9" borderId="61" xfId="0" applyNumberFormat="1" applyFont="1" applyFill="1" applyBorder="1" applyAlignment="1">
      <alignment horizontal="center" vertical="center"/>
    </xf>
    <xf numFmtId="0" fontId="33" fillId="9" borderId="61" xfId="0" applyFont="1" applyFill="1" applyBorder="1" applyAlignment="1">
      <alignment horizontal="center" vertical="center"/>
    </xf>
    <xf numFmtId="2" fontId="77" fillId="0" borderId="0"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28" fillId="0" borderId="0" xfId="0" applyFont="1" applyAlignment="1">
      <alignment horizontal="left" vertical="center"/>
    </xf>
    <xf numFmtId="1" fontId="28" fillId="0" borderId="6" xfId="0" applyNumberFormat="1" applyFont="1" applyBorder="1" applyAlignment="1">
      <alignment horizontal="center" vertical="center"/>
    </xf>
    <xf numFmtId="167" fontId="28" fillId="0" borderId="6" xfId="0" applyNumberFormat="1" applyFont="1" applyBorder="1" applyAlignment="1">
      <alignment horizontal="center" vertical="center"/>
    </xf>
    <xf numFmtId="165" fontId="71" fillId="0" borderId="0" xfId="0" applyNumberFormat="1" applyFont="1" applyFill="1" applyBorder="1" applyAlignment="1">
      <alignment horizontal="right" vertical="center"/>
    </xf>
    <xf numFmtId="0" fontId="32" fillId="0" borderId="114" xfId="0" applyFont="1" applyBorder="1" applyAlignment="1">
      <alignment vertical="center"/>
    </xf>
    <xf numFmtId="0" fontId="122" fillId="0" borderId="0" xfId="0" applyFont="1" applyBorder="1" applyAlignment="1">
      <alignment vertical="center" wrapText="1"/>
    </xf>
    <xf numFmtId="0" fontId="123" fillId="0" borderId="0" xfId="0" applyFont="1" applyBorder="1" applyAlignment="1">
      <alignment horizontal="center" vertical="center"/>
    </xf>
    <xf numFmtId="0" fontId="124" fillId="0" borderId="0" xfId="0" applyFont="1" applyBorder="1" applyAlignment="1">
      <alignment horizontal="center" vertical="center"/>
    </xf>
    <xf numFmtId="172" fontId="123" fillId="0" borderId="0" xfId="0" applyNumberFormat="1" applyFont="1" applyBorder="1" applyAlignment="1">
      <alignment horizontal="center" vertical="center"/>
    </xf>
    <xf numFmtId="2" fontId="28" fillId="0" borderId="6" xfId="0" applyNumberFormat="1" applyFont="1" applyFill="1" applyBorder="1" applyAlignment="1">
      <alignment horizontal="center" vertical="center"/>
    </xf>
    <xf numFmtId="0" fontId="28" fillId="0" borderId="0" xfId="0" applyFont="1" applyAlignment="1">
      <alignment horizontal="right" vertical="center"/>
    </xf>
    <xf numFmtId="165" fontId="28" fillId="0" borderId="0" xfId="0" applyNumberFormat="1" applyFont="1" applyFill="1" applyBorder="1" applyAlignment="1">
      <alignment horizontal="left" vertical="center" wrapText="1"/>
    </xf>
    <xf numFmtId="0" fontId="68" fillId="0" borderId="82" xfId="0" applyFont="1" applyBorder="1" applyAlignment="1">
      <alignment horizontal="center" vertical="center"/>
    </xf>
    <xf numFmtId="165" fontId="6" fillId="0" borderId="116" xfId="0" applyNumberFormat="1" applyFont="1" applyBorder="1"/>
    <xf numFmtId="165" fontId="6" fillId="10" borderId="56" xfId="0" applyNumberFormat="1" applyFont="1" applyFill="1" applyBorder="1" applyAlignment="1">
      <alignment horizontal="center" vertical="center"/>
    </xf>
    <xf numFmtId="0" fontId="68" fillId="0" borderId="0" xfId="0" applyFont="1" applyFill="1" applyBorder="1" applyAlignment="1">
      <alignment vertical="center"/>
    </xf>
    <xf numFmtId="2" fontId="6" fillId="0" borderId="56" xfId="0" applyNumberFormat="1" applyFont="1" applyBorder="1" applyAlignment="1">
      <alignment horizontal="center" vertical="center"/>
    </xf>
    <xf numFmtId="164" fontId="6" fillId="0" borderId="23" xfId="0" applyNumberFormat="1" applyFont="1" applyFill="1" applyBorder="1" applyAlignment="1">
      <alignment horizontal="center" vertical="center"/>
    </xf>
    <xf numFmtId="0" fontId="68" fillId="0" borderId="0" xfId="0" applyFont="1" applyFill="1" applyBorder="1" applyAlignment="1">
      <alignment vertical="center" wrapText="1"/>
    </xf>
    <xf numFmtId="165"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0" fontId="68"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0" fontId="40" fillId="0" borderId="0" xfId="0" applyFont="1" applyAlignment="1">
      <alignment vertical="center"/>
    </xf>
    <xf numFmtId="0" fontId="38" fillId="0" borderId="0" xfId="0" applyFont="1" applyFill="1" applyAlignment="1">
      <alignment vertical="center"/>
    </xf>
    <xf numFmtId="0" fontId="28" fillId="0" borderId="0" xfId="0" applyFont="1" applyFill="1" applyAlignment="1">
      <alignment vertical="center"/>
    </xf>
    <xf numFmtId="0" fontId="28" fillId="0" borderId="6" xfId="0" applyFont="1" applyFill="1" applyBorder="1" applyAlignment="1">
      <alignment vertical="center"/>
    </xf>
    <xf numFmtId="0" fontId="28" fillId="0" borderId="0" xfId="0" applyFont="1" applyFill="1" applyAlignment="1">
      <alignment horizontal="right" vertical="center"/>
    </xf>
    <xf numFmtId="0" fontId="40" fillId="0" borderId="0" xfId="0" applyFont="1" applyFill="1" applyAlignment="1">
      <alignment horizontal="right" vertical="center"/>
    </xf>
    <xf numFmtId="0" fontId="77" fillId="0" borderId="0" xfId="0" applyFont="1" applyFill="1" applyBorder="1" applyAlignment="1">
      <alignment vertical="center"/>
    </xf>
    <xf numFmtId="0" fontId="68" fillId="0" borderId="63" xfId="0" applyFont="1" applyBorder="1" applyAlignment="1">
      <alignment horizontal="center" vertical="center"/>
    </xf>
    <xf numFmtId="2" fontId="33" fillId="9" borderId="33" xfId="0" applyNumberFormat="1" applyFont="1" applyFill="1" applyBorder="1" applyAlignment="1">
      <alignment horizontal="center" vertical="center"/>
    </xf>
    <xf numFmtId="2" fontId="28" fillId="0" borderId="6" xfId="0" applyNumberFormat="1" applyFont="1" applyBorder="1" applyAlignment="1">
      <alignment horizontal="center" vertical="center"/>
    </xf>
    <xf numFmtId="0" fontId="54" fillId="0" borderId="39" xfId="0" applyFont="1" applyBorder="1" applyAlignment="1">
      <alignment vertical="center"/>
    </xf>
    <xf numFmtId="0" fontId="125" fillId="0" borderId="48" xfId="0" applyFont="1" applyFill="1" applyBorder="1" applyAlignment="1">
      <alignment vertical="center"/>
    </xf>
    <xf numFmtId="0" fontId="88" fillId="0" borderId="41" xfId="1" applyFont="1" applyFill="1" applyBorder="1" applyAlignment="1">
      <alignment horizontal="center" vertical="center"/>
    </xf>
    <xf numFmtId="0" fontId="29" fillId="2" borderId="53" xfId="1" applyFont="1" applyFill="1" applyBorder="1" applyAlignment="1">
      <alignment horizontal="left" vertical="center"/>
    </xf>
    <xf numFmtId="0" fontId="28" fillId="0" borderId="0" xfId="0" applyFont="1" applyFill="1" applyBorder="1" applyAlignment="1">
      <alignment vertical="center" wrapText="1"/>
    </xf>
    <xf numFmtId="164" fontId="89" fillId="2" borderId="6" xfId="1" applyNumberFormat="1" applyFont="1" applyFill="1" applyBorder="1" applyAlignment="1">
      <alignment horizontal="center" vertical="center"/>
    </xf>
    <xf numFmtId="0" fontId="34" fillId="0" borderId="43" xfId="1" applyFont="1" applyFill="1" applyBorder="1" applyAlignment="1">
      <alignment horizontal="left" vertical="center" wrapText="1"/>
    </xf>
    <xf numFmtId="0" fontId="34" fillId="0" borderId="0" xfId="1" applyFont="1" applyFill="1" applyBorder="1" applyAlignment="1">
      <alignment horizontal="left" vertical="center" wrapText="1"/>
    </xf>
    <xf numFmtId="2" fontId="28" fillId="0" borderId="6" xfId="0" applyNumberFormat="1" applyFont="1" applyFill="1" applyBorder="1" applyAlignment="1">
      <alignment horizontal="center" vertical="center"/>
    </xf>
    <xf numFmtId="0" fontId="137" fillId="0" borderId="0" xfId="0" applyFont="1" applyBorder="1" applyAlignment="1"/>
    <xf numFmtId="0" fontId="101" fillId="0" borderId="0" xfId="0" applyFont="1"/>
    <xf numFmtId="165" fontId="28" fillId="0" borderId="6" xfId="0" applyNumberFormat="1" applyFont="1" applyFill="1" applyBorder="1" applyAlignment="1">
      <alignment horizontal="center" vertical="center"/>
    </xf>
    <xf numFmtId="0" fontId="28" fillId="0" borderId="0" xfId="0" applyFont="1" applyAlignment="1">
      <alignment horizontal="right" vertical="center"/>
    </xf>
    <xf numFmtId="0" fontId="28" fillId="0" borderId="14" xfId="0" applyFont="1" applyBorder="1" applyAlignment="1">
      <alignment horizontal="right" vertical="center"/>
    </xf>
    <xf numFmtId="164" fontId="0" fillId="0" borderId="6" xfId="0" applyNumberFormat="1" applyBorder="1"/>
    <xf numFmtId="2" fontId="0" fillId="0" borderId="6" xfId="0" applyNumberFormat="1" applyBorder="1"/>
    <xf numFmtId="0" fontId="0" fillId="0" borderId="0" xfId="0" applyAlignment="1">
      <alignment horizontal="right" vertical="center"/>
    </xf>
    <xf numFmtId="2" fontId="32" fillId="0" borderId="52" xfId="0" applyNumberFormat="1" applyFont="1" applyFill="1" applyBorder="1" applyAlignment="1">
      <alignment horizontal="right" vertical="center" wrapText="1"/>
    </xf>
    <xf numFmtId="2" fontId="28" fillId="0" borderId="0" xfId="0" applyNumberFormat="1" applyFont="1" applyFill="1" applyBorder="1" applyAlignment="1">
      <alignment horizontal="left" vertical="center"/>
    </xf>
    <xf numFmtId="2" fontId="34" fillId="0" borderId="62" xfId="0" applyNumberFormat="1" applyFont="1" applyFill="1" applyBorder="1" applyAlignment="1">
      <alignment horizontal="right" vertical="center" wrapText="1"/>
    </xf>
    <xf numFmtId="165" fontId="28" fillId="0" borderId="63" xfId="0" applyNumberFormat="1" applyFont="1" applyFill="1" applyBorder="1" applyAlignment="1">
      <alignment horizontal="center" vertical="center"/>
    </xf>
    <xf numFmtId="0" fontId="28" fillId="0" borderId="45" xfId="0" applyFont="1" applyBorder="1" applyAlignment="1">
      <alignment vertical="center"/>
    </xf>
    <xf numFmtId="0" fontId="0" fillId="2" borderId="0" xfId="0" applyFill="1"/>
    <xf numFmtId="0" fontId="0" fillId="0" borderId="0" xfId="0" applyFill="1"/>
    <xf numFmtId="0" fontId="40" fillId="0" borderId="6" xfId="0" applyFont="1" applyBorder="1" applyAlignment="1">
      <alignment horizontal="right" vertical="center"/>
    </xf>
    <xf numFmtId="0" fontId="40" fillId="0" borderId="35" xfId="0" applyFont="1" applyBorder="1" applyAlignment="1">
      <alignment horizontal="right" vertical="center"/>
    </xf>
    <xf numFmtId="2" fontId="141" fillId="0" borderId="6" xfId="0" applyNumberFormat="1" applyFont="1" applyBorder="1" applyAlignment="1">
      <alignment horizontal="right" vertical="center" wrapText="1"/>
    </xf>
    <xf numFmtId="0" fontId="32" fillId="0" borderId="6" xfId="0" applyFont="1" applyBorder="1" applyAlignment="1">
      <alignment horizontal="right" vertical="center"/>
    </xf>
    <xf numFmtId="0" fontId="32" fillId="0" borderId="6" xfId="0" applyFont="1" applyFill="1" applyBorder="1" applyAlignment="1">
      <alignment horizontal="right" vertical="center"/>
    </xf>
    <xf numFmtId="0" fontId="54" fillId="0" borderId="0" xfId="1" applyFont="1" applyAlignment="1">
      <alignment horizontal="left" vertical="center" wrapText="1"/>
    </xf>
    <xf numFmtId="0" fontId="0" fillId="0" borderId="0" xfId="1" applyFont="1" applyBorder="1" applyAlignment="1">
      <alignment vertical="center"/>
    </xf>
    <xf numFmtId="0" fontId="13" fillId="0" borderId="0" xfId="1" applyBorder="1" applyAlignment="1">
      <alignment vertical="center"/>
    </xf>
    <xf numFmtId="0" fontId="130" fillId="0" borderId="0" xfId="0" applyFont="1" applyBorder="1" applyAlignment="1">
      <alignment horizontal="right" vertical="center"/>
    </xf>
    <xf numFmtId="0" fontId="15" fillId="0" borderId="0" xfId="0" applyFont="1" applyBorder="1" applyAlignment="1">
      <alignment horizontal="right" vertical="center"/>
    </xf>
    <xf numFmtId="0" fontId="16" fillId="0" borderId="0" xfId="0" applyFont="1" applyBorder="1" applyAlignment="1">
      <alignment horizontal="right" vertical="center"/>
    </xf>
    <xf numFmtId="2" fontId="28" fillId="0" borderId="6" xfId="0" applyNumberFormat="1" applyFont="1" applyBorder="1" applyAlignment="1">
      <alignment horizontal="center" vertical="center"/>
    </xf>
    <xf numFmtId="0" fontId="109" fillId="0" borderId="0" xfId="0" applyFont="1" applyBorder="1" applyAlignment="1">
      <alignment horizontal="left" vertical="center"/>
    </xf>
    <xf numFmtId="0" fontId="36" fillId="0" borderId="0" xfId="0" applyFont="1" applyBorder="1" applyAlignment="1">
      <alignment horizontal="left" vertical="center"/>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101" fillId="0" borderId="8" xfId="0" applyFont="1" applyBorder="1" applyAlignment="1">
      <alignment horizontal="center" vertical="center"/>
    </xf>
    <xf numFmtId="0" fontId="145" fillId="0" borderId="0" xfId="0" applyFont="1" applyBorder="1" applyAlignment="1">
      <alignment horizontal="left" vertical="center"/>
    </xf>
    <xf numFmtId="0" fontId="99" fillId="0" borderId="7" xfId="0" applyFont="1" applyBorder="1" applyAlignment="1">
      <alignment horizontal="left" vertical="center"/>
    </xf>
    <xf numFmtId="0" fontId="90" fillId="0" borderId="4" xfId="0" applyFont="1" applyBorder="1" applyAlignment="1">
      <alignment horizontal="center"/>
    </xf>
    <xf numFmtId="0" fontId="147" fillId="0" borderId="6" xfId="0" applyFont="1" applyBorder="1" applyAlignment="1">
      <alignment horizontal="left" vertical="center"/>
    </xf>
    <xf numFmtId="0" fontId="40" fillId="0" borderId="6" xfId="1" applyFont="1" applyBorder="1" applyAlignment="1">
      <alignment horizontal="right" vertical="center"/>
    </xf>
    <xf numFmtId="164" fontId="89" fillId="2" borderId="56" xfId="1" applyNumberFormat="1" applyFont="1" applyFill="1" applyBorder="1" applyAlignment="1">
      <alignment horizontal="center" vertical="center"/>
    </xf>
    <xf numFmtId="0" fontId="54" fillId="0" borderId="70" xfId="1" applyFont="1" applyBorder="1" applyAlignment="1">
      <alignment horizontal="center" vertical="center"/>
    </xf>
    <xf numFmtId="0" fontId="54" fillId="0" borderId="0" xfId="1" applyFont="1" applyBorder="1" applyAlignment="1">
      <alignment horizontal="center" vertical="center"/>
    </xf>
    <xf numFmtId="2" fontId="28" fillId="4" borderId="6" xfId="0" applyNumberFormat="1" applyFont="1" applyFill="1" applyBorder="1" applyAlignment="1">
      <alignment horizontal="center" vertical="center"/>
    </xf>
    <xf numFmtId="0" fontId="0" fillId="0" borderId="14" xfId="0" applyBorder="1" applyAlignment="1">
      <alignment vertical="center"/>
    </xf>
    <xf numFmtId="0" fontId="111" fillId="0" borderId="70" xfId="0" applyFont="1" applyBorder="1" applyAlignment="1">
      <alignment horizontal="right" vertical="center"/>
    </xf>
    <xf numFmtId="0" fontId="28" fillId="0" borderId="70" xfId="0" applyFont="1" applyBorder="1" applyAlignment="1">
      <alignment vertical="center"/>
    </xf>
    <xf numFmtId="0" fontId="28" fillId="0" borderId="70" xfId="0" applyFont="1" applyBorder="1" applyAlignment="1">
      <alignment horizontal="right" vertical="center"/>
    </xf>
    <xf numFmtId="0" fontId="28" fillId="0" borderId="14" xfId="0" applyFont="1" applyBorder="1" applyAlignment="1">
      <alignment vertical="center"/>
    </xf>
    <xf numFmtId="0" fontId="112" fillId="0" borderId="70" xfId="0" applyFont="1" applyBorder="1" applyAlignment="1">
      <alignment horizontal="right" vertical="center"/>
    </xf>
    <xf numFmtId="2" fontId="65" fillId="0" borderId="14" xfId="0" applyNumberFormat="1" applyFont="1" applyBorder="1" applyAlignment="1">
      <alignment horizontal="left" vertical="center" wrapText="1"/>
    </xf>
    <xf numFmtId="0" fontId="57" fillId="0" borderId="14" xfId="0" applyFont="1" applyBorder="1" applyAlignment="1">
      <alignment horizontal="left" vertical="center" wrapText="1"/>
    </xf>
    <xf numFmtId="0" fontId="80" fillId="0" borderId="14" xfId="0" applyFont="1" applyBorder="1" applyAlignment="1">
      <alignment vertical="center" wrapText="1"/>
    </xf>
    <xf numFmtId="2" fontId="33" fillId="0" borderId="51" xfId="0" applyNumberFormat="1" applyFont="1" applyBorder="1" applyAlignment="1">
      <alignment vertical="center" wrapText="1"/>
    </xf>
    <xf numFmtId="0" fontId="31" fillId="0" borderId="0" xfId="1" applyFont="1" applyFill="1" applyBorder="1" applyAlignment="1">
      <alignment vertical="center" wrapText="1"/>
    </xf>
    <xf numFmtId="0" fontId="28" fillId="0" borderId="0" xfId="1" applyFont="1" applyBorder="1" applyAlignment="1">
      <alignment horizontal="center" vertical="center"/>
    </xf>
    <xf numFmtId="14" fontId="28" fillId="0" borderId="0" xfId="1" applyNumberFormat="1" applyFont="1" applyFill="1" applyBorder="1" applyAlignment="1">
      <alignment horizontal="center" vertical="center"/>
    </xf>
    <xf numFmtId="0" fontId="0" fillId="0" borderId="6" xfId="0" applyBorder="1"/>
    <xf numFmtId="0" fontId="0" fillId="0" borderId="6" xfId="0" applyBorder="1" applyAlignment="1">
      <alignment wrapText="1"/>
    </xf>
    <xf numFmtId="0" fontId="0" fillId="0" borderId="6" xfId="0" applyBorder="1" applyAlignment="1">
      <alignment horizontal="center"/>
    </xf>
    <xf numFmtId="0" fontId="152" fillId="0" borderId="33" xfId="0" applyFont="1" applyBorder="1" applyAlignment="1">
      <alignment horizontal="center"/>
    </xf>
    <xf numFmtId="0" fontId="152" fillId="0" borderId="33" xfId="0" applyFont="1" applyBorder="1" applyAlignment="1">
      <alignment horizontal="center" wrapText="1"/>
    </xf>
    <xf numFmtId="165" fontId="28" fillId="0" borderId="6" xfId="0" applyNumberFormat="1" applyFont="1" applyFill="1" applyBorder="1" applyAlignment="1">
      <alignment horizontal="center" vertical="center"/>
    </xf>
    <xf numFmtId="0" fontId="0" fillId="0" borderId="6" xfId="0" applyBorder="1" applyAlignment="1">
      <alignment horizontal="center" vertical="center"/>
    </xf>
    <xf numFmtId="49" fontId="0" fillId="0" borderId="6" xfId="0" applyNumberFormat="1" applyBorder="1" applyAlignment="1">
      <alignment horizontal="center" vertical="center"/>
    </xf>
    <xf numFmtId="0" fontId="68" fillId="0" borderId="127" xfId="0" applyFont="1" applyBorder="1" applyAlignment="1">
      <alignment horizontal="center" vertical="center"/>
    </xf>
    <xf numFmtId="2" fontId="6" fillId="0" borderId="63" xfId="0" applyNumberFormat="1" applyFont="1" applyBorder="1" applyAlignment="1">
      <alignment horizontal="center" vertical="center"/>
    </xf>
    <xf numFmtId="165" fontId="6" fillId="0" borderId="128" xfId="0" applyNumberFormat="1" applyFont="1" applyBorder="1"/>
    <xf numFmtId="165" fontId="6" fillId="10" borderId="63" xfId="0" applyNumberFormat="1" applyFont="1" applyFill="1" applyBorder="1" applyAlignment="1">
      <alignment horizontal="center" vertical="center"/>
    </xf>
    <xf numFmtId="164" fontId="6" fillId="0" borderId="129" xfId="0" applyNumberFormat="1" applyFont="1" applyFill="1" applyBorder="1" applyAlignment="1">
      <alignment horizontal="center" vertical="center"/>
    </xf>
    <xf numFmtId="0" fontId="0" fillId="0" borderId="6" xfId="0" applyBorder="1" applyAlignment="1">
      <alignment horizontal="center" wrapText="1"/>
    </xf>
    <xf numFmtId="2" fontId="28" fillId="0" borderId="6" xfId="0" applyNumberFormat="1" applyFont="1" applyBorder="1" applyAlignment="1">
      <alignment horizontal="center" vertical="center"/>
    </xf>
    <xf numFmtId="2" fontId="28" fillId="0" borderId="6" xfId="0" applyNumberFormat="1" applyFont="1" applyFill="1" applyBorder="1" applyAlignment="1">
      <alignment horizontal="center" vertical="center"/>
    </xf>
    <xf numFmtId="0" fontId="138" fillId="0" borderId="0" xfId="0" applyFont="1" applyBorder="1" applyAlignment="1">
      <alignment horizontal="left"/>
    </xf>
    <xf numFmtId="164" fontId="0" fillId="0" borderId="0" xfId="0" applyNumberFormat="1" applyBorder="1"/>
    <xf numFmtId="2" fontId="0" fillId="0" borderId="6" xfId="0" applyNumberFormat="1" applyFill="1" applyBorder="1"/>
    <xf numFmtId="0" fontId="0" fillId="0" borderId="6" xfId="0" applyFill="1" applyBorder="1"/>
    <xf numFmtId="0" fontId="0" fillId="0" borderId="6" xfId="0" applyBorder="1" applyAlignment="1">
      <alignment vertical="center"/>
    </xf>
    <xf numFmtId="0" fontId="0" fillId="0" borderId="6" xfId="0" applyFill="1" applyBorder="1" applyAlignment="1">
      <alignment vertical="center"/>
    </xf>
    <xf numFmtId="167" fontId="0" fillId="0" borderId="6" xfId="0" applyNumberFormat="1" applyBorder="1"/>
    <xf numFmtId="167" fontId="0" fillId="0" borderId="6" xfId="0" applyNumberFormat="1" applyBorder="1" applyAlignment="1">
      <alignment vertical="center"/>
    </xf>
    <xf numFmtId="167" fontId="0" fillId="0" borderId="6" xfId="0" applyNumberFormat="1" applyFill="1" applyBorder="1"/>
    <xf numFmtId="0" fontId="54" fillId="0" borderId="0" xfId="0" applyFont="1" applyFill="1" applyAlignment="1">
      <alignment vertical="center"/>
    </xf>
    <xf numFmtId="0" fontId="32" fillId="0" borderId="0" xfId="0" applyFont="1" applyFill="1" applyAlignment="1">
      <alignment horizontal="left" vertical="center"/>
    </xf>
    <xf numFmtId="0" fontId="0" fillId="11" borderId="0" xfId="0" applyFill="1" applyBorder="1"/>
    <xf numFmtId="0" fontId="0" fillId="0" borderId="42" xfId="0" applyFill="1" applyBorder="1"/>
    <xf numFmtId="0" fontId="33" fillId="0" borderId="130" xfId="0" applyFont="1" applyBorder="1" applyAlignment="1">
      <alignment horizontal="center" vertical="center"/>
    </xf>
    <xf numFmtId="0" fontId="33" fillId="0" borderId="89" xfId="0" applyFont="1" applyBorder="1" applyAlignment="1">
      <alignment horizontal="center" vertical="center"/>
    </xf>
    <xf numFmtId="0" fontId="33" fillId="7" borderId="131" xfId="0" applyFont="1" applyFill="1" applyBorder="1" applyAlignment="1">
      <alignment horizontal="center" vertical="center"/>
    </xf>
    <xf numFmtId="2" fontId="33" fillId="0" borderId="132" xfId="0" applyNumberFormat="1" applyFont="1" applyBorder="1" applyAlignment="1">
      <alignment horizontal="center" vertical="center"/>
    </xf>
    <xf numFmtId="2" fontId="33" fillId="9" borderId="60" xfId="0" applyNumberFormat="1" applyFont="1" applyFill="1" applyBorder="1" applyAlignment="1">
      <alignment horizontal="center" vertical="center"/>
    </xf>
    <xf numFmtId="0" fontId="33" fillId="9" borderId="60" xfId="0" applyFont="1" applyFill="1" applyBorder="1" applyAlignment="1">
      <alignment horizontal="center" vertical="center"/>
    </xf>
    <xf numFmtId="0" fontId="33" fillId="9" borderId="70" xfId="0" applyFont="1" applyFill="1" applyBorder="1" applyAlignment="1">
      <alignment horizontal="center" vertical="center" wrapText="1"/>
    </xf>
    <xf numFmtId="0" fontId="0" fillId="0" borderId="6" xfId="0" applyFill="1" applyBorder="1" applyAlignment="1">
      <alignment horizontal="center"/>
    </xf>
    <xf numFmtId="0" fontId="0" fillId="0" borderId="6" xfId="0" applyFill="1" applyBorder="1" applyAlignment="1">
      <alignment wrapText="1"/>
    </xf>
    <xf numFmtId="0" fontId="0" fillId="0" borderId="6" xfId="0" applyFill="1" applyBorder="1" applyAlignment="1">
      <alignment horizontal="center" vertical="center"/>
    </xf>
    <xf numFmtId="165" fontId="0" fillId="0" borderId="6" xfId="0" applyNumberFormat="1" applyBorder="1"/>
    <xf numFmtId="2" fontId="28" fillId="0" borderId="6" xfId="0" applyNumberFormat="1" applyFont="1" applyFill="1" applyBorder="1" applyAlignment="1">
      <alignment horizontal="center" vertical="center"/>
    </xf>
    <xf numFmtId="165" fontId="28" fillId="0" borderId="6" xfId="0" applyNumberFormat="1" applyFont="1" applyFill="1" applyBorder="1" applyAlignment="1">
      <alignment horizontal="center" vertical="center"/>
    </xf>
    <xf numFmtId="0" fontId="48" fillId="0" borderId="66" xfId="1" applyFont="1" applyFill="1" applyBorder="1" applyAlignment="1">
      <alignment vertical="center" wrapText="1"/>
    </xf>
    <xf numFmtId="0" fontId="125" fillId="2" borderId="45" xfId="0" applyFont="1" applyFill="1" applyBorder="1" applyAlignment="1">
      <alignment vertical="center"/>
    </xf>
    <xf numFmtId="173" fontId="28" fillId="0" borderId="6" xfId="0" applyNumberFormat="1" applyFont="1" applyFill="1" applyBorder="1" applyAlignment="1">
      <alignment horizontal="center" vertical="center"/>
    </xf>
    <xf numFmtId="173" fontId="28" fillId="0" borderId="6" xfId="0" quotePrefix="1" applyNumberFormat="1" applyFont="1" applyFill="1" applyBorder="1" applyAlignment="1">
      <alignment horizontal="center" vertical="center"/>
    </xf>
    <xf numFmtId="165" fontId="28" fillId="0" borderId="47" xfId="0" applyNumberFormat="1" applyFont="1" applyFill="1" applyBorder="1" applyAlignment="1">
      <alignment horizontal="center" vertical="center"/>
    </xf>
    <xf numFmtId="165" fontId="28" fillId="0" borderId="96" xfId="0" applyNumberFormat="1" applyFont="1" applyFill="1" applyBorder="1" applyAlignment="1">
      <alignment horizontal="center" vertical="center"/>
    </xf>
    <xf numFmtId="0" fontId="33" fillId="9" borderId="99" xfId="0" applyFont="1" applyFill="1" applyBorder="1" applyAlignment="1">
      <alignment horizontal="center" vertical="center"/>
    </xf>
    <xf numFmtId="173" fontId="28" fillId="0" borderId="47" xfId="0" quotePrefix="1" applyNumberFormat="1" applyFont="1" applyFill="1" applyBorder="1" applyAlignment="1">
      <alignment horizontal="center" vertical="center"/>
    </xf>
    <xf numFmtId="0" fontId="31" fillId="12" borderId="134" xfId="1" applyFont="1" applyFill="1" applyBorder="1" applyAlignment="1">
      <alignment vertical="center" wrapText="1"/>
    </xf>
    <xf numFmtId="2" fontId="54" fillId="0" borderId="6" xfId="0" applyNumberFormat="1" applyFont="1" applyFill="1" applyBorder="1" applyAlignment="1">
      <alignment horizontal="center" vertical="center"/>
    </xf>
    <xf numFmtId="167" fontId="33" fillId="0" borderId="6" xfId="0" applyNumberFormat="1" applyFont="1" applyFill="1" applyBorder="1" applyAlignment="1">
      <alignment horizontal="center" vertical="center"/>
    </xf>
    <xf numFmtId="2" fontId="28" fillId="7" borderId="63" xfId="0" applyNumberFormat="1" applyFont="1" applyFill="1" applyBorder="1" applyAlignment="1">
      <alignment horizontal="center" vertical="center"/>
    </xf>
    <xf numFmtId="0" fontId="33" fillId="9" borderId="133" xfId="0" applyFont="1" applyFill="1" applyBorder="1" applyAlignment="1">
      <alignment horizontal="center" vertical="center" wrapText="1"/>
    </xf>
    <xf numFmtId="2" fontId="28" fillId="0" borderId="47" xfId="0" applyNumberFormat="1" applyFont="1" applyFill="1" applyBorder="1" applyAlignment="1">
      <alignment horizontal="center" vertical="center"/>
    </xf>
    <xf numFmtId="2" fontId="28" fillId="7" borderId="96"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68" fillId="0" borderId="82" xfId="0" applyFont="1" applyFill="1" applyBorder="1" applyAlignment="1">
      <alignment horizontal="center" vertical="center"/>
    </xf>
    <xf numFmtId="2" fontId="6" fillId="0" borderId="56" xfId="0" applyNumberFormat="1" applyFont="1" applyFill="1" applyBorder="1" applyAlignment="1">
      <alignment horizontal="center" vertical="center"/>
    </xf>
    <xf numFmtId="165" fontId="6" fillId="0" borderId="116" xfId="0" applyNumberFormat="1" applyFont="1" applyFill="1" applyBorder="1"/>
    <xf numFmtId="0" fontId="68" fillId="0" borderId="17" xfId="0" applyFont="1" applyFill="1" applyBorder="1" applyAlignment="1">
      <alignment horizontal="center" vertical="center"/>
    </xf>
    <xf numFmtId="2" fontId="6" fillId="0" borderId="18" xfId="0" applyNumberFormat="1" applyFont="1" applyFill="1" applyBorder="1" applyAlignment="1">
      <alignment horizontal="center" vertical="center"/>
    </xf>
    <xf numFmtId="165" fontId="6" fillId="0" borderId="117" xfId="0" applyNumberFormat="1" applyFont="1" applyFill="1" applyBorder="1"/>
    <xf numFmtId="164" fontId="6" fillId="0" borderId="19" xfId="0" applyNumberFormat="1" applyFont="1" applyFill="1" applyBorder="1" applyAlignment="1">
      <alignment horizontal="center" vertical="center"/>
    </xf>
    <xf numFmtId="0" fontId="140" fillId="0" borderId="11" xfId="0" applyFont="1" applyBorder="1" applyAlignment="1">
      <alignment horizontal="center" vertical="center"/>
    </xf>
    <xf numFmtId="0" fontId="140" fillId="0" borderId="7" xfId="0" applyFont="1" applyBorder="1" applyAlignment="1">
      <alignment horizontal="center" vertical="center"/>
    </xf>
    <xf numFmtId="0" fontId="140" fillId="0" borderId="37" xfId="0" applyFont="1" applyBorder="1" applyAlignment="1">
      <alignment horizontal="center" vertical="center"/>
    </xf>
    <xf numFmtId="0" fontId="140" fillId="0" borderId="8" xfId="0" applyFont="1" applyBorder="1" applyAlignment="1">
      <alignment horizontal="center" vertical="center"/>
    </xf>
    <xf numFmtId="0" fontId="140" fillId="0" borderId="0" xfId="0" applyFont="1" applyBorder="1" applyAlignment="1">
      <alignment horizontal="center" vertical="center"/>
    </xf>
    <xf numFmtId="0" fontId="140" fillId="0" borderId="9" xfId="0" applyFont="1" applyBorder="1" applyAlignment="1">
      <alignment horizontal="center" vertical="center"/>
    </xf>
    <xf numFmtId="0" fontId="140" fillId="0" borderId="12" xfId="0" applyFont="1" applyBorder="1" applyAlignment="1">
      <alignment horizontal="center" vertical="center"/>
    </xf>
    <xf numFmtId="0" fontId="140" fillId="0" borderId="4" xfId="0" applyFont="1" applyBorder="1" applyAlignment="1">
      <alignment horizontal="center" vertical="center"/>
    </xf>
    <xf numFmtId="0" fontId="140" fillId="0" borderId="10" xfId="0" applyFont="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13" fillId="0" borderId="46" xfId="1" applyBorder="1" applyAlignment="1">
      <alignment horizontal="center"/>
    </xf>
    <xf numFmtId="0" fontId="13" fillId="0" borderId="45" xfId="1" applyBorder="1" applyAlignment="1">
      <alignment horizontal="center"/>
    </xf>
    <xf numFmtId="0" fontId="13" fillId="0" borderId="44" xfId="1" applyBorder="1" applyAlignment="1">
      <alignment horizontal="center"/>
    </xf>
    <xf numFmtId="0" fontId="13" fillId="0" borderId="43" xfId="1" applyBorder="1" applyAlignment="1">
      <alignment horizontal="center"/>
    </xf>
    <xf numFmtId="0" fontId="13" fillId="0" borderId="0" xfId="1" applyBorder="1" applyAlignment="1">
      <alignment horizontal="center"/>
    </xf>
    <xf numFmtId="0" fontId="13" fillId="0" borderId="41" xfId="1" applyBorder="1" applyAlignment="1">
      <alignment horizontal="center"/>
    </xf>
    <xf numFmtId="0" fontId="13" fillId="0" borderId="40" xfId="1" applyBorder="1" applyAlignment="1">
      <alignment horizontal="center"/>
    </xf>
    <xf numFmtId="0" fontId="13" fillId="0" borderId="39" xfId="1" applyBorder="1" applyAlignment="1">
      <alignment horizontal="center"/>
    </xf>
    <xf numFmtId="0" fontId="13" fillId="0" borderId="38" xfId="1" applyBorder="1" applyAlignment="1">
      <alignment horizontal="center"/>
    </xf>
    <xf numFmtId="0" fontId="87" fillId="0" borderId="0" xfId="1" applyFont="1" applyFill="1" applyBorder="1" applyAlignment="1">
      <alignment horizontal="center" vertical="center" wrapText="1"/>
    </xf>
    <xf numFmtId="0" fontId="125" fillId="2" borderId="48" xfId="0" applyFont="1" applyFill="1" applyBorder="1" applyAlignment="1">
      <alignment horizontal="center" vertical="center"/>
    </xf>
    <xf numFmtId="0" fontId="125" fillId="2" borderId="42" xfId="0" applyFont="1" applyFill="1" applyBorder="1" applyAlignment="1">
      <alignment horizontal="center" vertical="center"/>
    </xf>
    <xf numFmtId="0" fontId="54" fillId="0" borderId="0" xfId="1" applyFont="1" applyFill="1" applyBorder="1" applyAlignment="1">
      <alignment horizontal="center"/>
    </xf>
    <xf numFmtId="0" fontId="28" fillId="0" borderId="0" xfId="1" applyFont="1" applyFill="1" applyBorder="1" applyAlignment="1">
      <alignment horizontal="left" vertical="center" wrapText="1"/>
    </xf>
    <xf numFmtId="0" fontId="32" fillId="0" borderId="0" xfId="1" applyFont="1" applyFill="1" applyBorder="1" applyAlignment="1">
      <alignment horizontal="left" vertical="center"/>
    </xf>
    <xf numFmtId="0" fontId="77" fillId="0" borderId="45" xfId="1" applyFont="1" applyBorder="1" applyAlignment="1">
      <alignment horizontal="left" vertical="center" wrapText="1"/>
    </xf>
    <xf numFmtId="0" fontId="28" fillId="0" borderId="45" xfId="1" applyFont="1" applyBorder="1" applyAlignment="1">
      <alignment horizontal="left" vertical="center" wrapText="1"/>
    </xf>
    <xf numFmtId="0" fontId="54" fillId="0" borderId="106" xfId="1" applyFont="1" applyFill="1" applyBorder="1" applyAlignment="1">
      <alignment horizontal="right" vertical="center"/>
    </xf>
    <xf numFmtId="0" fontId="54" fillId="0" borderId="33" xfId="1" applyFont="1" applyFill="1" applyBorder="1" applyAlignment="1">
      <alignment horizontal="right" vertical="center"/>
    </xf>
    <xf numFmtId="0" fontId="54" fillId="2" borderId="70" xfId="1" applyFont="1" applyFill="1" applyBorder="1" applyAlignment="1">
      <alignment horizontal="center" vertical="center"/>
    </xf>
    <xf numFmtId="0" fontId="54" fillId="2" borderId="0" xfId="1" applyFont="1" applyFill="1" applyBorder="1" applyAlignment="1">
      <alignment horizontal="center" vertical="center"/>
    </xf>
    <xf numFmtId="0" fontId="54" fillId="2" borderId="41" xfId="1" applyFont="1" applyFill="1" applyBorder="1" applyAlignment="1">
      <alignment horizontal="center" vertical="center"/>
    </xf>
    <xf numFmtId="2" fontId="54" fillId="2" borderId="6" xfId="1" applyNumberFormat="1" applyFont="1" applyFill="1" applyBorder="1" applyAlignment="1">
      <alignment horizontal="center" vertical="center" wrapText="1"/>
    </xf>
    <xf numFmtId="2" fontId="54" fillId="2" borderId="47" xfId="1" applyNumberFormat="1" applyFont="1" applyFill="1" applyBorder="1" applyAlignment="1">
      <alignment horizontal="center" vertical="center" wrapText="1"/>
    </xf>
    <xf numFmtId="0" fontId="54" fillId="0" borderId="89" xfId="1" applyFont="1" applyFill="1" applyBorder="1" applyAlignment="1">
      <alignment horizontal="right" vertical="center" wrapText="1"/>
    </xf>
    <xf numFmtId="0" fontId="54" fillId="0" borderId="35" xfId="1" applyFont="1" applyFill="1" applyBorder="1" applyAlignment="1">
      <alignment horizontal="right" vertical="center" wrapText="1"/>
    </xf>
    <xf numFmtId="0" fontId="86" fillId="0" borderId="0" xfId="0" applyFont="1" applyBorder="1" applyAlignment="1">
      <alignment horizontal="center" vertical="center" wrapText="1"/>
    </xf>
    <xf numFmtId="0" fontId="25" fillId="0" borderId="46" xfId="1" applyFont="1" applyFill="1" applyBorder="1" applyAlignment="1">
      <alignment horizontal="left" vertical="center" wrapText="1"/>
    </xf>
    <xf numFmtId="0" fontId="25" fillId="0" borderId="45" xfId="1" applyFont="1" applyFill="1" applyBorder="1" applyAlignment="1">
      <alignment horizontal="left" vertical="center" wrapText="1"/>
    </xf>
    <xf numFmtId="0" fontId="25" fillId="0" borderId="44" xfId="1" applyFont="1" applyFill="1" applyBorder="1" applyAlignment="1">
      <alignment horizontal="left" vertical="center" wrapText="1"/>
    </xf>
    <xf numFmtId="0" fontId="25" fillId="0" borderId="43"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5" fillId="0" borderId="41" xfId="1" applyFont="1" applyFill="1" applyBorder="1" applyAlignment="1">
      <alignment horizontal="left" vertical="center" wrapText="1"/>
    </xf>
    <xf numFmtId="0" fontId="25" fillId="0" borderId="40" xfId="1" applyFont="1" applyFill="1" applyBorder="1" applyAlignment="1">
      <alignment horizontal="left" vertical="center" wrapText="1"/>
    </xf>
    <xf numFmtId="0" fontId="25" fillId="0" borderId="39" xfId="1" applyFont="1" applyFill="1" applyBorder="1" applyAlignment="1">
      <alignment horizontal="left" vertical="center" wrapText="1"/>
    </xf>
    <xf numFmtId="0" fontId="25" fillId="0" borderId="38" xfId="1" applyFont="1" applyFill="1" applyBorder="1" applyAlignment="1">
      <alignment horizontal="left" vertical="center" wrapText="1"/>
    </xf>
    <xf numFmtId="0" fontId="54" fillId="0" borderId="49" xfId="1" applyFont="1" applyFill="1" applyBorder="1" applyAlignment="1">
      <alignment horizontal="right" vertical="center"/>
    </xf>
    <xf numFmtId="0" fontId="54" fillId="0" borderId="50" xfId="0" applyFont="1" applyBorder="1"/>
    <xf numFmtId="0" fontId="54" fillId="0" borderId="43" xfId="0" applyFont="1" applyBorder="1"/>
    <xf numFmtId="0" fontId="54" fillId="0" borderId="14" xfId="0" applyFont="1" applyBorder="1"/>
    <xf numFmtId="0" fontId="87" fillId="0" borderId="46" xfId="1" applyFont="1" applyFill="1" applyBorder="1" applyAlignment="1">
      <alignment horizontal="center" vertical="center"/>
    </xf>
    <xf numFmtId="0" fontId="87" fillId="0" borderId="45" xfId="1" applyFont="1" applyFill="1" applyBorder="1" applyAlignment="1">
      <alignment horizontal="center" vertical="center"/>
    </xf>
    <xf numFmtId="0" fontId="87" fillId="0" borderId="44" xfId="1" applyFont="1" applyFill="1" applyBorder="1" applyAlignment="1">
      <alignment horizontal="center" vertical="center"/>
    </xf>
    <xf numFmtId="2" fontId="54" fillId="2" borderId="34" xfId="1" applyNumberFormat="1" applyFont="1" applyFill="1" applyBorder="1" applyAlignment="1">
      <alignment horizontal="center" vertical="center" wrapText="1"/>
    </xf>
    <xf numFmtId="2" fontId="54" fillId="2" borderId="48" xfId="1" applyNumberFormat="1" applyFont="1" applyFill="1" applyBorder="1" applyAlignment="1">
      <alignment horizontal="center" vertical="center" wrapText="1"/>
    </xf>
    <xf numFmtId="2" fontId="54" fillId="2" borderId="83" xfId="1" applyNumberFormat="1" applyFont="1" applyFill="1" applyBorder="1" applyAlignment="1">
      <alignment horizontal="center" vertical="center" wrapText="1"/>
    </xf>
    <xf numFmtId="0" fontId="54" fillId="0" borderId="52" xfId="1" applyFont="1" applyFill="1" applyBorder="1" applyAlignment="1">
      <alignment horizontal="right"/>
    </xf>
    <xf numFmtId="0" fontId="54" fillId="0" borderId="6" xfId="1" applyFont="1" applyFill="1" applyBorder="1" applyAlignment="1">
      <alignment horizontal="right"/>
    </xf>
    <xf numFmtId="0" fontId="54" fillId="2" borderId="34" xfId="1" applyFont="1" applyFill="1" applyBorder="1" applyAlignment="1">
      <alignment horizontal="center" vertical="center"/>
    </xf>
    <xf numFmtId="0" fontId="54" fillId="2" borderId="42" xfId="1" applyFont="1" applyFill="1" applyBorder="1" applyAlignment="1">
      <alignment horizontal="center" vertical="center"/>
    </xf>
    <xf numFmtId="0" fontId="54" fillId="2" borderId="65" xfId="1" applyFont="1" applyFill="1" applyBorder="1" applyAlignment="1">
      <alignment horizontal="center" vertical="center"/>
    </xf>
    <xf numFmtId="2" fontId="54" fillId="2" borderId="65" xfId="1" applyNumberFormat="1" applyFont="1" applyFill="1" applyBorder="1" applyAlignment="1">
      <alignment horizontal="center" vertical="center" wrapText="1"/>
    </xf>
    <xf numFmtId="0" fontId="54" fillId="0" borderId="0" xfId="0" applyFont="1" applyBorder="1" applyAlignment="1">
      <alignment horizontal="left" vertical="top" wrapText="1"/>
    </xf>
    <xf numFmtId="0" fontId="54" fillId="0" borderId="0" xfId="0" applyFont="1" applyBorder="1" applyAlignment="1">
      <alignment horizontal="center" wrapText="1"/>
    </xf>
    <xf numFmtId="0" fontId="28" fillId="0" borderId="39" xfId="1" applyFont="1" applyFill="1" applyBorder="1" applyAlignment="1">
      <alignment horizontal="right" vertical="center"/>
    </xf>
    <xf numFmtId="0" fontId="54" fillId="2" borderId="69" xfId="1" applyFont="1" applyFill="1" applyBorder="1" applyAlignment="1">
      <alignment horizontal="center" vertical="center"/>
    </xf>
    <xf numFmtId="0" fontId="54" fillId="2" borderId="66" xfId="1" applyFont="1" applyFill="1" applyBorder="1" applyAlignment="1">
      <alignment horizontal="center" vertical="center"/>
    </xf>
    <xf numFmtId="0" fontId="54" fillId="2" borderId="84" xfId="1" applyFont="1" applyFill="1" applyBorder="1" applyAlignment="1">
      <alignment horizontal="center" vertical="center"/>
    </xf>
    <xf numFmtId="0" fontId="54" fillId="0" borderId="89" xfId="1" applyFont="1" applyFill="1" applyBorder="1" applyAlignment="1">
      <alignment horizontal="right" vertical="center"/>
    </xf>
    <xf numFmtId="0" fontId="54" fillId="0" borderId="35" xfId="1" applyFont="1" applyFill="1" applyBorder="1" applyAlignment="1">
      <alignment horizontal="right" vertical="center"/>
    </xf>
    <xf numFmtId="0" fontId="33" fillId="0" borderId="89" xfId="0" applyFont="1" applyBorder="1" applyAlignment="1">
      <alignment horizontal="right" vertical="center"/>
    </xf>
    <xf numFmtId="0" fontId="33" fillId="0" borderId="35" xfId="0" applyFont="1" applyBorder="1" applyAlignment="1">
      <alignment horizontal="right" vertical="center"/>
    </xf>
    <xf numFmtId="0" fontId="25" fillId="2" borderId="69" xfId="1" applyFont="1" applyFill="1" applyBorder="1" applyAlignment="1">
      <alignment horizontal="center" vertical="center"/>
    </xf>
    <xf numFmtId="0" fontId="25" fillId="2" borderId="66" xfId="1" applyFont="1" applyFill="1" applyBorder="1" applyAlignment="1">
      <alignment horizontal="center" vertical="center"/>
    </xf>
    <xf numFmtId="0" fontId="25" fillId="2" borderId="84" xfId="1" applyFont="1" applyFill="1" applyBorder="1" applyAlignment="1">
      <alignment horizontal="center" vertical="center"/>
    </xf>
    <xf numFmtId="0" fontId="34" fillId="0" borderId="43" xfId="1" applyFont="1" applyFill="1" applyBorder="1" applyAlignment="1">
      <alignment horizontal="center" vertical="center" wrapText="1"/>
    </xf>
    <xf numFmtId="0" fontId="34" fillId="0" borderId="0" xfId="1" applyFont="1" applyFill="1" applyBorder="1" applyAlignment="1">
      <alignment horizontal="center" vertical="center" wrapText="1"/>
    </xf>
    <xf numFmtId="0" fontId="54" fillId="0" borderId="62" xfId="1" applyFont="1" applyBorder="1" applyAlignment="1">
      <alignment horizontal="right" vertical="center" wrapText="1"/>
    </xf>
    <xf numFmtId="0" fontId="54" fillId="0" borderId="63" xfId="1" applyFont="1" applyBorder="1" applyAlignment="1">
      <alignment horizontal="right" vertical="center" wrapText="1"/>
    </xf>
    <xf numFmtId="9" fontId="83" fillId="2" borderId="6" xfId="1" applyNumberFormat="1" applyFont="1" applyFill="1" applyBorder="1" applyAlignment="1">
      <alignment horizontal="center" vertical="center"/>
    </xf>
    <xf numFmtId="9" fontId="83" fillId="2" borderId="47" xfId="1" applyNumberFormat="1" applyFont="1" applyFill="1" applyBorder="1" applyAlignment="1">
      <alignment horizontal="center" vertical="center"/>
    </xf>
    <xf numFmtId="0" fontId="54" fillId="0" borderId="52" xfId="1" applyFont="1" applyBorder="1" applyAlignment="1">
      <alignment horizontal="right" vertical="center"/>
    </xf>
    <xf numFmtId="0" fontId="54" fillId="0" borderId="6" xfId="1" applyFont="1" applyBorder="1" applyAlignment="1">
      <alignment horizontal="right" vertical="center"/>
    </xf>
    <xf numFmtId="0" fontId="54" fillId="0" borderId="6" xfId="0" applyFont="1" applyFill="1" applyBorder="1" applyAlignment="1">
      <alignment horizontal="right" vertical="top" wrapText="1"/>
    </xf>
    <xf numFmtId="165" fontId="89" fillId="2" borderId="56" xfId="0" applyNumberFormat="1" applyFont="1" applyFill="1" applyBorder="1" applyAlignment="1">
      <alignment horizontal="center" vertical="center"/>
    </xf>
    <xf numFmtId="165" fontId="89" fillId="2" borderId="60" xfId="0" applyNumberFormat="1" applyFont="1" applyFill="1" applyBorder="1" applyAlignment="1">
      <alignment horizontal="center" vertical="center"/>
    </xf>
    <xf numFmtId="165" fontId="89" fillId="2" borderId="33" xfId="0" applyNumberFormat="1" applyFont="1" applyFill="1" applyBorder="1" applyAlignment="1">
      <alignment horizontal="center" vertical="center"/>
    </xf>
    <xf numFmtId="0" fontId="97" fillId="0" borderId="48" xfId="1" applyFont="1" applyBorder="1" applyAlignment="1">
      <alignment horizontal="center" vertical="center"/>
    </xf>
    <xf numFmtId="0" fontId="32" fillId="0" borderId="56" xfId="1" applyFont="1" applyBorder="1" applyAlignment="1">
      <alignment horizontal="right" vertical="center" wrapText="1"/>
    </xf>
    <xf numFmtId="0" fontId="32" fillId="0" borderId="60" xfId="1" applyFont="1" applyBorder="1" applyAlignment="1">
      <alignment horizontal="right" vertical="center" wrapText="1"/>
    </xf>
    <xf numFmtId="0" fontId="32" fillId="0" borderId="33" xfId="1" applyFont="1" applyBorder="1" applyAlignment="1">
      <alignment horizontal="right" vertical="center" wrapText="1"/>
    </xf>
    <xf numFmtId="0" fontId="32" fillId="0" borderId="56" xfId="1" applyFont="1" applyBorder="1" applyAlignment="1">
      <alignment horizontal="center" vertical="center"/>
    </xf>
    <xf numFmtId="0" fontId="32" fillId="0" borderId="60" xfId="1" applyFont="1" applyBorder="1" applyAlignment="1">
      <alignment horizontal="center" vertical="center"/>
    </xf>
    <xf numFmtId="0" fontId="32" fillId="0" borderId="33" xfId="1" applyFont="1" applyBorder="1" applyAlignment="1">
      <alignment horizontal="center" vertical="center"/>
    </xf>
    <xf numFmtId="0" fontId="54" fillId="0" borderId="6" xfId="0" applyFont="1" applyBorder="1" applyAlignment="1">
      <alignment horizontal="left" vertical="center" wrapText="1"/>
    </xf>
    <xf numFmtId="164" fontId="89" fillId="2" borderId="6" xfId="0" applyNumberFormat="1" applyFont="1" applyFill="1" applyBorder="1" applyAlignment="1">
      <alignment horizontal="center" vertical="center"/>
    </xf>
    <xf numFmtId="0" fontId="54" fillId="0" borderId="6" xfId="0" applyFont="1" applyBorder="1" applyAlignment="1">
      <alignment horizontal="right" vertical="center"/>
    </xf>
    <xf numFmtId="0" fontId="32" fillId="0" borderId="6" xfId="1" applyFont="1" applyBorder="1" applyAlignment="1">
      <alignment horizontal="center" vertical="center" wrapText="1"/>
    </xf>
    <xf numFmtId="2" fontId="54" fillId="0" borderId="34" xfId="0" applyNumberFormat="1" applyFont="1" applyBorder="1" applyAlignment="1">
      <alignment horizontal="left" vertical="center" wrapText="1"/>
    </xf>
    <xf numFmtId="2" fontId="54" fillId="0" borderId="42" xfId="0" applyNumberFormat="1" applyFont="1" applyBorder="1" applyAlignment="1">
      <alignment horizontal="left" vertical="center" wrapText="1"/>
    </xf>
    <xf numFmtId="2" fontId="54" fillId="0" borderId="35" xfId="0" applyNumberFormat="1" applyFont="1" applyBorder="1" applyAlignment="1">
      <alignment horizontal="left" vertical="center" wrapText="1"/>
    </xf>
    <xf numFmtId="0" fontId="35" fillId="0" borderId="79"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51"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108" xfId="0" applyFont="1" applyBorder="1" applyAlignment="1">
      <alignment horizontal="center" vertical="center" wrapText="1"/>
    </xf>
    <xf numFmtId="2" fontId="28" fillId="0" borderId="18" xfId="0" applyNumberFormat="1" applyFont="1" applyBorder="1" applyAlignment="1">
      <alignment horizontal="center" vertical="center"/>
    </xf>
    <xf numFmtId="2" fontId="28" fillId="0" borderId="19" xfId="0" applyNumberFormat="1" applyFont="1" applyBorder="1" applyAlignment="1">
      <alignment horizontal="center" vertical="center"/>
    </xf>
    <xf numFmtId="0" fontId="48" fillId="0" borderId="26" xfId="0" applyFont="1" applyBorder="1" applyAlignment="1">
      <alignment horizontal="center" vertical="center" wrapText="1"/>
    </xf>
    <xf numFmtId="0" fontId="48" fillId="0" borderId="35" xfId="0" applyFont="1" applyBorder="1" applyAlignment="1">
      <alignment horizontal="center" vertical="center" wrapText="1"/>
    </xf>
    <xf numFmtId="2" fontId="28" fillId="0" borderId="6" xfId="0" applyNumberFormat="1" applyFont="1" applyBorder="1" applyAlignment="1">
      <alignment horizontal="center" vertical="center"/>
    </xf>
    <xf numFmtId="2" fontId="28" fillId="0" borderId="23" xfId="0" applyNumberFormat="1" applyFont="1" applyBorder="1" applyAlignment="1">
      <alignment horizontal="center" vertical="center"/>
    </xf>
    <xf numFmtId="0" fontId="34" fillId="0" borderId="11"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37"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48" fillId="0" borderId="24" xfId="0" applyFont="1" applyBorder="1" applyAlignment="1">
      <alignment horizontal="center" vertical="center" wrapText="1"/>
    </xf>
    <xf numFmtId="0" fontId="48" fillId="0" borderId="110"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88" xfId="0" applyFont="1" applyBorder="1" applyAlignment="1">
      <alignment horizontal="center" vertical="center" wrapText="1"/>
    </xf>
    <xf numFmtId="2" fontId="54" fillId="0" borderId="69" xfId="0" applyNumberFormat="1" applyFont="1" applyBorder="1" applyAlignment="1">
      <alignment horizontal="left" vertical="center" wrapText="1"/>
    </xf>
    <xf numFmtId="2" fontId="54" fillId="0" borderId="66" xfId="0" applyNumberFormat="1" applyFont="1" applyBorder="1" applyAlignment="1">
      <alignment horizontal="left" vertical="center" wrapText="1"/>
    </xf>
    <xf numFmtId="2" fontId="54" fillId="0" borderId="50" xfId="0" applyNumberFormat="1" applyFont="1" applyBorder="1" applyAlignment="1">
      <alignment horizontal="left" vertical="center" wrapText="1"/>
    </xf>
    <xf numFmtId="2" fontId="54" fillId="0" borderId="70" xfId="0" applyNumberFormat="1" applyFont="1" applyBorder="1" applyAlignment="1">
      <alignment horizontal="left" vertical="center" wrapText="1"/>
    </xf>
    <xf numFmtId="2" fontId="54" fillId="0" borderId="0" xfId="0" applyNumberFormat="1" applyFont="1" applyBorder="1" applyAlignment="1">
      <alignment horizontal="left" vertical="center" wrapText="1"/>
    </xf>
    <xf numFmtId="2" fontId="54" fillId="0" borderId="14" xfId="0" applyNumberFormat="1" applyFont="1" applyBorder="1" applyAlignment="1">
      <alignment horizontal="left" vertical="center" wrapText="1"/>
    </xf>
    <xf numFmtId="2" fontId="54" fillId="0" borderId="71" xfId="0" applyNumberFormat="1" applyFont="1" applyBorder="1" applyAlignment="1">
      <alignment horizontal="left" vertical="center" wrapText="1"/>
    </xf>
    <xf numFmtId="2" fontId="54" fillId="0" borderId="48" xfId="0" applyNumberFormat="1" applyFont="1" applyBorder="1" applyAlignment="1">
      <alignment horizontal="left" vertical="center" wrapText="1"/>
    </xf>
    <xf numFmtId="2" fontId="54" fillId="0" borderId="51" xfId="0" applyNumberFormat="1" applyFont="1" applyBorder="1" applyAlignment="1">
      <alignment horizontal="left" vertical="center" wrapText="1"/>
    </xf>
    <xf numFmtId="0" fontId="54" fillId="0" borderId="34" xfId="1" applyFont="1" applyBorder="1" applyAlignment="1">
      <alignment horizontal="left" vertical="center"/>
    </xf>
    <xf numFmtId="0" fontId="54" fillId="0" borderId="42" xfId="1" applyFont="1" applyBorder="1" applyAlignment="1">
      <alignment horizontal="left" vertical="center"/>
    </xf>
    <xf numFmtId="0" fontId="54" fillId="0" borderId="35" xfId="1" applyFont="1" applyBorder="1" applyAlignment="1">
      <alignment horizontal="left" vertical="center"/>
    </xf>
    <xf numFmtId="0" fontId="32" fillId="0" borderId="66" xfId="1" applyFont="1" applyBorder="1" applyAlignment="1">
      <alignment horizontal="center" vertical="center" wrapText="1"/>
    </xf>
    <xf numFmtId="0" fontId="32" fillId="0" borderId="0" xfId="1" applyFont="1" applyBorder="1" applyAlignment="1">
      <alignment horizontal="center" vertical="center" wrapText="1"/>
    </xf>
    <xf numFmtId="164" fontId="89" fillId="2" borderId="6" xfId="1" applyNumberFormat="1" applyFont="1" applyFill="1" applyBorder="1" applyAlignment="1">
      <alignment horizontal="center" vertical="center"/>
    </xf>
    <xf numFmtId="0" fontId="0" fillId="0" borderId="22" xfId="1" applyFont="1" applyBorder="1" applyAlignment="1">
      <alignment horizontal="center" vertical="center"/>
    </xf>
    <xf numFmtId="0" fontId="13" fillId="0" borderId="6" xfId="1" applyBorder="1" applyAlignment="1">
      <alignment horizontal="center" vertical="center"/>
    </xf>
    <xf numFmtId="0" fontId="0" fillId="0" borderId="6" xfId="1" applyFont="1" applyBorder="1" applyAlignment="1">
      <alignment horizontal="center" vertical="center"/>
    </xf>
    <xf numFmtId="0" fontId="0" fillId="0" borderId="17" xfId="1" applyFont="1" applyBorder="1" applyAlignment="1">
      <alignment horizontal="center" vertical="center"/>
    </xf>
    <xf numFmtId="0" fontId="13" fillId="0" borderId="18" xfId="1" applyBorder="1" applyAlignment="1">
      <alignment horizontal="center" vertical="center"/>
    </xf>
    <xf numFmtId="0" fontId="0" fillId="0" borderId="18" xfId="1" applyFont="1" applyBorder="1" applyAlignment="1">
      <alignment horizontal="center" vertical="center"/>
    </xf>
    <xf numFmtId="0" fontId="0" fillId="0" borderId="26" xfId="1" applyFont="1" applyBorder="1" applyAlignment="1">
      <alignment horizontal="left" vertical="center"/>
    </xf>
    <xf numFmtId="0" fontId="0" fillId="0" borderId="42" xfId="1" applyFont="1" applyBorder="1" applyAlignment="1">
      <alignment horizontal="left" vertical="center"/>
    </xf>
    <xf numFmtId="0" fontId="0" fillId="0" borderId="35" xfId="1" applyFont="1" applyBorder="1" applyAlignment="1">
      <alignment horizontal="left" vertical="center"/>
    </xf>
    <xf numFmtId="0" fontId="54" fillId="0" borderId="34" xfId="1" applyFont="1" applyBorder="1" applyAlignment="1">
      <alignment horizontal="left" vertical="center" wrapText="1"/>
    </xf>
    <xf numFmtId="0" fontId="54" fillId="0" borderId="42" xfId="1" applyFont="1" applyBorder="1" applyAlignment="1">
      <alignment horizontal="left" vertical="center" wrapText="1"/>
    </xf>
    <xf numFmtId="0" fontId="54" fillId="0" borderId="35" xfId="1" applyFont="1" applyBorder="1" applyAlignment="1">
      <alignment horizontal="left" vertical="center" wrapText="1"/>
    </xf>
    <xf numFmtId="0" fontId="32" fillId="0" borderId="28" xfId="1" applyFont="1" applyBorder="1" applyAlignment="1">
      <alignment horizontal="center" vertical="center"/>
    </xf>
    <xf numFmtId="0" fontId="32" fillId="0" borderId="30" xfId="1" applyFont="1" applyBorder="1" applyAlignment="1">
      <alignment horizontal="center" vertical="center"/>
    </xf>
    <xf numFmtId="0" fontId="32" fillId="0" borderId="29" xfId="1" applyFont="1" applyBorder="1" applyAlignment="1">
      <alignment horizontal="center" vertical="center"/>
    </xf>
    <xf numFmtId="0" fontId="33" fillId="0" borderId="28" xfId="1" applyFont="1" applyBorder="1" applyAlignment="1">
      <alignment horizontal="center" vertical="center" wrapText="1"/>
    </xf>
    <xf numFmtId="0" fontId="33" fillId="0" borderId="30" xfId="1" applyFont="1" applyBorder="1" applyAlignment="1">
      <alignment horizontal="center" vertical="center" wrapText="1"/>
    </xf>
    <xf numFmtId="0" fontId="0" fillId="0" borderId="31" xfId="1" applyFont="1" applyBorder="1" applyAlignment="1">
      <alignment horizontal="center" vertical="center"/>
    </xf>
    <xf numFmtId="0" fontId="13" fillId="0" borderId="33" xfId="1" applyBorder="1" applyAlignment="1">
      <alignment horizontal="center" vertical="center"/>
    </xf>
    <xf numFmtId="0" fontId="0" fillId="0" borderId="33" xfId="1" applyFont="1" applyBorder="1" applyAlignment="1">
      <alignment horizontal="center" vertical="center"/>
    </xf>
    <xf numFmtId="0" fontId="54" fillId="0" borderId="0" xfId="1" applyFont="1" applyAlignment="1">
      <alignment horizontal="left" vertical="center" wrapText="1"/>
    </xf>
    <xf numFmtId="0" fontId="54" fillId="0" borderId="69" xfId="1" applyFont="1" applyBorder="1" applyAlignment="1">
      <alignment horizontal="center" vertical="center" wrapText="1"/>
    </xf>
    <xf numFmtId="0" fontId="54" fillId="0" borderId="66" xfId="1" applyFont="1" applyBorder="1" applyAlignment="1">
      <alignment horizontal="center" vertical="center" wrapText="1"/>
    </xf>
    <xf numFmtId="0" fontId="54" fillId="0" borderId="70" xfId="1" applyFont="1" applyBorder="1" applyAlignment="1">
      <alignment horizontal="center" vertical="center" wrapText="1"/>
    </xf>
    <xf numFmtId="0" fontId="54" fillId="0" borderId="0" xfId="1" applyFont="1" applyBorder="1" applyAlignment="1">
      <alignment horizontal="center" vertical="center" wrapText="1"/>
    </xf>
    <xf numFmtId="0" fontId="151" fillId="12" borderId="55" xfId="0" applyFont="1" applyFill="1" applyBorder="1" applyAlignment="1">
      <alignment horizontal="center" vertical="center"/>
    </xf>
    <xf numFmtId="0" fontId="151" fillId="12" borderId="5" xfId="0" applyFont="1" applyFill="1" applyBorder="1" applyAlignment="1">
      <alignment horizontal="center" vertical="center"/>
    </xf>
    <xf numFmtId="0" fontId="0" fillId="0" borderId="25" xfId="1" applyFont="1" applyBorder="1" applyAlignment="1">
      <alignment horizontal="left" vertical="center"/>
    </xf>
    <xf numFmtId="0" fontId="0" fillId="0" borderId="111" xfId="1" applyFont="1" applyBorder="1" applyAlignment="1">
      <alignment horizontal="left" vertical="center"/>
    </xf>
    <xf numFmtId="0" fontId="0" fillId="0" borderId="108" xfId="1" applyFont="1" applyBorder="1" applyAlignment="1">
      <alignment horizontal="left" vertical="center"/>
    </xf>
    <xf numFmtId="0" fontId="33" fillId="0" borderId="55"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107" xfId="1" applyFont="1" applyBorder="1" applyAlignment="1">
      <alignment horizontal="center" vertical="center" wrapText="1"/>
    </xf>
    <xf numFmtId="0" fontId="0" fillId="0" borderId="24" xfId="1" applyFont="1" applyBorder="1" applyAlignment="1">
      <alignment horizontal="left" vertical="center"/>
    </xf>
    <xf numFmtId="0" fontId="0" fillId="0" borderId="87" xfId="1" applyFont="1" applyBorder="1" applyAlignment="1">
      <alignment horizontal="left" vertical="center"/>
    </xf>
    <xf numFmtId="0" fontId="0" fillId="0" borderId="110" xfId="1" applyFont="1" applyBorder="1" applyAlignment="1">
      <alignment horizontal="left" vertical="center"/>
    </xf>
    <xf numFmtId="0" fontId="0" fillId="0" borderId="72" xfId="1" applyFont="1" applyBorder="1" applyAlignment="1">
      <alignment horizontal="left" vertical="center"/>
    </xf>
    <xf numFmtId="0" fontId="0" fillId="0" borderId="48" xfId="1" applyFont="1" applyBorder="1" applyAlignment="1">
      <alignment horizontal="left" vertical="center"/>
    </xf>
    <xf numFmtId="0" fontId="0" fillId="0" borderId="51" xfId="1" applyFont="1" applyBorder="1" applyAlignment="1">
      <alignment horizontal="left" vertical="center"/>
    </xf>
    <xf numFmtId="0" fontId="38" fillId="0" borderId="28" xfId="1" applyFont="1" applyBorder="1" applyAlignment="1">
      <alignment horizontal="center" vertical="center"/>
    </xf>
    <xf numFmtId="0" fontId="38" fillId="0" borderId="30" xfId="1" applyFont="1" applyBorder="1" applyAlignment="1">
      <alignment horizontal="center" vertical="center"/>
    </xf>
    <xf numFmtId="0" fontId="38" fillId="0" borderId="29" xfId="1" applyFont="1" applyBorder="1" applyAlignment="1">
      <alignment horizontal="center" vertical="center"/>
    </xf>
    <xf numFmtId="0" fontId="11" fillId="0" borderId="11" xfId="1" applyFont="1" applyBorder="1" applyAlignment="1">
      <alignment horizontal="left" vertical="center" wrapText="1"/>
    </xf>
    <xf numFmtId="0" fontId="11" fillId="0" borderId="7" xfId="1" applyFont="1" applyBorder="1" applyAlignment="1">
      <alignment horizontal="left" vertical="center" wrapText="1"/>
    </xf>
    <xf numFmtId="0" fontId="11" fillId="0" borderId="37" xfId="1" applyFont="1" applyBorder="1" applyAlignment="1">
      <alignment horizontal="left" vertical="center" wrapText="1"/>
    </xf>
    <xf numFmtId="0" fontId="11" fillId="0" borderId="8" xfId="1" applyFont="1" applyBorder="1" applyAlignment="1">
      <alignment horizontal="left" vertical="center" wrapText="1"/>
    </xf>
    <xf numFmtId="0" fontId="11" fillId="0" borderId="0" xfId="1" applyFont="1" applyBorder="1" applyAlignment="1">
      <alignment horizontal="left" vertical="center" wrapText="1"/>
    </xf>
    <xf numFmtId="0" fontId="11" fillId="0" borderId="9" xfId="1" applyFont="1" applyBorder="1" applyAlignment="1">
      <alignment horizontal="left" vertical="center" wrapText="1"/>
    </xf>
    <xf numFmtId="0" fontId="11" fillId="0" borderId="12" xfId="1" applyFont="1" applyBorder="1" applyAlignment="1">
      <alignment horizontal="left" vertical="center" wrapText="1"/>
    </xf>
    <xf numFmtId="0" fontId="11" fillId="0" borderId="4" xfId="1" applyFont="1" applyBorder="1" applyAlignment="1">
      <alignment horizontal="left" vertical="center" wrapText="1"/>
    </xf>
    <xf numFmtId="0" fontId="11" fillId="0" borderId="10" xfId="1" applyFont="1" applyBorder="1" applyAlignment="1">
      <alignment horizontal="left" vertical="center" wrapText="1"/>
    </xf>
    <xf numFmtId="0" fontId="32" fillId="0" borderId="55" xfId="0" applyFont="1" applyBorder="1" applyAlignment="1">
      <alignment horizontal="center" vertical="center"/>
    </xf>
    <xf numFmtId="0" fontId="32" fillId="0" borderId="2" xfId="0" applyFont="1" applyBorder="1" applyAlignment="1">
      <alignment horizontal="center" vertical="center"/>
    </xf>
    <xf numFmtId="0" fontId="32" fillId="0" borderId="5" xfId="0" applyFont="1" applyBorder="1" applyAlignment="1">
      <alignment horizontal="center" vertical="center"/>
    </xf>
    <xf numFmtId="0" fontId="34" fillId="0" borderId="109" xfId="0" applyFont="1" applyFill="1" applyBorder="1" applyAlignment="1">
      <alignment horizontal="center" vertical="center"/>
    </xf>
    <xf numFmtId="0" fontId="34" fillId="0" borderId="88" xfId="0" applyFont="1" applyFill="1" applyBorder="1" applyAlignment="1">
      <alignment horizontal="center" vertical="center"/>
    </xf>
    <xf numFmtId="0" fontId="48" fillId="0" borderId="26" xfId="0" applyFont="1" applyBorder="1" applyAlignment="1">
      <alignment horizontal="center" vertical="center"/>
    </xf>
    <xf numFmtId="0" fontId="48" fillId="0" borderId="35" xfId="0" applyFont="1" applyBorder="1" applyAlignment="1">
      <alignment horizontal="center" vertical="center"/>
    </xf>
    <xf numFmtId="0" fontId="28" fillId="0" borderId="6"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85"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76" xfId="0" applyFont="1" applyBorder="1" applyAlignment="1">
      <alignment horizontal="center" vertical="center"/>
    </xf>
    <xf numFmtId="0" fontId="28" fillId="0" borderId="60" xfId="0" applyFont="1" applyBorder="1" applyAlignment="1">
      <alignment horizontal="center" vertical="center"/>
    </xf>
    <xf numFmtId="0" fontId="28" fillId="0" borderId="94" xfId="0" applyFont="1" applyBorder="1" applyAlignment="1">
      <alignment horizontal="center" vertical="center"/>
    </xf>
    <xf numFmtId="2" fontId="28" fillId="0" borderId="76" xfId="0" applyNumberFormat="1" applyFont="1" applyBorder="1" applyAlignment="1">
      <alignment horizontal="center" vertical="center"/>
    </xf>
    <xf numFmtId="2" fontId="28" fillId="0" borderId="60" xfId="0" applyNumberFormat="1" applyFont="1" applyBorder="1" applyAlignment="1">
      <alignment horizontal="center" vertical="center"/>
    </xf>
    <xf numFmtId="2" fontId="28" fillId="0" borderId="94" xfId="0" applyNumberFormat="1" applyFont="1" applyBorder="1" applyAlignment="1">
      <alignment horizontal="center" vertical="center"/>
    </xf>
    <xf numFmtId="0" fontId="28" fillId="0" borderId="77" xfId="0" applyFont="1" applyFill="1" applyBorder="1" applyAlignment="1">
      <alignment horizontal="center" vertical="center"/>
    </xf>
    <xf numFmtId="0" fontId="28" fillId="0" borderId="112" xfId="0" applyFont="1" applyFill="1" applyBorder="1" applyAlignment="1">
      <alignment horizontal="center" vertical="center"/>
    </xf>
    <xf numFmtId="0" fontId="28" fillId="0" borderId="95" xfId="0" applyFont="1" applyFill="1" applyBorder="1" applyAlignment="1">
      <alignment horizontal="center" vertical="center"/>
    </xf>
    <xf numFmtId="0" fontId="54" fillId="0" borderId="6" xfId="0" applyFont="1" applyFill="1" applyBorder="1" applyAlignment="1">
      <alignment horizontal="left" vertical="center" wrapText="1"/>
    </xf>
    <xf numFmtId="9" fontId="54" fillId="2" borderId="67" xfId="1" applyNumberFormat="1" applyFont="1" applyFill="1" applyBorder="1" applyAlignment="1">
      <alignment horizontal="center"/>
    </xf>
    <xf numFmtId="9" fontId="54" fillId="2" borderId="68" xfId="1" applyNumberFormat="1" applyFont="1" applyFill="1" applyBorder="1" applyAlignment="1">
      <alignment horizontal="center"/>
    </xf>
    <xf numFmtId="2" fontId="54" fillId="2" borderId="56" xfId="1" applyNumberFormat="1" applyFont="1" applyFill="1" applyBorder="1" applyAlignment="1">
      <alignment horizontal="center"/>
    </xf>
    <xf numFmtId="2" fontId="54" fillId="2" borderId="105" xfId="1" applyNumberFormat="1" applyFont="1" applyFill="1" applyBorder="1" applyAlignment="1">
      <alignment horizontal="center"/>
    </xf>
    <xf numFmtId="0" fontId="68" fillId="0" borderId="72" xfId="0" applyFont="1" applyFill="1" applyBorder="1" applyAlignment="1">
      <alignment horizontal="center" vertical="center"/>
    </xf>
    <xf numFmtId="0" fontId="68" fillId="0" borderId="48" xfId="0" applyFont="1" applyFill="1" applyBorder="1" applyAlignment="1">
      <alignment horizontal="center" vertical="center"/>
    </xf>
    <xf numFmtId="0" fontId="68" fillId="0" borderId="86" xfId="0" applyFont="1" applyFill="1" applyBorder="1" applyAlignment="1">
      <alignment horizontal="center" vertical="center"/>
    </xf>
    <xf numFmtId="0" fontId="63" fillId="0" borderId="6" xfId="0" applyFont="1" applyBorder="1" applyAlignment="1">
      <alignment horizontal="right" vertical="center"/>
    </xf>
    <xf numFmtId="0" fontId="28" fillId="0" borderId="6" xfId="0" applyFont="1" applyBorder="1" applyAlignment="1">
      <alignment horizontal="right" vertical="center" wrapText="1"/>
    </xf>
    <xf numFmtId="0" fontId="33" fillId="0" borderId="60" xfId="0" applyFont="1" applyBorder="1" applyAlignment="1">
      <alignment horizontal="left" vertical="center" wrapText="1"/>
    </xf>
    <xf numFmtId="0" fontId="33" fillId="0" borderId="70" xfId="0" applyFont="1" applyBorder="1" applyAlignment="1">
      <alignment horizontal="left" vertical="center" wrapText="1"/>
    </xf>
    <xf numFmtId="0" fontId="33" fillId="0" borderId="6" xfId="0" applyFont="1" applyBorder="1" applyAlignment="1">
      <alignment horizontal="right" vertical="center"/>
    </xf>
    <xf numFmtId="2" fontId="33" fillId="0" borderId="33" xfId="0" applyNumberFormat="1" applyFont="1" applyBorder="1" applyAlignment="1">
      <alignment horizontal="left" vertical="center" wrapText="1"/>
    </xf>
    <xf numFmtId="2" fontId="33" fillId="0" borderId="71" xfId="0" applyNumberFormat="1" applyFont="1" applyBorder="1" applyAlignment="1">
      <alignment horizontal="left" vertical="center" wrapText="1"/>
    </xf>
    <xf numFmtId="0" fontId="109" fillId="0" borderId="70" xfId="0" applyFont="1" applyBorder="1" applyAlignment="1">
      <alignment horizontal="left" vertical="center"/>
    </xf>
    <xf numFmtId="0" fontId="109" fillId="0" borderId="0" xfId="0" applyFont="1" applyBorder="1" applyAlignment="1">
      <alignment horizontal="left" vertical="center"/>
    </xf>
    <xf numFmtId="0" fontId="109" fillId="0" borderId="14" xfId="0" applyFont="1" applyBorder="1" applyAlignment="1">
      <alignment horizontal="left" vertical="center"/>
    </xf>
    <xf numFmtId="0" fontId="36" fillId="0" borderId="70" xfId="0" applyFont="1" applyBorder="1" applyAlignment="1">
      <alignment horizontal="left" vertical="center"/>
    </xf>
    <xf numFmtId="0" fontId="36" fillId="0" borderId="0" xfId="0" applyFont="1" applyBorder="1" applyAlignment="1">
      <alignment horizontal="left" vertical="center"/>
    </xf>
    <xf numFmtId="2" fontId="65" fillId="0" borderId="70" xfId="0" applyNumberFormat="1" applyFont="1" applyBorder="1" applyAlignment="1">
      <alignment horizontal="center" vertical="center" wrapText="1"/>
    </xf>
    <xf numFmtId="2" fontId="65" fillId="0" borderId="0" xfId="0" applyNumberFormat="1" applyFont="1" applyBorder="1" applyAlignment="1">
      <alignment horizontal="center" vertical="center" wrapText="1"/>
    </xf>
    <xf numFmtId="2" fontId="65" fillId="0" borderId="14" xfId="0" applyNumberFormat="1" applyFont="1" applyBorder="1" applyAlignment="1">
      <alignment horizontal="center" vertical="center" wrapText="1"/>
    </xf>
    <xf numFmtId="2" fontId="31" fillId="0" borderId="89" xfId="0" applyNumberFormat="1" applyFont="1" applyBorder="1" applyAlignment="1">
      <alignment horizontal="center" vertical="center"/>
    </xf>
    <xf numFmtId="2" fontId="31" fillId="0" borderId="65" xfId="0" applyNumberFormat="1" applyFont="1" applyBorder="1" applyAlignment="1">
      <alignment horizontal="center" vertical="center"/>
    </xf>
    <xf numFmtId="0" fontId="27" fillId="0" borderId="0" xfId="0" applyFont="1" applyBorder="1" applyAlignment="1">
      <alignment horizontal="left" vertical="center"/>
    </xf>
    <xf numFmtId="2" fontId="25" fillId="0" borderId="45" xfId="0" applyNumberFormat="1" applyFont="1" applyBorder="1" applyAlignment="1">
      <alignment horizontal="left" vertical="center" wrapText="1"/>
    </xf>
    <xf numFmtId="2" fontId="25" fillId="0" borderId="0" xfId="0" applyNumberFormat="1" applyFont="1" applyBorder="1" applyAlignment="1">
      <alignment horizontal="left" vertical="center" wrapText="1"/>
    </xf>
    <xf numFmtId="0" fontId="32" fillId="0" borderId="115" xfId="0" applyFont="1" applyBorder="1" applyAlignment="1">
      <alignment horizontal="center" vertical="center"/>
    </xf>
    <xf numFmtId="0" fontId="32" fillId="0" borderId="58" xfId="0" applyFont="1" applyBorder="1" applyAlignment="1">
      <alignment horizontal="center" vertical="center"/>
    </xf>
    <xf numFmtId="2" fontId="31" fillId="0" borderId="34" xfId="0" applyNumberFormat="1" applyFont="1" applyBorder="1" applyAlignment="1">
      <alignment horizontal="center" vertical="center"/>
    </xf>
    <xf numFmtId="2" fontId="31" fillId="0" borderId="42" xfId="0" applyNumberFormat="1" applyFont="1" applyBorder="1" applyAlignment="1">
      <alignment horizontal="center" vertical="center"/>
    </xf>
    <xf numFmtId="0" fontId="32" fillId="0" borderId="57" xfId="0" applyFont="1" applyBorder="1" applyAlignment="1">
      <alignment horizontal="center" vertical="center"/>
    </xf>
    <xf numFmtId="0" fontId="32" fillId="0" borderId="59" xfId="0" applyFont="1" applyBorder="1" applyAlignment="1">
      <alignment horizontal="center" vertical="center"/>
    </xf>
    <xf numFmtId="0" fontId="27" fillId="0" borderId="69" xfId="0" applyFont="1" applyBorder="1" applyAlignment="1">
      <alignment horizontal="center" vertical="center"/>
    </xf>
    <xf numFmtId="0" fontId="27" fillId="0" borderId="66" xfId="0" applyFont="1" applyBorder="1" applyAlignment="1">
      <alignment horizontal="center" vertical="center"/>
    </xf>
    <xf numFmtId="0" fontId="27" fillId="0" borderId="50" xfId="0" applyFont="1" applyBorder="1" applyAlignment="1">
      <alignment horizontal="center" vertical="center"/>
    </xf>
    <xf numFmtId="0" fontId="36" fillId="0" borderId="70" xfId="0" applyFont="1" applyBorder="1" applyAlignment="1">
      <alignment horizontal="center" vertical="center"/>
    </xf>
    <xf numFmtId="0" fontId="36" fillId="0" borderId="0" xfId="0" applyFont="1" applyBorder="1" applyAlignment="1">
      <alignment horizontal="center" vertical="center"/>
    </xf>
    <xf numFmtId="0" fontId="27" fillId="0" borderId="0" xfId="0" applyFont="1" applyAlignment="1">
      <alignment horizontal="left" vertical="center"/>
    </xf>
    <xf numFmtId="0" fontId="68" fillId="0" borderId="120" xfId="0" applyFont="1" applyBorder="1" applyAlignment="1">
      <alignment horizontal="center" vertical="center"/>
    </xf>
    <xf numFmtId="0" fontId="68" fillId="0" borderId="121" xfId="0" applyFont="1" applyBorder="1" applyAlignment="1">
      <alignment horizontal="center" vertical="center"/>
    </xf>
    <xf numFmtId="0" fontId="68" fillId="0" borderId="122" xfId="0" applyFont="1" applyBorder="1" applyAlignment="1">
      <alignment horizontal="center" vertical="center"/>
    </xf>
    <xf numFmtId="0" fontId="68" fillId="0" borderId="118" xfId="0" applyFont="1" applyBorder="1" applyAlignment="1">
      <alignment horizontal="center" vertical="center"/>
    </xf>
    <xf numFmtId="0" fontId="68" fillId="0" borderId="39" xfId="0" applyFont="1" applyBorder="1" applyAlignment="1">
      <alignment horizontal="center" vertical="center"/>
    </xf>
    <xf numFmtId="0" fontId="68" fillId="0" borderId="119" xfId="0" applyFont="1" applyBorder="1" applyAlignment="1">
      <alignment horizontal="center" vertical="center"/>
    </xf>
    <xf numFmtId="0" fontId="68" fillId="0" borderId="72" xfId="0" applyFont="1" applyBorder="1" applyAlignment="1">
      <alignment horizontal="center" vertical="center"/>
    </xf>
    <xf numFmtId="0" fontId="68" fillId="0" borderId="48" xfId="0" applyFont="1" applyBorder="1" applyAlignment="1">
      <alignment horizontal="center" vertical="center"/>
    </xf>
    <xf numFmtId="0" fontId="68" fillId="0" borderId="86" xfId="0" applyFont="1" applyBorder="1" applyAlignment="1">
      <alignment horizontal="center" vertical="center"/>
    </xf>
    <xf numFmtId="0" fontId="68" fillId="0" borderId="109" xfId="0" applyFont="1" applyBorder="1" applyAlignment="1">
      <alignment horizontal="center" vertical="center"/>
    </xf>
    <xf numFmtId="0" fontId="68" fillId="0" borderId="87" xfId="0" applyFont="1" applyBorder="1" applyAlignment="1">
      <alignment horizontal="center" vertical="center"/>
    </xf>
    <xf numFmtId="0" fontId="68" fillId="0" borderId="110" xfId="0" applyFont="1" applyBorder="1" applyAlignment="1">
      <alignment horizontal="center" vertical="center"/>
    </xf>
    <xf numFmtId="0" fontId="118" fillId="10" borderId="55" xfId="0" applyFont="1" applyFill="1" applyBorder="1" applyAlignment="1">
      <alignment horizontal="center" vertical="center"/>
    </xf>
    <xf numFmtId="0" fontId="118" fillId="10" borderId="2" xfId="0" applyFont="1" applyFill="1" applyBorder="1" applyAlignment="1">
      <alignment horizontal="center" vertical="center"/>
    </xf>
    <xf numFmtId="0" fontId="118" fillId="10" borderId="5" xfId="0" applyFont="1" applyFill="1" applyBorder="1" applyAlignment="1">
      <alignment horizontal="center" vertical="center"/>
    </xf>
    <xf numFmtId="2" fontId="33" fillId="0" borderId="43" xfId="0" applyNumberFormat="1" applyFont="1" applyFill="1" applyBorder="1" applyAlignment="1">
      <alignment horizontal="left" vertical="center" wrapText="1"/>
    </xf>
    <xf numFmtId="2" fontId="33" fillId="0" borderId="0" xfId="0" applyNumberFormat="1" applyFont="1" applyFill="1" applyBorder="1" applyAlignment="1">
      <alignment horizontal="left" vertical="center" wrapText="1"/>
    </xf>
    <xf numFmtId="0" fontId="68" fillId="0" borderId="85" xfId="0" applyFont="1" applyBorder="1" applyAlignment="1">
      <alignment horizontal="center" vertical="center"/>
    </xf>
    <xf numFmtId="0" fontId="68" fillId="0" borderId="124" xfId="0" applyFont="1" applyBorder="1" applyAlignment="1">
      <alignment horizontal="center" vertical="center"/>
    </xf>
    <xf numFmtId="0" fontId="68" fillId="0" borderId="76" xfId="0" applyFont="1" applyBorder="1" applyAlignment="1">
      <alignment horizontal="center" vertical="center"/>
    </xf>
    <xf numFmtId="0" fontId="68" fillId="0" borderId="125" xfId="0" applyFont="1" applyBorder="1" applyAlignment="1">
      <alignment horizontal="center" vertical="center"/>
    </xf>
    <xf numFmtId="0" fontId="68" fillId="0" borderId="77" xfId="0" applyFont="1" applyFill="1" applyBorder="1" applyAlignment="1">
      <alignment horizontal="center" vertical="center" wrapText="1"/>
    </xf>
    <xf numFmtId="0" fontId="68" fillId="0" borderId="123" xfId="0" applyFont="1" applyFill="1" applyBorder="1" applyAlignment="1">
      <alignment horizontal="center" vertical="center" wrapText="1"/>
    </xf>
    <xf numFmtId="0" fontId="28" fillId="0" borderId="6" xfId="0" applyFont="1" applyFill="1" applyBorder="1" applyAlignment="1">
      <alignment horizontal="center" vertical="center"/>
    </xf>
    <xf numFmtId="2" fontId="28" fillId="0" borderId="6" xfId="0" applyNumberFormat="1" applyFont="1" applyFill="1" applyBorder="1" applyAlignment="1">
      <alignment horizontal="center" vertical="center"/>
    </xf>
    <xf numFmtId="0" fontId="28" fillId="0" borderId="6" xfId="0" applyFont="1" applyBorder="1" applyAlignment="1">
      <alignment horizontal="right" vertical="center"/>
    </xf>
    <xf numFmtId="0" fontId="28" fillId="0" borderId="56" xfId="0" applyFont="1" applyFill="1" applyBorder="1" applyAlignment="1">
      <alignment horizontal="right" vertical="center"/>
    </xf>
    <xf numFmtId="0" fontId="28" fillId="0" borderId="33" xfId="0" applyFont="1" applyFill="1" applyBorder="1" applyAlignment="1">
      <alignment horizontal="right" vertical="center"/>
    </xf>
    <xf numFmtId="0" fontId="28" fillId="0" borderId="56" xfId="0" applyFont="1" applyBorder="1" applyAlignment="1">
      <alignment horizontal="right" vertical="center" wrapText="1"/>
    </xf>
    <xf numFmtId="0" fontId="28" fillId="0" borderId="33" xfId="0" applyFont="1" applyBorder="1" applyAlignment="1">
      <alignment horizontal="right" vertical="center" wrapText="1"/>
    </xf>
    <xf numFmtId="0" fontId="28" fillId="0" borderId="6" xfId="0" applyFont="1" applyFill="1" applyBorder="1" applyAlignment="1">
      <alignment horizontal="center" vertical="center" wrapText="1"/>
    </xf>
    <xf numFmtId="0" fontId="38" fillId="0" borderId="0" xfId="0" applyFont="1" applyAlignment="1">
      <alignment horizontal="center" vertical="center"/>
    </xf>
    <xf numFmtId="0" fontId="28" fillId="0" borderId="0" xfId="0" applyFont="1" applyBorder="1" applyAlignment="1">
      <alignment horizontal="left" vertical="center"/>
    </xf>
    <xf numFmtId="9" fontId="28" fillId="0" borderId="0" xfId="0" applyNumberFormat="1" applyFont="1" applyBorder="1" applyAlignment="1">
      <alignment horizontal="left" vertical="center"/>
    </xf>
    <xf numFmtId="0" fontId="33" fillId="0" borderId="0" xfId="0" applyFont="1" applyAlignment="1">
      <alignment horizontal="right" vertical="center"/>
    </xf>
    <xf numFmtId="0" fontId="33" fillId="0" borderId="14" xfId="0" applyFont="1" applyBorder="1" applyAlignment="1">
      <alignment horizontal="right" vertical="center"/>
    </xf>
    <xf numFmtId="0" fontId="48" fillId="0" borderId="6" xfId="0" applyFont="1" applyFill="1" applyBorder="1" applyAlignment="1">
      <alignment horizontal="center" vertical="center"/>
    </xf>
    <xf numFmtId="0" fontId="35" fillId="0" borderId="6" xfId="0" applyFont="1" applyBorder="1" applyAlignment="1">
      <alignment horizontal="right" vertical="center"/>
    </xf>
    <xf numFmtId="0" fontId="28" fillId="0" borderId="0" xfId="0" applyFont="1" applyAlignment="1">
      <alignment horizontal="right" vertical="center"/>
    </xf>
    <xf numFmtId="0" fontId="28" fillId="0" borderId="14" xfId="0" applyFont="1" applyBorder="1" applyAlignment="1">
      <alignment horizontal="right" vertical="center"/>
    </xf>
    <xf numFmtId="0" fontId="30" fillId="0" borderId="53" xfId="1" applyFont="1" applyFill="1" applyBorder="1" applyAlignment="1">
      <alignment horizontal="center" vertical="center"/>
    </xf>
    <xf numFmtId="0" fontId="30" fillId="0" borderId="64" xfId="1" applyFont="1" applyFill="1" applyBorder="1" applyAlignment="1">
      <alignment horizontal="center" vertical="center"/>
    </xf>
    <xf numFmtId="14" fontId="30" fillId="0" borderId="48" xfId="1" applyNumberFormat="1" applyFont="1" applyFill="1" applyBorder="1" applyAlignment="1">
      <alignment horizontal="center" vertical="center"/>
    </xf>
    <xf numFmtId="14" fontId="30" fillId="0" borderId="83" xfId="1" applyNumberFormat="1" applyFont="1" applyFill="1" applyBorder="1" applyAlignment="1">
      <alignment horizontal="center" vertical="center"/>
    </xf>
    <xf numFmtId="14" fontId="30" fillId="0" borderId="42" xfId="1" applyNumberFormat="1" applyFont="1" applyFill="1" applyBorder="1" applyAlignment="1">
      <alignment horizontal="center" vertical="center"/>
    </xf>
    <xf numFmtId="14" fontId="30" fillId="0" borderId="65" xfId="1" applyNumberFormat="1" applyFont="1" applyFill="1" applyBorder="1" applyAlignment="1">
      <alignment horizontal="center" vertical="center"/>
    </xf>
    <xf numFmtId="0" fontId="28" fillId="0" borderId="0" xfId="0" applyFont="1" applyAlignment="1">
      <alignment horizontal="left" vertical="center" wrapText="1"/>
    </xf>
    <xf numFmtId="0" fontId="29" fillId="0" borderId="42" xfId="1" applyFont="1" applyFill="1" applyBorder="1" applyAlignment="1">
      <alignment horizontal="center" vertical="center"/>
    </xf>
    <xf numFmtId="0" fontId="29" fillId="0" borderId="65" xfId="1" applyFont="1" applyFill="1" applyBorder="1" applyAlignment="1">
      <alignment horizontal="center" vertical="center"/>
    </xf>
    <xf numFmtId="0" fontId="28" fillId="0" borderId="0" xfId="0" applyFont="1" applyBorder="1" applyAlignment="1">
      <alignment horizontal="right" vertical="center" wrapText="1"/>
    </xf>
    <xf numFmtId="0" fontId="28" fillId="0" borderId="6" xfId="0" applyFont="1" applyBorder="1" applyAlignment="1">
      <alignment horizontal="left" vertical="center"/>
    </xf>
    <xf numFmtId="0" fontId="28" fillId="0" borderId="0" xfId="0" applyFont="1" applyBorder="1" applyAlignment="1">
      <alignment horizontal="left" vertical="center" wrapText="1"/>
    </xf>
    <xf numFmtId="0" fontId="86" fillId="0" borderId="45" xfId="0" applyFont="1" applyBorder="1" applyAlignment="1">
      <alignment horizontal="center" vertical="center" wrapText="1"/>
    </xf>
    <xf numFmtId="0" fontId="38" fillId="0" borderId="0" xfId="0" applyFont="1" applyBorder="1" applyAlignment="1">
      <alignment horizontal="center" wrapText="1"/>
    </xf>
    <xf numFmtId="0" fontId="28" fillId="0" borderId="0" xfId="0" applyFont="1" applyAlignment="1">
      <alignment horizontal="left" vertical="center"/>
    </xf>
    <xf numFmtId="0" fontId="27" fillId="0" borderId="66" xfId="0" applyFont="1" applyBorder="1" applyAlignment="1">
      <alignment horizontal="left" vertical="center"/>
    </xf>
    <xf numFmtId="0" fontId="27" fillId="0" borderId="50" xfId="0" applyFont="1" applyBorder="1" applyAlignment="1">
      <alignment horizontal="left" vertical="center"/>
    </xf>
    <xf numFmtId="0" fontId="28" fillId="0" borderId="0" xfId="0" applyFont="1" applyBorder="1" applyAlignment="1">
      <alignment horizontal="center" vertical="center"/>
    </xf>
    <xf numFmtId="0" fontId="15" fillId="0" borderId="6" xfId="0" applyFont="1" applyBorder="1" applyAlignment="1">
      <alignment horizontal="right" vertical="center"/>
    </xf>
    <xf numFmtId="0" fontId="80" fillId="0" borderId="6" xfId="0" applyFont="1" applyBorder="1" applyAlignment="1">
      <alignment horizontal="left" vertical="center" wrapText="1"/>
    </xf>
    <xf numFmtId="0" fontId="28" fillId="0" borderId="69"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50" xfId="0" applyFont="1" applyBorder="1" applyAlignment="1">
      <alignment horizontal="right" vertical="center" wrapText="1"/>
    </xf>
    <xf numFmtId="0" fontId="35" fillId="0" borderId="69" xfId="0" applyFont="1" applyFill="1" applyBorder="1" applyAlignment="1">
      <alignment horizontal="center" vertical="center" wrapText="1"/>
    </xf>
    <xf numFmtId="0" fontId="35" fillId="0" borderId="66" xfId="0" applyFont="1" applyFill="1" applyBorder="1" applyAlignment="1">
      <alignment horizontal="center" vertical="center" wrapText="1"/>
    </xf>
    <xf numFmtId="0" fontId="35" fillId="0" borderId="35" xfId="0" applyFont="1" applyFill="1" applyBorder="1" applyAlignment="1">
      <alignment horizontal="center" vertical="center" wrapText="1"/>
    </xf>
    <xf numFmtId="0" fontId="28" fillId="0" borderId="34" xfId="0" applyFont="1" applyBorder="1" applyAlignment="1">
      <alignment horizontal="right" vertical="top" wrapText="1"/>
    </xf>
    <xf numFmtId="0" fontId="28" fillId="0" borderId="42" xfId="0" applyFont="1" applyBorder="1" applyAlignment="1">
      <alignment horizontal="right" vertical="top" wrapText="1"/>
    </xf>
    <xf numFmtId="0" fontId="28" fillId="0" borderId="35" xfId="0" applyFont="1" applyBorder="1" applyAlignment="1">
      <alignment horizontal="right" vertical="top" wrapText="1"/>
    </xf>
    <xf numFmtId="0" fontId="28" fillId="0" borderId="34" xfId="0" applyFont="1" applyBorder="1" applyAlignment="1">
      <alignment horizontal="right" vertical="center" wrapText="1"/>
    </xf>
    <xf numFmtId="0" fontId="28" fillId="0" borderId="42" xfId="0" applyFont="1" applyBorder="1" applyAlignment="1">
      <alignment horizontal="right" vertical="center" wrapText="1"/>
    </xf>
    <xf numFmtId="0" fontId="28" fillId="0" borderId="35" xfId="0" applyFont="1" applyBorder="1" applyAlignment="1">
      <alignment horizontal="right" vertical="center" wrapText="1"/>
    </xf>
    <xf numFmtId="0" fontId="25" fillId="0" borderId="6" xfId="0" applyFont="1" applyBorder="1" applyAlignment="1">
      <alignment horizontal="right" vertical="center"/>
    </xf>
    <xf numFmtId="0" fontId="54" fillId="0" borderId="0" xfId="0" applyFont="1" applyBorder="1" applyAlignment="1">
      <alignment horizontal="left" vertical="center" wrapText="1"/>
    </xf>
    <xf numFmtId="0" fontId="33" fillId="0" borderId="66" xfId="0" applyFont="1" applyBorder="1" applyAlignment="1">
      <alignment horizontal="left" vertical="center" wrapText="1"/>
    </xf>
    <xf numFmtId="0" fontId="33" fillId="0" borderId="0" xfId="0" applyFont="1" applyBorder="1" applyAlignment="1">
      <alignment horizontal="left" vertical="center" wrapText="1"/>
    </xf>
    <xf numFmtId="165" fontId="28" fillId="0" borderId="6" xfId="0" applyNumberFormat="1" applyFont="1" applyFill="1" applyBorder="1" applyAlignment="1">
      <alignment horizontal="center" vertical="center"/>
    </xf>
    <xf numFmtId="0" fontId="28" fillId="0" borderId="0" xfId="0" applyFont="1" applyAlignment="1">
      <alignment horizontal="right" vertical="center" wrapText="1"/>
    </xf>
    <xf numFmtId="0" fontId="28" fillId="0" borderId="14" xfId="0" applyFont="1" applyBorder="1" applyAlignment="1">
      <alignment horizontal="right" vertical="center" wrapText="1"/>
    </xf>
    <xf numFmtId="165" fontId="28" fillId="0" borderId="0" xfId="0" applyNumberFormat="1" applyFont="1" applyFill="1" applyBorder="1" applyAlignment="1">
      <alignment horizontal="center" vertical="center"/>
    </xf>
    <xf numFmtId="0" fontId="33" fillId="0" borderId="0" xfId="0" applyFont="1" applyAlignment="1">
      <alignment horizontal="left" vertical="center" wrapText="1"/>
    </xf>
    <xf numFmtId="0" fontId="25" fillId="0" borderId="34" xfId="0" applyFont="1" applyBorder="1" applyAlignment="1">
      <alignment horizontal="right" vertical="center"/>
    </xf>
    <xf numFmtId="0" fontId="25" fillId="0" borderId="35" xfId="0" applyFont="1" applyBorder="1" applyAlignment="1">
      <alignment horizontal="right" vertical="center"/>
    </xf>
    <xf numFmtId="2" fontId="25" fillId="0" borderId="34" xfId="0" applyNumberFormat="1" applyFont="1" applyFill="1" applyBorder="1" applyAlignment="1">
      <alignment horizontal="center" vertical="center"/>
    </xf>
    <xf numFmtId="0" fontId="25" fillId="0" borderId="42" xfId="0" applyFont="1" applyFill="1" applyBorder="1" applyAlignment="1">
      <alignment horizontal="center" vertical="center"/>
    </xf>
    <xf numFmtId="0" fontId="25" fillId="0" borderId="35" xfId="0" applyFont="1" applyFill="1" applyBorder="1" applyAlignment="1">
      <alignment horizontal="center" vertical="center"/>
    </xf>
    <xf numFmtId="165" fontId="57" fillId="0" borderId="70" xfId="0" applyNumberFormat="1" applyFont="1" applyFill="1" applyBorder="1" applyAlignment="1">
      <alignment horizontal="left" vertical="center" wrapText="1"/>
    </xf>
    <xf numFmtId="165" fontId="57" fillId="0" borderId="0" xfId="0" applyNumberFormat="1" applyFont="1" applyFill="1" applyBorder="1" applyAlignment="1">
      <alignment horizontal="left" vertical="center" wrapText="1"/>
    </xf>
    <xf numFmtId="0" fontId="33" fillId="0" borderId="56"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3" xfId="0" applyFont="1" applyBorder="1" applyAlignment="1">
      <alignment horizontal="center" vertical="center" wrapText="1"/>
    </xf>
    <xf numFmtId="165" fontId="28" fillId="0" borderId="0" xfId="0" applyNumberFormat="1" applyFont="1" applyFill="1" applyBorder="1" applyAlignment="1">
      <alignment horizontal="left" vertical="center" wrapText="1"/>
    </xf>
    <xf numFmtId="0" fontId="26" fillId="2" borderId="6" xfId="0" applyFont="1" applyFill="1" applyBorder="1" applyAlignment="1">
      <alignment horizontal="center" vertical="center"/>
    </xf>
    <xf numFmtId="0" fontId="38" fillId="0" borderId="6" xfId="0" applyFont="1" applyBorder="1" applyAlignment="1">
      <alignment horizontal="right" vertical="center"/>
    </xf>
    <xf numFmtId="0" fontId="38" fillId="0" borderId="56" xfId="0" applyFont="1" applyBorder="1" applyAlignment="1">
      <alignment horizontal="center" vertical="center"/>
    </xf>
    <xf numFmtId="0" fontId="38" fillId="0" borderId="33" xfId="0" applyFont="1" applyBorder="1" applyAlignment="1">
      <alignment horizontal="center" vertical="center"/>
    </xf>
    <xf numFmtId="0" fontId="33" fillId="0" borderId="56" xfId="0" applyFont="1" applyBorder="1" applyAlignment="1">
      <alignment horizontal="center" vertical="center"/>
    </xf>
    <xf numFmtId="0" fontId="33" fillId="0" borderId="60" xfId="0" applyFont="1" applyBorder="1" applyAlignment="1">
      <alignment horizontal="center" vertical="center"/>
    </xf>
    <xf numFmtId="0" fontId="33" fillId="0" borderId="33" xfId="0" applyFont="1" applyBorder="1" applyAlignment="1">
      <alignment horizontal="center" vertical="center"/>
    </xf>
    <xf numFmtId="0" fontId="38" fillId="0" borderId="56" xfId="0" applyFont="1" applyBorder="1" applyAlignment="1">
      <alignment horizontal="right" vertical="center"/>
    </xf>
    <xf numFmtId="0" fontId="38" fillId="0" borderId="60" xfId="0" applyFont="1" applyBorder="1" applyAlignment="1">
      <alignment horizontal="right" vertical="center"/>
    </xf>
    <xf numFmtId="0" fontId="38" fillId="0" borderId="33" xfId="0" applyFont="1" applyBorder="1" applyAlignment="1">
      <alignment horizontal="right" vertical="center"/>
    </xf>
    <xf numFmtId="0" fontId="38" fillId="0" borderId="56"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33" xfId="0" applyFont="1" applyBorder="1" applyAlignment="1">
      <alignment horizontal="center" vertical="center" wrapText="1"/>
    </xf>
    <xf numFmtId="0" fontId="34" fillId="3" borderId="55"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5" xfId="0" applyFont="1" applyFill="1" applyBorder="1" applyAlignment="1">
      <alignment horizontal="center" vertical="center"/>
    </xf>
    <xf numFmtId="0" fontId="48" fillId="3" borderId="55" xfId="0" applyFont="1" applyFill="1" applyBorder="1" applyAlignment="1">
      <alignment horizontal="center" vertical="center"/>
    </xf>
    <xf numFmtId="0" fontId="48" fillId="3" borderId="2" xfId="0" applyFont="1" applyFill="1" applyBorder="1" applyAlignment="1">
      <alignment horizontal="center" vertical="center"/>
    </xf>
    <xf numFmtId="0" fontId="48" fillId="3" borderId="5" xfId="0" applyFont="1" applyFill="1" applyBorder="1" applyAlignment="1">
      <alignment horizontal="center" vertical="center"/>
    </xf>
    <xf numFmtId="0" fontId="34" fillId="3" borderId="28" xfId="0" applyFont="1" applyFill="1" applyBorder="1" applyAlignment="1">
      <alignment horizontal="center" vertical="center"/>
    </xf>
    <xf numFmtId="0" fontId="34" fillId="3" borderId="30" xfId="0" applyFont="1" applyFill="1" applyBorder="1" applyAlignment="1">
      <alignment horizontal="center" vertical="center"/>
    </xf>
    <xf numFmtId="0" fontId="34" fillId="3" borderId="29" xfId="0" applyFont="1" applyFill="1" applyBorder="1" applyAlignment="1">
      <alignment horizontal="center" vertical="center"/>
    </xf>
    <xf numFmtId="0" fontId="32" fillId="2" borderId="55" xfId="0" applyFont="1" applyFill="1" applyBorder="1" applyAlignment="1">
      <alignment horizontal="center" vertical="center"/>
    </xf>
    <xf numFmtId="0" fontId="32" fillId="2" borderId="5" xfId="0" applyFont="1" applyFill="1" applyBorder="1" applyAlignment="1">
      <alignment horizontal="center" vertical="center"/>
    </xf>
    <xf numFmtId="0" fontId="73" fillId="8" borderId="55" xfId="0" applyFont="1" applyFill="1" applyBorder="1" applyAlignment="1">
      <alignment horizontal="center" vertical="center"/>
    </xf>
    <xf numFmtId="0" fontId="73" fillId="8" borderId="2" xfId="0" applyFont="1" applyFill="1" applyBorder="1" applyAlignment="1">
      <alignment horizontal="center" vertical="center"/>
    </xf>
    <xf numFmtId="0" fontId="73" fillId="8" borderId="5" xfId="0" applyFont="1" applyFill="1" applyBorder="1" applyAlignment="1">
      <alignment horizontal="center" vertical="center"/>
    </xf>
    <xf numFmtId="0" fontId="48" fillId="3" borderId="28" xfId="0" applyFont="1" applyFill="1" applyBorder="1" applyAlignment="1">
      <alignment horizontal="center" vertical="center"/>
    </xf>
    <xf numFmtId="0" fontId="48" fillId="3" borderId="30" xfId="0" applyFont="1" applyFill="1" applyBorder="1" applyAlignment="1">
      <alignment horizontal="center" vertical="center"/>
    </xf>
    <xf numFmtId="0" fontId="48" fillId="3" borderId="29" xfId="0" applyFont="1" applyFill="1" applyBorder="1" applyAlignment="1">
      <alignment horizontal="center" vertical="center"/>
    </xf>
    <xf numFmtId="0" fontId="67" fillId="8" borderId="55" xfId="0" applyFont="1" applyFill="1" applyBorder="1" applyAlignment="1">
      <alignment horizontal="center" vertical="center"/>
    </xf>
    <xf numFmtId="0" fontId="67" fillId="8" borderId="2" xfId="0" applyFont="1" applyFill="1" applyBorder="1" applyAlignment="1">
      <alignment horizontal="center" vertical="center"/>
    </xf>
    <xf numFmtId="0" fontId="67" fillId="8" borderId="5" xfId="0" applyFont="1" applyFill="1" applyBorder="1" applyAlignment="1">
      <alignment horizontal="center" vertical="center"/>
    </xf>
    <xf numFmtId="0" fontId="34" fillId="0" borderId="0" xfId="0" applyFont="1" applyFill="1" applyBorder="1" applyAlignment="1">
      <alignment horizontal="center" vertical="center"/>
    </xf>
    <xf numFmtId="0" fontId="34" fillId="3" borderId="55"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5" xfId="0" applyFont="1" applyFill="1" applyBorder="1" applyAlignment="1">
      <alignment horizontal="center" vertical="center" wrapText="1"/>
    </xf>
    <xf numFmtId="165" fontId="66" fillId="0" borderId="82" xfId="0" applyNumberFormat="1" applyFont="1" applyBorder="1" applyAlignment="1">
      <alignment horizontal="center" vertical="center"/>
    </xf>
    <xf numFmtId="165" fontId="66" fillId="0" borderId="92" xfId="0" applyNumberFormat="1" applyFont="1" applyBorder="1" applyAlignment="1">
      <alignment horizontal="center" vertical="center"/>
    </xf>
    <xf numFmtId="165" fontId="66" fillId="0" borderId="31" xfId="0" applyNumberFormat="1" applyFont="1" applyBorder="1" applyAlignment="1">
      <alignment horizontal="center" vertical="center"/>
    </xf>
    <xf numFmtId="165" fontId="3" fillId="0" borderId="93" xfId="0" applyNumberFormat="1" applyFont="1" applyBorder="1" applyAlignment="1">
      <alignment horizontal="center" vertical="center"/>
    </xf>
    <xf numFmtId="165" fontId="3" fillId="0" borderId="92" xfId="0" applyNumberFormat="1" applyFont="1" applyBorder="1" applyAlignment="1">
      <alignment horizontal="center" vertical="center"/>
    </xf>
    <xf numFmtId="165" fontId="3" fillId="0" borderId="31" xfId="0" applyNumberFormat="1" applyFont="1" applyBorder="1" applyAlignment="1">
      <alignment horizontal="center" vertical="center"/>
    </xf>
    <xf numFmtId="169" fontId="15" fillId="0" borderId="92" xfId="0" applyNumberFormat="1" applyFont="1" applyBorder="1" applyAlignment="1">
      <alignment horizontal="center" vertical="center"/>
    </xf>
    <xf numFmtId="169" fontId="0" fillId="0" borderId="31" xfId="0" applyNumberFormat="1" applyFont="1" applyBorder="1" applyAlignment="1">
      <alignment horizontal="center" vertical="center"/>
    </xf>
    <xf numFmtId="169" fontId="2" fillId="0" borderId="82" xfId="0" applyNumberFormat="1" applyFont="1" applyBorder="1" applyAlignment="1">
      <alignment horizontal="center" vertical="center"/>
    </xf>
    <xf numFmtId="169" fontId="2" fillId="0" borderId="92" xfId="0" applyNumberFormat="1" applyFont="1" applyBorder="1" applyAlignment="1">
      <alignment horizontal="center" vertical="center"/>
    </xf>
    <xf numFmtId="169" fontId="2" fillId="0" borderId="31" xfId="0" applyNumberFormat="1" applyFont="1" applyBorder="1" applyAlignment="1">
      <alignment horizontal="center" vertical="center"/>
    </xf>
    <xf numFmtId="0" fontId="38" fillId="3" borderId="55" xfId="0" applyFont="1" applyFill="1" applyBorder="1" applyAlignment="1">
      <alignment horizontal="center" vertical="center"/>
    </xf>
    <xf numFmtId="169" fontId="15" fillId="0" borderId="78" xfId="0" applyNumberFormat="1" applyFont="1" applyBorder="1" applyAlignment="1">
      <alignment horizontal="center" vertical="center"/>
    </xf>
    <xf numFmtId="169" fontId="0" fillId="0" borderId="51" xfId="0" applyNumberFormat="1" applyFont="1" applyBorder="1" applyAlignment="1">
      <alignment horizontal="center" vertical="center"/>
    </xf>
    <xf numFmtId="165" fontId="66" fillId="0" borderId="85" xfId="0" applyNumberFormat="1" applyFont="1" applyBorder="1" applyAlignment="1">
      <alignment horizontal="center" vertical="center"/>
    </xf>
    <xf numFmtId="165" fontId="66" fillId="0" borderId="50" xfId="0" applyNumberFormat="1" applyFont="1" applyBorder="1" applyAlignment="1">
      <alignment horizontal="center" vertical="center"/>
    </xf>
    <xf numFmtId="165" fontId="3" fillId="0" borderId="14" xfId="0" applyNumberFormat="1" applyFont="1" applyBorder="1" applyAlignment="1">
      <alignment horizontal="center" vertical="center"/>
    </xf>
    <xf numFmtId="170" fontId="2" fillId="0" borderId="82" xfId="0" applyNumberFormat="1" applyFont="1" applyBorder="1" applyAlignment="1">
      <alignment horizontal="center" vertical="center"/>
    </xf>
    <xf numFmtId="170" fontId="2" fillId="0" borderId="92" xfId="0" applyNumberFormat="1" applyFont="1" applyBorder="1" applyAlignment="1">
      <alignment horizontal="center" vertical="center"/>
    </xf>
    <xf numFmtId="165" fontId="66" fillId="0" borderId="93" xfId="0" applyNumberFormat="1" applyFont="1" applyBorder="1" applyAlignment="1">
      <alignment horizontal="center" vertical="center"/>
    </xf>
    <xf numFmtId="0" fontId="35" fillId="0" borderId="3" xfId="0" applyFont="1" applyBorder="1" applyAlignment="1">
      <alignment horizontal="center" vertical="center"/>
    </xf>
    <xf numFmtId="0" fontId="35" fillId="0" borderId="36" xfId="0" applyFont="1" applyBorder="1" applyAlignment="1">
      <alignment horizontal="center" vertical="center"/>
    </xf>
    <xf numFmtId="0" fontId="35" fillId="0" borderId="85"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76"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95" xfId="0" applyFont="1" applyBorder="1" applyAlignment="1">
      <alignment horizontal="center" vertical="center" wrapText="1"/>
    </xf>
    <xf numFmtId="170" fontId="2" fillId="0" borderId="85" xfId="0" applyNumberFormat="1" applyFont="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0" fillId="0" borderId="4" xfId="0" applyBorder="1" applyAlignment="1">
      <alignment horizontal="left"/>
    </xf>
    <xf numFmtId="0" fontId="100" fillId="0" borderId="0" xfId="0" applyFont="1" applyBorder="1" applyAlignment="1">
      <alignment horizontal="left" vertical="center"/>
    </xf>
    <xf numFmtId="0" fontId="100" fillId="0" borderId="9" xfId="0" applyFont="1" applyBorder="1" applyAlignment="1">
      <alignment horizontal="left" vertical="center"/>
    </xf>
    <xf numFmtId="0" fontId="102" fillId="0" borderId="56" xfId="0" applyFont="1" applyBorder="1" applyAlignment="1">
      <alignment horizontal="left" vertical="center"/>
    </xf>
    <xf numFmtId="0" fontId="102" fillId="0" borderId="6" xfId="0" applyFont="1" applyBorder="1" applyAlignment="1">
      <alignment horizontal="left" vertical="center"/>
    </xf>
    <xf numFmtId="0" fontId="71" fillId="0" borderId="6" xfId="0" applyFont="1" applyBorder="1" applyAlignment="1">
      <alignment horizontal="left" vertical="center" wrapText="1"/>
    </xf>
    <xf numFmtId="0" fontId="90" fillId="0" borderId="4" xfId="0" applyFont="1" applyBorder="1" applyAlignment="1">
      <alignment horizontal="center"/>
    </xf>
    <xf numFmtId="0" fontId="90" fillId="0" borderId="91" xfId="0" applyFont="1" applyBorder="1" applyAlignment="1">
      <alignment horizontal="center"/>
    </xf>
    <xf numFmtId="0" fontId="90" fillId="2" borderId="126" xfId="0" applyFont="1" applyFill="1" applyBorder="1" applyAlignment="1">
      <alignment horizontal="center"/>
    </xf>
    <xf numFmtId="0" fontId="90" fillId="2" borderId="108" xfId="0" applyFont="1" applyFill="1" applyBorder="1" applyAlignment="1">
      <alignment horizontal="center"/>
    </xf>
    <xf numFmtId="0" fontId="145" fillId="0" borderId="7" xfId="0" applyFont="1" applyBorder="1" applyAlignment="1">
      <alignment horizontal="center" vertical="center"/>
    </xf>
    <xf numFmtId="0" fontId="145" fillId="0" borderId="37" xfId="0" applyFont="1" applyBorder="1" applyAlignment="1">
      <alignment horizontal="center" vertical="center"/>
    </xf>
    <xf numFmtId="0" fontId="100" fillId="0" borderId="8" xfId="0" applyFont="1" applyBorder="1" applyAlignment="1">
      <alignment horizontal="left" vertical="center"/>
    </xf>
    <xf numFmtId="0" fontId="145" fillId="0" borderId="11" xfId="0" applyFont="1" applyBorder="1" applyAlignment="1">
      <alignment horizontal="center" vertical="center"/>
    </xf>
    <xf numFmtId="0" fontId="153" fillId="0" borderId="55" xfId="0" applyFont="1" applyBorder="1" applyAlignment="1">
      <alignment horizontal="center"/>
    </xf>
    <xf numFmtId="0" fontId="153" fillId="0" borderId="2" xfId="0" applyFont="1" applyBorder="1" applyAlignment="1">
      <alignment horizontal="center"/>
    </xf>
    <xf numFmtId="0" fontId="153" fillId="0" borderId="5" xfId="0" applyFont="1" applyBorder="1" applyAlignment="1">
      <alignment horizontal="center"/>
    </xf>
    <xf numFmtId="0" fontId="153" fillId="0" borderId="55" xfId="0" applyFont="1" applyBorder="1" applyAlignment="1">
      <alignment horizontal="left"/>
    </xf>
    <xf numFmtId="0" fontId="153" fillId="0" borderId="2" xfId="0" applyFont="1" applyBorder="1" applyAlignment="1">
      <alignment horizontal="left"/>
    </xf>
    <xf numFmtId="0" fontId="153" fillId="0" borderId="5" xfId="0" applyFont="1" applyBorder="1" applyAlignment="1">
      <alignment horizontal="left"/>
    </xf>
    <xf numFmtId="0" fontId="135" fillId="0" borderId="55" xfId="0"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136" fillId="0" borderId="35" xfId="0" applyFont="1" applyBorder="1" applyAlignment="1">
      <alignment horizontal="center"/>
    </xf>
    <xf numFmtId="0" fontId="136" fillId="0" borderId="6" xfId="0" applyFont="1" applyBorder="1" applyAlignment="1">
      <alignment horizontal="center"/>
    </xf>
    <xf numFmtId="0" fontId="137" fillId="0" borderId="6" xfId="0" applyFont="1" applyBorder="1" applyAlignment="1">
      <alignment horizontal="center"/>
    </xf>
    <xf numFmtId="0" fontId="138" fillId="0" borderId="11" xfId="0" applyFont="1" applyBorder="1" applyAlignment="1">
      <alignment horizontal="left"/>
    </xf>
    <xf numFmtId="0" fontId="138" fillId="0" borderId="7" xfId="0" applyFont="1" applyBorder="1" applyAlignment="1">
      <alignment horizontal="left"/>
    </xf>
    <xf numFmtId="0" fontId="138" fillId="0" borderId="37" xfId="0" applyFont="1" applyBorder="1" applyAlignment="1">
      <alignment horizontal="left"/>
    </xf>
    <xf numFmtId="0" fontId="138" fillId="0" borderId="50" xfId="0" applyFont="1" applyBorder="1" applyAlignment="1">
      <alignment horizontal="center" vertical="top" textRotation="90"/>
    </xf>
    <xf numFmtId="0" fontId="138" fillId="0" borderId="14" xfId="0" applyFont="1" applyBorder="1" applyAlignment="1">
      <alignment horizontal="center" vertical="top" textRotation="90"/>
    </xf>
    <xf numFmtId="0" fontId="138" fillId="0" borderId="6" xfId="0" applyFont="1" applyBorder="1" applyAlignment="1">
      <alignment horizontal="left"/>
    </xf>
    <xf numFmtId="0" fontId="138" fillId="0" borderId="6" xfId="0" applyFont="1" applyBorder="1" applyAlignment="1">
      <alignment horizontal="center" vertical="top" textRotation="90"/>
    </xf>
    <xf numFmtId="0" fontId="138" fillId="0" borderId="71" xfId="0" applyFont="1" applyBorder="1" applyAlignment="1">
      <alignment horizontal="left"/>
    </xf>
    <xf numFmtId="0" fontId="138" fillId="0" borderId="48" xfId="0" applyFont="1" applyBorder="1" applyAlignment="1">
      <alignment horizontal="left"/>
    </xf>
    <xf numFmtId="0" fontId="138" fillId="0" borderId="70" xfId="0" applyFont="1" applyBorder="1" applyAlignment="1">
      <alignment horizontal="left"/>
    </xf>
    <xf numFmtId="0" fontId="138" fillId="0" borderId="0" xfId="0" applyFont="1" applyBorder="1" applyAlignment="1">
      <alignment horizontal="left"/>
    </xf>
  </cellXfs>
  <cellStyles count="2">
    <cellStyle name="Normal" xfId="0" builtinId="0"/>
    <cellStyle name="Normal 2" xfId="1" xr:uid="{00000000-0005-0000-0000-000001000000}"/>
  </cellStyles>
  <dxfs count="4">
    <dxf>
      <font>
        <color rgb="FF9C0006"/>
      </font>
      <fill>
        <patternFill>
          <bgColor rgb="FFFFC7CE"/>
        </patternFill>
      </fill>
    </dxf>
    <dxf>
      <font>
        <color rgb="FF9C0006"/>
      </font>
      <fill>
        <patternFill>
          <bgColor rgb="FFFFC7CE"/>
        </patternFill>
      </fill>
    </dxf>
    <dxf>
      <font>
        <b/>
        <i val="0"/>
        <strike val="0"/>
      </font>
      <fill>
        <patternFill>
          <bgColor rgb="FFFF0000"/>
        </patternFill>
      </fill>
      <border>
        <left style="dashDotDot">
          <color auto="1"/>
        </left>
        <right style="dashDotDot">
          <color auto="1"/>
        </right>
        <top style="dashDotDot">
          <color auto="1"/>
        </top>
        <bottom style="dashDotDot">
          <color auto="1"/>
        </bottom>
        <vertical/>
        <horizontal/>
      </border>
    </dxf>
    <dxf>
      <fill>
        <patternFill>
          <bgColor rgb="FFFF0000"/>
        </patternFill>
      </fill>
      <border>
        <vertical/>
        <horizontal/>
      </border>
    </dxf>
  </dxfs>
  <tableStyles count="0" defaultTableStyle="TableStyleMedium9" defaultPivotStyle="PivotStyleLight16"/>
  <colors>
    <mruColors>
      <color rgb="FFFFD9D9"/>
      <color rgb="FFFF9999"/>
      <color rgb="FF99FF33"/>
      <color rgb="FFCC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5.png"/><Relationship Id="rId7" Type="http://schemas.openxmlformats.org/officeDocument/2006/relationships/image" Target="../media/image29.jpe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jpeg"/><Relationship Id="rId5" Type="http://schemas.openxmlformats.org/officeDocument/2006/relationships/image" Target="../media/image27.jpeg"/><Relationship Id="rId4"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37.emf"/><Relationship Id="rId3" Type="http://schemas.openxmlformats.org/officeDocument/2006/relationships/image" Target="../media/image32.emf"/><Relationship Id="rId7" Type="http://schemas.openxmlformats.org/officeDocument/2006/relationships/image" Target="../media/image36.emf"/><Relationship Id="rId2" Type="http://schemas.openxmlformats.org/officeDocument/2006/relationships/image" Target="../media/image31.emf"/><Relationship Id="rId1" Type="http://schemas.openxmlformats.org/officeDocument/2006/relationships/image" Target="../media/image30.emf"/><Relationship Id="rId6" Type="http://schemas.openxmlformats.org/officeDocument/2006/relationships/image" Target="../media/image35.emf"/><Relationship Id="rId11" Type="http://schemas.openxmlformats.org/officeDocument/2006/relationships/image" Target="../media/image40.emf"/><Relationship Id="rId5" Type="http://schemas.openxmlformats.org/officeDocument/2006/relationships/image" Target="../media/image34.emf"/><Relationship Id="rId10" Type="http://schemas.openxmlformats.org/officeDocument/2006/relationships/image" Target="../media/image39.emf"/><Relationship Id="rId4" Type="http://schemas.openxmlformats.org/officeDocument/2006/relationships/image" Target="../media/image33.emf"/><Relationship Id="rId9" Type="http://schemas.openxmlformats.org/officeDocument/2006/relationships/image" Target="../media/image3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5" Type="http://schemas.openxmlformats.org/officeDocument/2006/relationships/image" Target="../media/image8.emf"/><Relationship Id="rId4"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3" Type="http://schemas.openxmlformats.org/officeDocument/2006/relationships/image" Target="../media/image11.emf"/><Relationship Id="rId7" Type="http://schemas.openxmlformats.org/officeDocument/2006/relationships/image" Target="../media/image15.emf"/><Relationship Id="rId12" Type="http://schemas.openxmlformats.org/officeDocument/2006/relationships/image" Target="../media/image20.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11" Type="http://schemas.openxmlformats.org/officeDocument/2006/relationships/image" Target="../media/image19.emf"/><Relationship Id="rId5" Type="http://schemas.openxmlformats.org/officeDocument/2006/relationships/image" Target="../media/image13.emf"/><Relationship Id="rId10" Type="http://schemas.openxmlformats.org/officeDocument/2006/relationships/image" Target="../media/image18.emf"/><Relationship Id="rId4" Type="http://schemas.openxmlformats.org/officeDocument/2006/relationships/image" Target="../media/image12.emf"/><Relationship Id="rId9" Type="http://schemas.openxmlformats.org/officeDocument/2006/relationships/image" Target="../media/image17.emf"/><Relationship Id="rId14"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22</xdr:col>
      <xdr:colOff>299673</xdr:colOff>
      <xdr:row>7</xdr:row>
      <xdr:rowOff>5128</xdr:rowOff>
    </xdr:from>
    <xdr:to>
      <xdr:col>34</xdr:col>
      <xdr:colOff>38101</xdr:colOff>
      <xdr:row>59</xdr:row>
      <xdr:rowOff>120338</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3451044" y="2293782"/>
          <a:ext cx="9344935" cy="7053628"/>
        </a:xfrm>
        <a:prstGeom prst="rect">
          <a:avLst/>
        </a:prstGeom>
      </xdr:spPr>
    </xdr:pic>
    <xdr:clientData/>
  </xdr:twoCellAnchor>
  <xdr:twoCellAnchor editAs="oneCell">
    <xdr:from>
      <xdr:col>34</xdr:col>
      <xdr:colOff>223471</xdr:colOff>
      <xdr:row>7</xdr:row>
      <xdr:rowOff>66675</xdr:rowOff>
    </xdr:from>
    <xdr:to>
      <xdr:col>46</xdr:col>
      <xdr:colOff>500428</xdr:colOff>
      <xdr:row>59</xdr:row>
      <xdr:rowOff>148004</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6200000">
          <a:off x="20976248" y="2069123"/>
          <a:ext cx="9311054" cy="7592157"/>
        </a:xfrm>
        <a:prstGeom prst="rect">
          <a:avLst/>
        </a:prstGeom>
      </xdr:spPr>
    </xdr:pic>
    <xdr:clientData/>
  </xdr:twoCellAnchor>
  <xdr:twoCellAnchor editAs="oneCell">
    <xdr:from>
      <xdr:col>10</xdr:col>
      <xdr:colOff>266700</xdr:colOff>
      <xdr:row>7</xdr:row>
      <xdr:rowOff>14653</xdr:rowOff>
    </xdr:from>
    <xdr:to>
      <xdr:col>21</xdr:col>
      <xdr:colOff>605204</xdr:colOff>
      <xdr:row>59</xdr:row>
      <xdr:rowOff>117245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16200000">
          <a:off x="6104418" y="2301760"/>
          <a:ext cx="9332317" cy="70441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847724</xdr:colOff>
      <xdr:row>8</xdr:row>
      <xdr:rowOff>177165</xdr:rowOff>
    </xdr:from>
    <xdr:to>
      <xdr:col>6</xdr:col>
      <xdr:colOff>45720</xdr:colOff>
      <xdr:row>9</xdr:row>
      <xdr:rowOff>160020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40304" y="1510665"/>
          <a:ext cx="1263016" cy="15811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Longitudinal Length of Structure </a:t>
          </a:r>
          <a:r>
            <a:rPr lang="en-US" sz="800" baseline="0"/>
            <a:t>"L"</a:t>
          </a:r>
          <a:endParaRPr lang="en-US" sz="800"/>
        </a:p>
      </xdr:txBody>
    </xdr:sp>
    <xdr:clientData/>
  </xdr:twoCellAnchor>
  <xdr:twoCellAnchor>
    <xdr:from>
      <xdr:col>3</xdr:col>
      <xdr:colOff>843280</xdr:colOff>
      <xdr:row>18</xdr:row>
      <xdr:rowOff>3810</xdr:rowOff>
    </xdr:from>
    <xdr:to>
      <xdr:col>3</xdr:col>
      <xdr:colOff>1163320</xdr:colOff>
      <xdr:row>19</xdr:row>
      <xdr:rowOff>3810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435860" y="3021330"/>
          <a:ext cx="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c</a:t>
          </a:r>
        </a:p>
      </xdr:txBody>
    </xdr:sp>
    <xdr:clientData/>
  </xdr:twoCellAnchor>
  <xdr:twoCellAnchor>
    <xdr:from>
      <xdr:col>3</xdr:col>
      <xdr:colOff>978535</xdr:colOff>
      <xdr:row>16</xdr:row>
      <xdr:rowOff>48895</xdr:rowOff>
    </xdr:from>
    <xdr:to>
      <xdr:col>3</xdr:col>
      <xdr:colOff>1186181</xdr:colOff>
      <xdr:row>17</xdr:row>
      <xdr:rowOff>48895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041775" y="2868295"/>
          <a:ext cx="207646" cy="19050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a:t>
          </a:r>
          <a:endParaRPr lang="en-US" sz="900" baseline="-25000"/>
        </a:p>
      </xdr:txBody>
    </xdr:sp>
    <xdr:clientData/>
  </xdr:twoCellAnchor>
  <xdr:twoCellAnchor>
    <xdr:from>
      <xdr:col>6</xdr:col>
      <xdr:colOff>38100</xdr:colOff>
      <xdr:row>17</xdr:row>
      <xdr:rowOff>137160</xdr:rowOff>
    </xdr:from>
    <xdr:to>
      <xdr:col>6</xdr:col>
      <xdr:colOff>297180</xdr:colOff>
      <xdr:row>18</xdr:row>
      <xdr:rowOff>160020</xdr:rowOff>
    </xdr:to>
    <xdr:sp macro="" textlink="">
      <xdr:nvSpPr>
        <xdr:cNvPr id="25901" name="Oval 366">
          <a:extLst>
            <a:ext uri="{FF2B5EF4-FFF2-40B4-BE49-F238E27FC236}">
              <a16:creationId xmlns:a16="http://schemas.microsoft.com/office/drawing/2014/main" id="{00000000-0008-0000-0100-00002D650000}"/>
            </a:ext>
          </a:extLst>
        </xdr:cNvPr>
        <xdr:cNvSpPr>
          <a:spLocks noChangeArrowheads="1"/>
        </xdr:cNvSpPr>
      </xdr:nvSpPr>
      <xdr:spPr bwMode="auto">
        <a:xfrm>
          <a:off x="5913120" y="3147060"/>
          <a:ext cx="259080" cy="213360"/>
        </a:xfrm>
        <a:prstGeom prst="ellipse">
          <a:avLst/>
        </a:prstGeom>
        <a:solidFill>
          <a:srgbClr val="FFFFFF"/>
        </a:solidFill>
        <a:ln w="3175" algn="ctr">
          <a:solidFill>
            <a:srgbClr val="000000"/>
          </a:solidFill>
          <a:round/>
          <a:headEnd/>
          <a:tailEnd/>
        </a:ln>
      </xdr:spPr>
    </xdr:sp>
    <xdr:clientData/>
  </xdr:twoCellAnchor>
  <xdr:twoCellAnchor>
    <xdr:from>
      <xdr:col>5</xdr:col>
      <xdr:colOff>106045</xdr:colOff>
      <xdr:row>14</xdr:row>
      <xdr:rowOff>97155</xdr:rowOff>
    </xdr:from>
    <xdr:to>
      <xdr:col>5</xdr:col>
      <xdr:colOff>327025</xdr:colOff>
      <xdr:row>15</xdr:row>
      <xdr:rowOff>97155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3154045" y="2444115"/>
          <a:ext cx="22098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a:t>
          </a:r>
        </a:p>
      </xdr:txBody>
    </xdr:sp>
    <xdr:clientData/>
  </xdr:twoCellAnchor>
  <xdr:twoCellAnchor>
    <xdr:from>
      <xdr:col>5</xdr:col>
      <xdr:colOff>115570</xdr:colOff>
      <xdr:row>18</xdr:row>
      <xdr:rowOff>85725</xdr:rowOff>
    </xdr:from>
    <xdr:to>
      <xdr:col>5</xdr:col>
      <xdr:colOff>336550</xdr:colOff>
      <xdr:row>19</xdr:row>
      <xdr:rowOff>85725</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63570" y="3103245"/>
          <a:ext cx="22098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a:t>
          </a:r>
        </a:p>
      </xdr:txBody>
    </xdr:sp>
    <xdr:clientData/>
  </xdr:twoCellAnchor>
  <xdr:twoCellAnchor>
    <xdr:from>
      <xdr:col>4</xdr:col>
      <xdr:colOff>571500</xdr:colOff>
      <xdr:row>16</xdr:row>
      <xdr:rowOff>74295</xdr:rowOff>
    </xdr:from>
    <xdr:to>
      <xdr:col>4</xdr:col>
      <xdr:colOff>792480</xdr:colOff>
      <xdr:row>17</xdr:row>
      <xdr:rowOff>74295</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009900" y="2756535"/>
          <a:ext cx="38100" cy="1676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1</xdr:col>
      <xdr:colOff>57150</xdr:colOff>
      <xdr:row>10</xdr:row>
      <xdr:rowOff>184785</xdr:rowOff>
    </xdr:from>
    <xdr:to>
      <xdr:col>1</xdr:col>
      <xdr:colOff>314325</xdr:colOff>
      <xdr:row>12</xdr:row>
      <xdr:rowOff>22860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666750" y="1845945"/>
          <a:ext cx="257175" cy="18859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146685</xdr:colOff>
      <xdr:row>8</xdr:row>
      <xdr:rowOff>60325</xdr:rowOff>
    </xdr:from>
    <xdr:to>
      <xdr:col>2</xdr:col>
      <xdr:colOff>403860</xdr:colOff>
      <xdr:row>9</xdr:row>
      <xdr:rowOff>34290</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365885" y="1401445"/>
          <a:ext cx="257175" cy="14160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2301240</xdr:colOff>
      <xdr:row>11</xdr:row>
      <xdr:rowOff>213360</xdr:rowOff>
    </xdr:from>
    <xdr:to>
      <xdr:col>2</xdr:col>
      <xdr:colOff>1996440</xdr:colOff>
      <xdr:row>11</xdr:row>
      <xdr:rowOff>213360</xdr:rowOff>
    </xdr:to>
    <xdr:cxnSp macro="">
      <xdr:nvCxnSpPr>
        <xdr:cNvPr id="25907" name="Straight Connector 59">
          <a:extLst>
            <a:ext uri="{FF2B5EF4-FFF2-40B4-BE49-F238E27FC236}">
              <a16:creationId xmlns:a16="http://schemas.microsoft.com/office/drawing/2014/main" id="{00000000-0008-0000-0100-000033650000}"/>
            </a:ext>
          </a:extLst>
        </xdr:cNvPr>
        <xdr:cNvCxnSpPr>
          <a:cxnSpLocks noChangeShapeType="1"/>
        </xdr:cNvCxnSpPr>
      </xdr:nvCxnSpPr>
      <xdr:spPr bwMode="auto">
        <a:xfrm rot="10800000">
          <a:off x="3063240" y="2057400"/>
          <a:ext cx="0" cy="0"/>
        </a:xfrm>
        <a:prstGeom prst="line">
          <a:avLst/>
        </a:prstGeom>
        <a:noFill/>
        <a:ln w="3175" algn="ctr">
          <a:solidFill>
            <a:srgbClr val="000000"/>
          </a:solidFill>
          <a:round/>
          <a:headEnd/>
          <a:tailEnd/>
        </a:ln>
      </xdr:spPr>
    </xdr:cxnSp>
    <xdr:clientData/>
  </xdr:twoCellAnchor>
  <xdr:twoCellAnchor>
    <xdr:from>
      <xdr:col>2</xdr:col>
      <xdr:colOff>2301240</xdr:colOff>
      <xdr:row>12</xdr:row>
      <xdr:rowOff>76200</xdr:rowOff>
    </xdr:from>
    <xdr:to>
      <xdr:col>2</xdr:col>
      <xdr:colOff>1996440</xdr:colOff>
      <xdr:row>12</xdr:row>
      <xdr:rowOff>76200</xdr:rowOff>
    </xdr:to>
    <xdr:cxnSp macro="">
      <xdr:nvCxnSpPr>
        <xdr:cNvPr id="25908" name="Straight Connector 63">
          <a:extLst>
            <a:ext uri="{FF2B5EF4-FFF2-40B4-BE49-F238E27FC236}">
              <a16:creationId xmlns:a16="http://schemas.microsoft.com/office/drawing/2014/main" id="{00000000-0008-0000-0100-000034650000}"/>
            </a:ext>
          </a:extLst>
        </xdr:cNvPr>
        <xdr:cNvCxnSpPr>
          <a:cxnSpLocks noChangeShapeType="1"/>
        </xdr:cNvCxnSpPr>
      </xdr:nvCxnSpPr>
      <xdr:spPr bwMode="auto">
        <a:xfrm>
          <a:off x="3063240" y="2133600"/>
          <a:ext cx="0" cy="0"/>
        </a:xfrm>
        <a:prstGeom prst="line">
          <a:avLst/>
        </a:prstGeom>
        <a:noFill/>
        <a:ln w="3175" algn="ctr">
          <a:solidFill>
            <a:srgbClr val="000000"/>
          </a:solidFill>
          <a:round/>
          <a:headEnd/>
          <a:tailEnd/>
        </a:ln>
      </xdr:spPr>
    </xdr:cxnSp>
    <xdr:clientData/>
  </xdr:twoCellAnchor>
  <xdr:twoCellAnchor>
    <xdr:from>
      <xdr:col>1</xdr:col>
      <xdr:colOff>569666</xdr:colOff>
      <xdr:row>9</xdr:row>
      <xdr:rowOff>187126</xdr:rowOff>
    </xdr:from>
    <xdr:to>
      <xdr:col>2</xdr:col>
      <xdr:colOff>912566</xdr:colOff>
      <xdr:row>16</xdr:row>
      <xdr:rowOff>129277</xdr:rowOff>
    </xdr:to>
    <xdr:sp macro="" textlink="">
      <xdr:nvSpPr>
        <xdr:cNvPr id="15" name="Chord 14">
          <a:extLst>
            <a:ext uri="{FF2B5EF4-FFF2-40B4-BE49-F238E27FC236}">
              <a16:creationId xmlns:a16="http://schemas.microsoft.com/office/drawing/2014/main" id="{00000000-0008-0000-0100-00000F000000}"/>
            </a:ext>
          </a:extLst>
        </xdr:cNvPr>
        <xdr:cNvSpPr/>
      </xdr:nvSpPr>
      <xdr:spPr bwMode="auto">
        <a:xfrm rot="5400000">
          <a:off x="933870" y="1918422"/>
          <a:ext cx="1138491" cy="647700"/>
        </a:xfrm>
        <a:prstGeom prst="chord">
          <a:avLst>
            <a:gd name="adj1" fmla="val 5400845"/>
            <a:gd name="adj2" fmla="val 1620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2</xdr:col>
      <xdr:colOff>746760</xdr:colOff>
      <xdr:row>12</xdr:row>
      <xdr:rowOff>154305</xdr:rowOff>
    </xdr:from>
    <xdr:to>
      <xdr:col>2</xdr:col>
      <xdr:colOff>849630</xdr:colOff>
      <xdr:row>12</xdr:row>
      <xdr:rowOff>154305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bwMode="auto">
        <a:xfrm>
          <a:off x="1828800" y="2165985"/>
          <a:ext cx="0" cy="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853440</xdr:colOff>
      <xdr:row>12</xdr:row>
      <xdr:rowOff>152400</xdr:rowOff>
    </xdr:from>
    <xdr:to>
      <xdr:col>2</xdr:col>
      <xdr:colOff>853440</xdr:colOff>
      <xdr:row>13</xdr:row>
      <xdr:rowOff>60960</xdr:rowOff>
    </xdr:to>
    <xdr:cxnSp macro="">
      <xdr:nvCxnSpPr>
        <xdr:cNvPr id="25911" name="Straight Connector 11">
          <a:extLst>
            <a:ext uri="{FF2B5EF4-FFF2-40B4-BE49-F238E27FC236}">
              <a16:creationId xmlns:a16="http://schemas.microsoft.com/office/drawing/2014/main" id="{00000000-0008-0000-0100-000037650000}"/>
            </a:ext>
          </a:extLst>
        </xdr:cNvPr>
        <xdr:cNvCxnSpPr>
          <a:cxnSpLocks noChangeShapeType="1"/>
        </xdr:cNvCxnSpPr>
      </xdr:nvCxnSpPr>
      <xdr:spPr bwMode="auto">
        <a:xfrm rot="5400000">
          <a:off x="1870710" y="2259330"/>
          <a:ext cx="99060" cy="0"/>
        </a:xfrm>
        <a:prstGeom prst="line">
          <a:avLst/>
        </a:prstGeom>
        <a:noFill/>
        <a:ln w="6350" algn="ctr">
          <a:solidFill>
            <a:srgbClr val="000000"/>
          </a:solidFill>
          <a:round/>
          <a:headEnd/>
          <a:tailEnd/>
        </a:ln>
      </xdr:spPr>
    </xdr:cxnSp>
    <xdr:clientData/>
  </xdr:twoCellAnchor>
  <xdr:twoCellAnchor>
    <xdr:from>
      <xdr:col>2</xdr:col>
      <xdr:colOff>845820</xdr:colOff>
      <xdr:row>13</xdr:row>
      <xdr:rowOff>60960</xdr:rowOff>
    </xdr:from>
    <xdr:to>
      <xdr:col>2</xdr:col>
      <xdr:colOff>967740</xdr:colOff>
      <xdr:row>13</xdr:row>
      <xdr:rowOff>60960</xdr:rowOff>
    </xdr:to>
    <xdr:cxnSp macro="">
      <xdr:nvCxnSpPr>
        <xdr:cNvPr id="25912" name="Straight Connector 13">
          <a:extLst>
            <a:ext uri="{FF2B5EF4-FFF2-40B4-BE49-F238E27FC236}">
              <a16:creationId xmlns:a16="http://schemas.microsoft.com/office/drawing/2014/main" id="{00000000-0008-0000-0100-000038650000}"/>
            </a:ext>
          </a:extLst>
        </xdr:cNvPr>
        <xdr:cNvCxnSpPr>
          <a:cxnSpLocks noChangeShapeType="1"/>
        </xdr:cNvCxnSpPr>
      </xdr:nvCxnSpPr>
      <xdr:spPr bwMode="auto">
        <a:xfrm>
          <a:off x="1912620" y="2308860"/>
          <a:ext cx="121920" cy="0"/>
        </a:xfrm>
        <a:prstGeom prst="line">
          <a:avLst/>
        </a:prstGeom>
        <a:noFill/>
        <a:ln w="6350" algn="ctr">
          <a:solidFill>
            <a:srgbClr val="000000"/>
          </a:solidFill>
          <a:round/>
          <a:headEnd/>
          <a:tailEnd/>
        </a:ln>
      </xdr:spPr>
    </xdr:cxnSp>
    <xdr:clientData/>
  </xdr:twoCellAnchor>
  <xdr:twoCellAnchor>
    <xdr:from>
      <xdr:col>2</xdr:col>
      <xdr:colOff>967740</xdr:colOff>
      <xdr:row>12</xdr:row>
      <xdr:rowOff>152400</xdr:rowOff>
    </xdr:from>
    <xdr:to>
      <xdr:col>2</xdr:col>
      <xdr:colOff>967740</xdr:colOff>
      <xdr:row>13</xdr:row>
      <xdr:rowOff>60960</xdr:rowOff>
    </xdr:to>
    <xdr:cxnSp macro="">
      <xdr:nvCxnSpPr>
        <xdr:cNvPr id="25913" name="Straight Connector 17">
          <a:extLst>
            <a:ext uri="{FF2B5EF4-FFF2-40B4-BE49-F238E27FC236}">
              <a16:creationId xmlns:a16="http://schemas.microsoft.com/office/drawing/2014/main" id="{00000000-0008-0000-0100-000039650000}"/>
            </a:ext>
          </a:extLst>
        </xdr:cNvPr>
        <xdr:cNvCxnSpPr>
          <a:cxnSpLocks noChangeShapeType="1"/>
        </xdr:cNvCxnSpPr>
      </xdr:nvCxnSpPr>
      <xdr:spPr bwMode="auto">
        <a:xfrm rot="5400000" flipH="1" flipV="1">
          <a:off x="1985010" y="2259330"/>
          <a:ext cx="99060" cy="0"/>
        </a:xfrm>
        <a:prstGeom prst="line">
          <a:avLst/>
        </a:prstGeom>
        <a:noFill/>
        <a:ln w="6350" algn="ctr">
          <a:solidFill>
            <a:srgbClr val="000000"/>
          </a:solidFill>
          <a:round/>
          <a:headEnd/>
          <a:tailEnd/>
        </a:ln>
      </xdr:spPr>
    </xdr:cxnSp>
    <xdr:clientData/>
  </xdr:twoCellAnchor>
  <xdr:twoCellAnchor>
    <xdr:from>
      <xdr:col>2</xdr:col>
      <xdr:colOff>967740</xdr:colOff>
      <xdr:row>12</xdr:row>
      <xdr:rowOff>152400</xdr:rowOff>
    </xdr:from>
    <xdr:to>
      <xdr:col>2</xdr:col>
      <xdr:colOff>1059180</xdr:colOff>
      <xdr:row>12</xdr:row>
      <xdr:rowOff>152400</xdr:rowOff>
    </xdr:to>
    <xdr:cxnSp macro="">
      <xdr:nvCxnSpPr>
        <xdr:cNvPr id="25914" name="Straight Connector 19">
          <a:extLst>
            <a:ext uri="{FF2B5EF4-FFF2-40B4-BE49-F238E27FC236}">
              <a16:creationId xmlns:a16="http://schemas.microsoft.com/office/drawing/2014/main" id="{00000000-0008-0000-0100-00003A650000}"/>
            </a:ext>
          </a:extLst>
        </xdr:cNvPr>
        <xdr:cNvCxnSpPr>
          <a:cxnSpLocks noChangeShapeType="1"/>
        </xdr:cNvCxnSpPr>
      </xdr:nvCxnSpPr>
      <xdr:spPr bwMode="auto">
        <a:xfrm>
          <a:off x="2034540" y="2209800"/>
          <a:ext cx="91440" cy="0"/>
        </a:xfrm>
        <a:prstGeom prst="line">
          <a:avLst/>
        </a:prstGeom>
        <a:noFill/>
        <a:ln w="6350" algn="ctr">
          <a:solidFill>
            <a:srgbClr val="000000"/>
          </a:solidFill>
          <a:round/>
          <a:headEnd/>
          <a:tailEnd/>
        </a:ln>
      </xdr:spPr>
    </xdr:cxnSp>
    <xdr:clientData/>
  </xdr:twoCellAnchor>
  <xdr:twoCellAnchor>
    <xdr:from>
      <xdr:col>2</xdr:col>
      <xdr:colOff>1059180</xdr:colOff>
      <xdr:row>12</xdr:row>
      <xdr:rowOff>152400</xdr:rowOff>
    </xdr:from>
    <xdr:to>
      <xdr:col>2</xdr:col>
      <xdr:colOff>1059180</xdr:colOff>
      <xdr:row>13</xdr:row>
      <xdr:rowOff>144780</xdr:rowOff>
    </xdr:to>
    <xdr:cxnSp macro="">
      <xdr:nvCxnSpPr>
        <xdr:cNvPr id="25915" name="Straight Connector 25">
          <a:extLst>
            <a:ext uri="{FF2B5EF4-FFF2-40B4-BE49-F238E27FC236}">
              <a16:creationId xmlns:a16="http://schemas.microsoft.com/office/drawing/2014/main" id="{00000000-0008-0000-0100-00003B650000}"/>
            </a:ext>
          </a:extLst>
        </xdr:cNvPr>
        <xdr:cNvCxnSpPr>
          <a:cxnSpLocks noChangeShapeType="1"/>
        </xdr:cNvCxnSpPr>
      </xdr:nvCxnSpPr>
      <xdr:spPr bwMode="auto">
        <a:xfrm rot="5400000">
          <a:off x="2034540" y="2301240"/>
          <a:ext cx="182880" cy="0"/>
        </a:xfrm>
        <a:prstGeom prst="line">
          <a:avLst/>
        </a:prstGeom>
        <a:noFill/>
        <a:ln w="6350" algn="ctr">
          <a:solidFill>
            <a:srgbClr val="000000"/>
          </a:solidFill>
          <a:round/>
          <a:headEnd/>
          <a:tailEnd/>
        </a:ln>
      </xdr:spPr>
    </xdr:cxnSp>
    <xdr:clientData/>
  </xdr:twoCellAnchor>
  <xdr:twoCellAnchor>
    <xdr:from>
      <xdr:col>2</xdr:col>
      <xdr:colOff>746760</xdr:colOff>
      <xdr:row>13</xdr:row>
      <xdr:rowOff>144780</xdr:rowOff>
    </xdr:from>
    <xdr:to>
      <xdr:col>2</xdr:col>
      <xdr:colOff>1059180</xdr:colOff>
      <xdr:row>13</xdr:row>
      <xdr:rowOff>144780</xdr:rowOff>
    </xdr:to>
    <xdr:cxnSp macro="">
      <xdr:nvCxnSpPr>
        <xdr:cNvPr id="25916" name="Straight Connector 27">
          <a:extLst>
            <a:ext uri="{FF2B5EF4-FFF2-40B4-BE49-F238E27FC236}">
              <a16:creationId xmlns:a16="http://schemas.microsoft.com/office/drawing/2014/main" id="{00000000-0008-0000-0100-00003C650000}"/>
            </a:ext>
          </a:extLst>
        </xdr:cNvPr>
        <xdr:cNvCxnSpPr>
          <a:cxnSpLocks noChangeShapeType="1"/>
        </xdr:cNvCxnSpPr>
      </xdr:nvCxnSpPr>
      <xdr:spPr bwMode="auto">
        <a:xfrm rot="10800000">
          <a:off x="1813560" y="2392680"/>
          <a:ext cx="312420" cy="0"/>
        </a:xfrm>
        <a:prstGeom prst="line">
          <a:avLst/>
        </a:prstGeom>
        <a:noFill/>
        <a:ln w="6350" algn="ctr">
          <a:solidFill>
            <a:srgbClr val="000000"/>
          </a:solidFill>
          <a:round/>
          <a:headEnd/>
          <a:tailEnd/>
        </a:ln>
      </xdr:spPr>
    </xdr:cxnSp>
    <xdr:clientData/>
  </xdr:twoCellAnchor>
  <xdr:twoCellAnchor>
    <xdr:from>
      <xdr:col>2</xdr:col>
      <xdr:colOff>746760</xdr:colOff>
      <xdr:row>12</xdr:row>
      <xdr:rowOff>152400</xdr:rowOff>
    </xdr:from>
    <xdr:to>
      <xdr:col>2</xdr:col>
      <xdr:colOff>746760</xdr:colOff>
      <xdr:row>13</xdr:row>
      <xdr:rowOff>144780</xdr:rowOff>
    </xdr:to>
    <xdr:cxnSp macro="">
      <xdr:nvCxnSpPr>
        <xdr:cNvPr id="25917" name="Straight Connector 29">
          <a:extLst>
            <a:ext uri="{FF2B5EF4-FFF2-40B4-BE49-F238E27FC236}">
              <a16:creationId xmlns:a16="http://schemas.microsoft.com/office/drawing/2014/main" id="{00000000-0008-0000-0100-00003D650000}"/>
            </a:ext>
          </a:extLst>
        </xdr:cNvPr>
        <xdr:cNvCxnSpPr>
          <a:cxnSpLocks noChangeShapeType="1"/>
        </xdr:cNvCxnSpPr>
      </xdr:nvCxnSpPr>
      <xdr:spPr bwMode="auto">
        <a:xfrm rot="5400000" flipH="1" flipV="1">
          <a:off x="1722120" y="2301240"/>
          <a:ext cx="182880" cy="0"/>
        </a:xfrm>
        <a:prstGeom prst="line">
          <a:avLst/>
        </a:prstGeom>
        <a:noFill/>
        <a:ln w="6350" algn="ctr">
          <a:solidFill>
            <a:srgbClr val="000000"/>
          </a:solidFill>
          <a:round/>
          <a:headEnd/>
          <a:tailEnd/>
        </a:ln>
      </xdr:spPr>
    </xdr:cxnSp>
    <xdr:clientData/>
  </xdr:twoCellAnchor>
  <xdr:twoCellAnchor>
    <xdr:from>
      <xdr:col>1</xdr:col>
      <xdr:colOff>403860</xdr:colOff>
      <xdr:row>12</xdr:row>
      <xdr:rowOff>158115</xdr:rowOff>
    </xdr:from>
    <xdr:to>
      <xdr:col>1</xdr:col>
      <xdr:colOff>506730</xdr:colOff>
      <xdr:row>12</xdr:row>
      <xdr:rowOff>158115</xdr:rowOff>
    </xdr:to>
    <xdr:cxnSp macro="">
      <xdr:nvCxnSpPr>
        <xdr:cNvPr id="24" name="Straight Connector 23">
          <a:extLst>
            <a:ext uri="{FF2B5EF4-FFF2-40B4-BE49-F238E27FC236}">
              <a16:creationId xmlns:a16="http://schemas.microsoft.com/office/drawing/2014/main" id="{00000000-0008-0000-0100-000018000000}"/>
            </a:ext>
          </a:extLst>
        </xdr:cNvPr>
        <xdr:cNvCxnSpPr/>
      </xdr:nvCxnSpPr>
      <xdr:spPr bwMode="auto">
        <a:xfrm>
          <a:off x="1013460" y="2169795"/>
          <a:ext cx="102870" cy="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502920</xdr:colOff>
      <xdr:row>12</xdr:row>
      <xdr:rowOff>160020</xdr:rowOff>
    </xdr:from>
    <xdr:to>
      <xdr:col>1</xdr:col>
      <xdr:colOff>502920</xdr:colOff>
      <xdr:row>13</xdr:row>
      <xdr:rowOff>68580</xdr:rowOff>
    </xdr:to>
    <xdr:cxnSp macro="">
      <xdr:nvCxnSpPr>
        <xdr:cNvPr id="25919" name="Straight Connector 75">
          <a:extLst>
            <a:ext uri="{FF2B5EF4-FFF2-40B4-BE49-F238E27FC236}">
              <a16:creationId xmlns:a16="http://schemas.microsoft.com/office/drawing/2014/main" id="{00000000-0008-0000-0100-00003F650000}"/>
            </a:ext>
          </a:extLst>
        </xdr:cNvPr>
        <xdr:cNvCxnSpPr>
          <a:cxnSpLocks noChangeShapeType="1"/>
        </xdr:cNvCxnSpPr>
      </xdr:nvCxnSpPr>
      <xdr:spPr bwMode="auto">
        <a:xfrm rot="5400000">
          <a:off x="575310" y="2266950"/>
          <a:ext cx="99060" cy="0"/>
        </a:xfrm>
        <a:prstGeom prst="line">
          <a:avLst/>
        </a:prstGeom>
        <a:noFill/>
        <a:ln w="6350" algn="ctr">
          <a:solidFill>
            <a:srgbClr val="000000"/>
          </a:solidFill>
          <a:round/>
          <a:headEnd/>
          <a:tailEnd/>
        </a:ln>
      </xdr:spPr>
    </xdr:cxnSp>
    <xdr:clientData/>
  </xdr:twoCellAnchor>
  <xdr:twoCellAnchor>
    <xdr:from>
      <xdr:col>1</xdr:col>
      <xdr:colOff>502920</xdr:colOff>
      <xdr:row>13</xdr:row>
      <xdr:rowOff>68580</xdr:rowOff>
    </xdr:from>
    <xdr:to>
      <xdr:col>1</xdr:col>
      <xdr:colOff>624840</xdr:colOff>
      <xdr:row>13</xdr:row>
      <xdr:rowOff>68580</xdr:rowOff>
    </xdr:to>
    <xdr:cxnSp macro="">
      <xdr:nvCxnSpPr>
        <xdr:cNvPr id="25920" name="Straight Connector 76">
          <a:extLst>
            <a:ext uri="{FF2B5EF4-FFF2-40B4-BE49-F238E27FC236}">
              <a16:creationId xmlns:a16="http://schemas.microsoft.com/office/drawing/2014/main" id="{00000000-0008-0000-0100-000040650000}"/>
            </a:ext>
          </a:extLst>
        </xdr:cNvPr>
        <xdr:cNvCxnSpPr>
          <a:cxnSpLocks noChangeShapeType="1"/>
        </xdr:cNvCxnSpPr>
      </xdr:nvCxnSpPr>
      <xdr:spPr bwMode="auto">
        <a:xfrm>
          <a:off x="624840" y="2316480"/>
          <a:ext cx="121920" cy="0"/>
        </a:xfrm>
        <a:prstGeom prst="line">
          <a:avLst/>
        </a:prstGeom>
        <a:noFill/>
        <a:ln w="6350" algn="ctr">
          <a:solidFill>
            <a:srgbClr val="000000"/>
          </a:solidFill>
          <a:round/>
          <a:headEnd/>
          <a:tailEnd/>
        </a:ln>
      </xdr:spPr>
    </xdr:cxnSp>
    <xdr:clientData/>
  </xdr:twoCellAnchor>
  <xdr:twoCellAnchor>
    <xdr:from>
      <xdr:col>1</xdr:col>
      <xdr:colOff>624840</xdr:colOff>
      <xdr:row>12</xdr:row>
      <xdr:rowOff>160020</xdr:rowOff>
    </xdr:from>
    <xdr:to>
      <xdr:col>1</xdr:col>
      <xdr:colOff>624840</xdr:colOff>
      <xdr:row>13</xdr:row>
      <xdr:rowOff>68580</xdr:rowOff>
    </xdr:to>
    <xdr:cxnSp macro="">
      <xdr:nvCxnSpPr>
        <xdr:cNvPr id="25921" name="Straight Connector 77">
          <a:extLst>
            <a:ext uri="{FF2B5EF4-FFF2-40B4-BE49-F238E27FC236}">
              <a16:creationId xmlns:a16="http://schemas.microsoft.com/office/drawing/2014/main" id="{00000000-0008-0000-0100-000041650000}"/>
            </a:ext>
          </a:extLst>
        </xdr:cNvPr>
        <xdr:cNvCxnSpPr>
          <a:cxnSpLocks noChangeShapeType="1"/>
        </xdr:cNvCxnSpPr>
      </xdr:nvCxnSpPr>
      <xdr:spPr bwMode="auto">
        <a:xfrm rot="5400000" flipH="1" flipV="1">
          <a:off x="697230" y="2266950"/>
          <a:ext cx="99060" cy="0"/>
        </a:xfrm>
        <a:prstGeom prst="line">
          <a:avLst/>
        </a:prstGeom>
        <a:noFill/>
        <a:ln w="6350" algn="ctr">
          <a:solidFill>
            <a:srgbClr val="000000"/>
          </a:solidFill>
          <a:round/>
          <a:headEnd/>
          <a:tailEnd/>
        </a:ln>
      </xdr:spPr>
    </xdr:cxnSp>
    <xdr:clientData/>
  </xdr:twoCellAnchor>
  <xdr:twoCellAnchor>
    <xdr:from>
      <xdr:col>1</xdr:col>
      <xdr:colOff>624840</xdr:colOff>
      <xdr:row>12</xdr:row>
      <xdr:rowOff>160020</xdr:rowOff>
    </xdr:from>
    <xdr:to>
      <xdr:col>1</xdr:col>
      <xdr:colOff>716280</xdr:colOff>
      <xdr:row>12</xdr:row>
      <xdr:rowOff>160020</xdr:rowOff>
    </xdr:to>
    <xdr:cxnSp macro="">
      <xdr:nvCxnSpPr>
        <xdr:cNvPr id="25922" name="Straight Connector 78">
          <a:extLst>
            <a:ext uri="{FF2B5EF4-FFF2-40B4-BE49-F238E27FC236}">
              <a16:creationId xmlns:a16="http://schemas.microsoft.com/office/drawing/2014/main" id="{00000000-0008-0000-0100-000042650000}"/>
            </a:ext>
          </a:extLst>
        </xdr:cNvPr>
        <xdr:cNvCxnSpPr>
          <a:cxnSpLocks noChangeShapeType="1"/>
        </xdr:cNvCxnSpPr>
      </xdr:nvCxnSpPr>
      <xdr:spPr bwMode="auto">
        <a:xfrm>
          <a:off x="746760" y="2217420"/>
          <a:ext cx="91440" cy="0"/>
        </a:xfrm>
        <a:prstGeom prst="line">
          <a:avLst/>
        </a:prstGeom>
        <a:noFill/>
        <a:ln w="6350" algn="ctr">
          <a:solidFill>
            <a:srgbClr val="000000"/>
          </a:solidFill>
          <a:round/>
          <a:headEnd/>
          <a:tailEnd/>
        </a:ln>
      </xdr:spPr>
    </xdr:cxnSp>
    <xdr:clientData/>
  </xdr:twoCellAnchor>
  <xdr:twoCellAnchor>
    <xdr:from>
      <xdr:col>1</xdr:col>
      <xdr:colOff>716280</xdr:colOff>
      <xdr:row>12</xdr:row>
      <xdr:rowOff>160020</xdr:rowOff>
    </xdr:from>
    <xdr:to>
      <xdr:col>1</xdr:col>
      <xdr:colOff>716280</xdr:colOff>
      <xdr:row>13</xdr:row>
      <xdr:rowOff>152400</xdr:rowOff>
    </xdr:to>
    <xdr:cxnSp macro="">
      <xdr:nvCxnSpPr>
        <xdr:cNvPr id="25923" name="Straight Connector 79">
          <a:extLst>
            <a:ext uri="{FF2B5EF4-FFF2-40B4-BE49-F238E27FC236}">
              <a16:creationId xmlns:a16="http://schemas.microsoft.com/office/drawing/2014/main" id="{00000000-0008-0000-0100-000043650000}"/>
            </a:ext>
          </a:extLst>
        </xdr:cNvPr>
        <xdr:cNvCxnSpPr>
          <a:cxnSpLocks noChangeShapeType="1"/>
        </xdr:cNvCxnSpPr>
      </xdr:nvCxnSpPr>
      <xdr:spPr bwMode="auto">
        <a:xfrm rot="5400000">
          <a:off x="746760" y="2308860"/>
          <a:ext cx="182880" cy="0"/>
        </a:xfrm>
        <a:prstGeom prst="line">
          <a:avLst/>
        </a:prstGeom>
        <a:noFill/>
        <a:ln w="6350" algn="ctr">
          <a:solidFill>
            <a:srgbClr val="000000"/>
          </a:solidFill>
          <a:round/>
          <a:headEnd/>
          <a:tailEnd/>
        </a:ln>
      </xdr:spPr>
    </xdr:cxnSp>
    <xdr:clientData/>
  </xdr:twoCellAnchor>
  <xdr:twoCellAnchor>
    <xdr:from>
      <xdr:col>1</xdr:col>
      <xdr:colOff>403860</xdr:colOff>
      <xdr:row>13</xdr:row>
      <xdr:rowOff>152400</xdr:rowOff>
    </xdr:from>
    <xdr:to>
      <xdr:col>1</xdr:col>
      <xdr:colOff>716280</xdr:colOff>
      <xdr:row>13</xdr:row>
      <xdr:rowOff>152400</xdr:rowOff>
    </xdr:to>
    <xdr:cxnSp macro="">
      <xdr:nvCxnSpPr>
        <xdr:cNvPr id="25924" name="Straight Connector 80">
          <a:extLst>
            <a:ext uri="{FF2B5EF4-FFF2-40B4-BE49-F238E27FC236}">
              <a16:creationId xmlns:a16="http://schemas.microsoft.com/office/drawing/2014/main" id="{00000000-0008-0000-0100-000044650000}"/>
            </a:ext>
          </a:extLst>
        </xdr:cNvPr>
        <xdr:cNvCxnSpPr>
          <a:cxnSpLocks noChangeShapeType="1"/>
        </xdr:cNvCxnSpPr>
      </xdr:nvCxnSpPr>
      <xdr:spPr bwMode="auto">
        <a:xfrm rot="10800000">
          <a:off x="525780" y="2400300"/>
          <a:ext cx="312420" cy="0"/>
        </a:xfrm>
        <a:prstGeom prst="line">
          <a:avLst/>
        </a:prstGeom>
        <a:noFill/>
        <a:ln w="6350" algn="ctr">
          <a:solidFill>
            <a:srgbClr val="000000"/>
          </a:solidFill>
          <a:round/>
          <a:headEnd/>
          <a:tailEnd/>
        </a:ln>
      </xdr:spPr>
    </xdr:cxnSp>
    <xdr:clientData/>
  </xdr:twoCellAnchor>
  <xdr:twoCellAnchor>
    <xdr:from>
      <xdr:col>1</xdr:col>
      <xdr:colOff>403860</xdr:colOff>
      <xdr:row>12</xdr:row>
      <xdr:rowOff>160020</xdr:rowOff>
    </xdr:from>
    <xdr:to>
      <xdr:col>1</xdr:col>
      <xdr:colOff>403860</xdr:colOff>
      <xdr:row>13</xdr:row>
      <xdr:rowOff>152400</xdr:rowOff>
    </xdr:to>
    <xdr:cxnSp macro="">
      <xdr:nvCxnSpPr>
        <xdr:cNvPr id="25925" name="Straight Connector 81">
          <a:extLst>
            <a:ext uri="{FF2B5EF4-FFF2-40B4-BE49-F238E27FC236}">
              <a16:creationId xmlns:a16="http://schemas.microsoft.com/office/drawing/2014/main" id="{00000000-0008-0000-0100-000045650000}"/>
            </a:ext>
          </a:extLst>
        </xdr:cNvPr>
        <xdr:cNvCxnSpPr>
          <a:cxnSpLocks noChangeShapeType="1"/>
        </xdr:cNvCxnSpPr>
      </xdr:nvCxnSpPr>
      <xdr:spPr bwMode="auto">
        <a:xfrm rot="5400000" flipH="1" flipV="1">
          <a:off x="434340" y="2308860"/>
          <a:ext cx="182880" cy="0"/>
        </a:xfrm>
        <a:prstGeom prst="line">
          <a:avLst/>
        </a:prstGeom>
        <a:noFill/>
        <a:ln w="6350" algn="ctr">
          <a:solidFill>
            <a:srgbClr val="000000"/>
          </a:solidFill>
          <a:round/>
          <a:headEnd/>
          <a:tailEnd/>
        </a:ln>
      </xdr:spPr>
    </xdr:cxnSp>
    <xdr:clientData/>
  </xdr:twoCellAnchor>
  <xdr:twoCellAnchor>
    <xdr:from>
      <xdr:col>2</xdr:col>
      <xdr:colOff>38100</xdr:colOff>
      <xdr:row>13</xdr:row>
      <xdr:rowOff>60960</xdr:rowOff>
    </xdr:from>
    <xdr:to>
      <xdr:col>2</xdr:col>
      <xdr:colOff>99060</xdr:colOff>
      <xdr:row>13</xdr:row>
      <xdr:rowOff>160020</xdr:rowOff>
    </xdr:to>
    <xdr:cxnSp macro="">
      <xdr:nvCxnSpPr>
        <xdr:cNvPr id="25926" name="Straight Connector 90">
          <a:extLst>
            <a:ext uri="{FF2B5EF4-FFF2-40B4-BE49-F238E27FC236}">
              <a16:creationId xmlns:a16="http://schemas.microsoft.com/office/drawing/2014/main" id="{00000000-0008-0000-0100-000046650000}"/>
            </a:ext>
          </a:extLst>
        </xdr:cNvPr>
        <xdr:cNvCxnSpPr>
          <a:cxnSpLocks noChangeShapeType="1"/>
        </xdr:cNvCxnSpPr>
      </xdr:nvCxnSpPr>
      <xdr:spPr bwMode="auto">
        <a:xfrm rot="5400000">
          <a:off x="1085850" y="2327910"/>
          <a:ext cx="99060" cy="60960"/>
        </a:xfrm>
        <a:prstGeom prst="line">
          <a:avLst/>
        </a:prstGeom>
        <a:noFill/>
        <a:ln w="3175" algn="ctr">
          <a:solidFill>
            <a:srgbClr val="000000"/>
          </a:solidFill>
          <a:round/>
          <a:headEnd/>
          <a:tailEnd/>
        </a:ln>
      </xdr:spPr>
    </xdr:cxnSp>
    <xdr:clientData/>
  </xdr:twoCellAnchor>
  <xdr:twoCellAnchor>
    <xdr:from>
      <xdr:col>2</xdr:col>
      <xdr:colOff>68580</xdr:colOff>
      <xdr:row>13</xdr:row>
      <xdr:rowOff>60960</xdr:rowOff>
    </xdr:from>
    <xdr:to>
      <xdr:col>2</xdr:col>
      <xdr:colOff>121920</xdr:colOff>
      <xdr:row>13</xdr:row>
      <xdr:rowOff>152400</xdr:rowOff>
    </xdr:to>
    <xdr:cxnSp macro="">
      <xdr:nvCxnSpPr>
        <xdr:cNvPr id="25927" name="Straight Connector 92">
          <a:extLst>
            <a:ext uri="{FF2B5EF4-FFF2-40B4-BE49-F238E27FC236}">
              <a16:creationId xmlns:a16="http://schemas.microsoft.com/office/drawing/2014/main" id="{00000000-0008-0000-0100-000047650000}"/>
            </a:ext>
          </a:extLst>
        </xdr:cNvPr>
        <xdr:cNvCxnSpPr>
          <a:cxnSpLocks noChangeShapeType="1"/>
        </xdr:cNvCxnSpPr>
      </xdr:nvCxnSpPr>
      <xdr:spPr bwMode="auto">
        <a:xfrm rot="5400000">
          <a:off x="1116330" y="2327910"/>
          <a:ext cx="91440" cy="53340"/>
        </a:xfrm>
        <a:prstGeom prst="line">
          <a:avLst/>
        </a:prstGeom>
        <a:noFill/>
        <a:ln w="3175" algn="ctr">
          <a:solidFill>
            <a:srgbClr val="000000"/>
          </a:solidFill>
          <a:round/>
          <a:headEnd/>
          <a:tailEnd/>
        </a:ln>
      </xdr:spPr>
    </xdr:cxnSp>
    <xdr:clientData/>
  </xdr:twoCellAnchor>
  <xdr:twoCellAnchor>
    <xdr:from>
      <xdr:col>2</xdr:col>
      <xdr:colOff>91440</xdr:colOff>
      <xdr:row>13</xdr:row>
      <xdr:rowOff>68580</xdr:rowOff>
    </xdr:from>
    <xdr:to>
      <xdr:col>2</xdr:col>
      <xdr:colOff>144780</xdr:colOff>
      <xdr:row>13</xdr:row>
      <xdr:rowOff>160020</xdr:rowOff>
    </xdr:to>
    <xdr:cxnSp macro="">
      <xdr:nvCxnSpPr>
        <xdr:cNvPr id="25928" name="Straight Connector 93">
          <a:extLst>
            <a:ext uri="{FF2B5EF4-FFF2-40B4-BE49-F238E27FC236}">
              <a16:creationId xmlns:a16="http://schemas.microsoft.com/office/drawing/2014/main" id="{00000000-0008-0000-0100-000048650000}"/>
            </a:ext>
          </a:extLst>
        </xdr:cNvPr>
        <xdr:cNvCxnSpPr>
          <a:cxnSpLocks noChangeShapeType="1"/>
        </xdr:cNvCxnSpPr>
      </xdr:nvCxnSpPr>
      <xdr:spPr bwMode="auto">
        <a:xfrm rot="5400000">
          <a:off x="1139190" y="2335530"/>
          <a:ext cx="91440" cy="53340"/>
        </a:xfrm>
        <a:prstGeom prst="line">
          <a:avLst/>
        </a:prstGeom>
        <a:noFill/>
        <a:ln w="3175" algn="ctr">
          <a:solidFill>
            <a:srgbClr val="000000"/>
          </a:solidFill>
          <a:round/>
          <a:headEnd/>
          <a:tailEnd/>
        </a:ln>
      </xdr:spPr>
    </xdr:cxnSp>
    <xdr:clientData/>
  </xdr:twoCellAnchor>
  <xdr:twoCellAnchor>
    <xdr:from>
      <xdr:col>2</xdr:col>
      <xdr:colOff>114300</xdr:colOff>
      <xdr:row>13</xdr:row>
      <xdr:rowOff>68580</xdr:rowOff>
    </xdr:from>
    <xdr:to>
      <xdr:col>2</xdr:col>
      <xdr:colOff>175260</xdr:colOff>
      <xdr:row>13</xdr:row>
      <xdr:rowOff>160020</xdr:rowOff>
    </xdr:to>
    <xdr:cxnSp macro="">
      <xdr:nvCxnSpPr>
        <xdr:cNvPr id="25929" name="Straight Connector 94">
          <a:extLst>
            <a:ext uri="{FF2B5EF4-FFF2-40B4-BE49-F238E27FC236}">
              <a16:creationId xmlns:a16="http://schemas.microsoft.com/office/drawing/2014/main" id="{00000000-0008-0000-0100-000049650000}"/>
            </a:ext>
          </a:extLst>
        </xdr:cNvPr>
        <xdr:cNvCxnSpPr>
          <a:cxnSpLocks noChangeShapeType="1"/>
        </xdr:cNvCxnSpPr>
      </xdr:nvCxnSpPr>
      <xdr:spPr bwMode="auto">
        <a:xfrm rot="5400000">
          <a:off x="1165860" y="2331720"/>
          <a:ext cx="91440" cy="60960"/>
        </a:xfrm>
        <a:prstGeom prst="line">
          <a:avLst/>
        </a:prstGeom>
        <a:noFill/>
        <a:ln w="3175" algn="ctr">
          <a:solidFill>
            <a:srgbClr val="000000"/>
          </a:solidFill>
          <a:round/>
          <a:headEnd/>
          <a:tailEnd/>
        </a:ln>
      </xdr:spPr>
    </xdr:cxnSp>
    <xdr:clientData/>
  </xdr:twoCellAnchor>
  <xdr:twoCellAnchor>
    <xdr:from>
      <xdr:col>2</xdr:col>
      <xdr:colOff>236220</xdr:colOff>
      <xdr:row>13</xdr:row>
      <xdr:rowOff>60960</xdr:rowOff>
    </xdr:from>
    <xdr:to>
      <xdr:col>2</xdr:col>
      <xdr:colOff>289560</xdr:colOff>
      <xdr:row>13</xdr:row>
      <xdr:rowOff>160020</xdr:rowOff>
    </xdr:to>
    <xdr:cxnSp macro="">
      <xdr:nvCxnSpPr>
        <xdr:cNvPr id="25930" name="Straight Connector 99">
          <a:extLst>
            <a:ext uri="{FF2B5EF4-FFF2-40B4-BE49-F238E27FC236}">
              <a16:creationId xmlns:a16="http://schemas.microsoft.com/office/drawing/2014/main" id="{00000000-0008-0000-0100-00004A650000}"/>
            </a:ext>
          </a:extLst>
        </xdr:cNvPr>
        <xdr:cNvCxnSpPr>
          <a:cxnSpLocks noChangeShapeType="1"/>
        </xdr:cNvCxnSpPr>
      </xdr:nvCxnSpPr>
      <xdr:spPr bwMode="auto">
        <a:xfrm rot="5400000">
          <a:off x="1280160" y="2331720"/>
          <a:ext cx="99060" cy="53340"/>
        </a:xfrm>
        <a:prstGeom prst="line">
          <a:avLst/>
        </a:prstGeom>
        <a:noFill/>
        <a:ln w="3175" algn="ctr">
          <a:solidFill>
            <a:srgbClr val="000000"/>
          </a:solidFill>
          <a:round/>
          <a:headEnd/>
          <a:tailEnd/>
        </a:ln>
      </xdr:spPr>
    </xdr:cxnSp>
    <xdr:clientData/>
  </xdr:twoCellAnchor>
  <xdr:twoCellAnchor>
    <xdr:from>
      <xdr:col>2</xdr:col>
      <xdr:colOff>266700</xdr:colOff>
      <xdr:row>13</xdr:row>
      <xdr:rowOff>60960</xdr:rowOff>
    </xdr:from>
    <xdr:to>
      <xdr:col>2</xdr:col>
      <xdr:colOff>320040</xdr:colOff>
      <xdr:row>13</xdr:row>
      <xdr:rowOff>152400</xdr:rowOff>
    </xdr:to>
    <xdr:cxnSp macro="">
      <xdr:nvCxnSpPr>
        <xdr:cNvPr id="25931" name="Straight Connector 100">
          <a:extLst>
            <a:ext uri="{FF2B5EF4-FFF2-40B4-BE49-F238E27FC236}">
              <a16:creationId xmlns:a16="http://schemas.microsoft.com/office/drawing/2014/main" id="{00000000-0008-0000-0100-00004B650000}"/>
            </a:ext>
          </a:extLst>
        </xdr:cNvPr>
        <xdr:cNvCxnSpPr>
          <a:cxnSpLocks noChangeShapeType="1"/>
        </xdr:cNvCxnSpPr>
      </xdr:nvCxnSpPr>
      <xdr:spPr bwMode="auto">
        <a:xfrm rot="5400000">
          <a:off x="1314450" y="2327910"/>
          <a:ext cx="91440" cy="53340"/>
        </a:xfrm>
        <a:prstGeom prst="line">
          <a:avLst/>
        </a:prstGeom>
        <a:noFill/>
        <a:ln w="3175" algn="ctr">
          <a:solidFill>
            <a:srgbClr val="000000"/>
          </a:solidFill>
          <a:round/>
          <a:headEnd/>
          <a:tailEnd/>
        </a:ln>
      </xdr:spPr>
    </xdr:cxnSp>
    <xdr:clientData/>
  </xdr:twoCellAnchor>
  <xdr:twoCellAnchor>
    <xdr:from>
      <xdr:col>2</xdr:col>
      <xdr:colOff>289560</xdr:colOff>
      <xdr:row>13</xdr:row>
      <xdr:rowOff>68580</xdr:rowOff>
    </xdr:from>
    <xdr:to>
      <xdr:col>2</xdr:col>
      <xdr:colOff>350520</xdr:colOff>
      <xdr:row>13</xdr:row>
      <xdr:rowOff>160020</xdr:rowOff>
    </xdr:to>
    <xdr:cxnSp macro="">
      <xdr:nvCxnSpPr>
        <xdr:cNvPr id="25932" name="Straight Connector 101">
          <a:extLst>
            <a:ext uri="{FF2B5EF4-FFF2-40B4-BE49-F238E27FC236}">
              <a16:creationId xmlns:a16="http://schemas.microsoft.com/office/drawing/2014/main" id="{00000000-0008-0000-0100-00004C650000}"/>
            </a:ext>
          </a:extLst>
        </xdr:cNvPr>
        <xdr:cNvCxnSpPr>
          <a:cxnSpLocks noChangeShapeType="1"/>
        </xdr:cNvCxnSpPr>
      </xdr:nvCxnSpPr>
      <xdr:spPr bwMode="auto">
        <a:xfrm rot="5400000">
          <a:off x="1341120" y="2331720"/>
          <a:ext cx="91440" cy="60960"/>
        </a:xfrm>
        <a:prstGeom prst="line">
          <a:avLst/>
        </a:prstGeom>
        <a:noFill/>
        <a:ln w="3175" algn="ctr">
          <a:solidFill>
            <a:srgbClr val="000000"/>
          </a:solidFill>
          <a:round/>
          <a:headEnd/>
          <a:tailEnd/>
        </a:ln>
      </xdr:spPr>
    </xdr:cxnSp>
    <xdr:clientData/>
  </xdr:twoCellAnchor>
  <xdr:twoCellAnchor>
    <xdr:from>
      <xdr:col>2</xdr:col>
      <xdr:colOff>320040</xdr:colOff>
      <xdr:row>13</xdr:row>
      <xdr:rowOff>68580</xdr:rowOff>
    </xdr:from>
    <xdr:to>
      <xdr:col>2</xdr:col>
      <xdr:colOff>373380</xdr:colOff>
      <xdr:row>13</xdr:row>
      <xdr:rowOff>160020</xdr:rowOff>
    </xdr:to>
    <xdr:cxnSp macro="">
      <xdr:nvCxnSpPr>
        <xdr:cNvPr id="25933" name="Straight Connector 102">
          <a:extLst>
            <a:ext uri="{FF2B5EF4-FFF2-40B4-BE49-F238E27FC236}">
              <a16:creationId xmlns:a16="http://schemas.microsoft.com/office/drawing/2014/main" id="{00000000-0008-0000-0100-00004D650000}"/>
            </a:ext>
          </a:extLst>
        </xdr:cNvPr>
        <xdr:cNvCxnSpPr>
          <a:cxnSpLocks noChangeShapeType="1"/>
        </xdr:cNvCxnSpPr>
      </xdr:nvCxnSpPr>
      <xdr:spPr bwMode="auto">
        <a:xfrm rot="5400000">
          <a:off x="1367790" y="2335530"/>
          <a:ext cx="91440" cy="53340"/>
        </a:xfrm>
        <a:prstGeom prst="line">
          <a:avLst/>
        </a:prstGeom>
        <a:noFill/>
        <a:ln w="3175" algn="ctr">
          <a:solidFill>
            <a:srgbClr val="000000"/>
          </a:solidFill>
          <a:round/>
          <a:headEnd/>
          <a:tailEnd/>
        </a:ln>
      </xdr:spPr>
    </xdr:cxnSp>
    <xdr:clientData/>
  </xdr:twoCellAnchor>
  <xdr:twoCellAnchor>
    <xdr:from>
      <xdr:col>2</xdr:col>
      <xdr:colOff>175260</xdr:colOff>
      <xdr:row>13</xdr:row>
      <xdr:rowOff>83820</xdr:rowOff>
    </xdr:from>
    <xdr:to>
      <xdr:col>2</xdr:col>
      <xdr:colOff>266700</xdr:colOff>
      <xdr:row>13</xdr:row>
      <xdr:rowOff>83820</xdr:rowOff>
    </xdr:to>
    <xdr:cxnSp macro="">
      <xdr:nvCxnSpPr>
        <xdr:cNvPr id="25934" name="Straight Connector 104">
          <a:extLst>
            <a:ext uri="{FF2B5EF4-FFF2-40B4-BE49-F238E27FC236}">
              <a16:creationId xmlns:a16="http://schemas.microsoft.com/office/drawing/2014/main" id="{00000000-0008-0000-0100-00004E650000}"/>
            </a:ext>
          </a:extLst>
        </xdr:cNvPr>
        <xdr:cNvCxnSpPr>
          <a:cxnSpLocks noChangeShapeType="1"/>
        </xdr:cNvCxnSpPr>
      </xdr:nvCxnSpPr>
      <xdr:spPr bwMode="auto">
        <a:xfrm>
          <a:off x="1242060" y="2331720"/>
          <a:ext cx="91440" cy="0"/>
        </a:xfrm>
        <a:prstGeom prst="line">
          <a:avLst/>
        </a:prstGeom>
        <a:noFill/>
        <a:ln w="3175" algn="ctr">
          <a:solidFill>
            <a:srgbClr val="000000"/>
          </a:solidFill>
          <a:round/>
          <a:headEnd/>
          <a:tailEnd/>
        </a:ln>
      </xdr:spPr>
    </xdr:cxnSp>
    <xdr:clientData/>
  </xdr:twoCellAnchor>
  <xdr:twoCellAnchor>
    <xdr:from>
      <xdr:col>2</xdr:col>
      <xdr:colOff>160020</xdr:colOff>
      <xdr:row>13</xdr:row>
      <xdr:rowOff>106680</xdr:rowOff>
    </xdr:from>
    <xdr:to>
      <xdr:col>2</xdr:col>
      <xdr:colOff>251460</xdr:colOff>
      <xdr:row>13</xdr:row>
      <xdr:rowOff>106680</xdr:rowOff>
    </xdr:to>
    <xdr:cxnSp macro="">
      <xdr:nvCxnSpPr>
        <xdr:cNvPr id="25935" name="Straight Connector 107">
          <a:extLst>
            <a:ext uri="{FF2B5EF4-FFF2-40B4-BE49-F238E27FC236}">
              <a16:creationId xmlns:a16="http://schemas.microsoft.com/office/drawing/2014/main" id="{00000000-0008-0000-0100-00004F650000}"/>
            </a:ext>
          </a:extLst>
        </xdr:cNvPr>
        <xdr:cNvCxnSpPr>
          <a:cxnSpLocks noChangeShapeType="1"/>
        </xdr:cNvCxnSpPr>
      </xdr:nvCxnSpPr>
      <xdr:spPr bwMode="auto">
        <a:xfrm>
          <a:off x="1226820" y="2354580"/>
          <a:ext cx="91440" cy="0"/>
        </a:xfrm>
        <a:prstGeom prst="line">
          <a:avLst/>
        </a:prstGeom>
        <a:noFill/>
        <a:ln w="3175" algn="ctr">
          <a:solidFill>
            <a:srgbClr val="000000"/>
          </a:solidFill>
          <a:round/>
          <a:headEnd/>
          <a:tailEnd/>
        </a:ln>
      </xdr:spPr>
    </xdr:cxnSp>
    <xdr:clientData/>
  </xdr:twoCellAnchor>
  <xdr:twoCellAnchor>
    <xdr:from>
      <xdr:col>2</xdr:col>
      <xdr:colOff>137160</xdr:colOff>
      <xdr:row>13</xdr:row>
      <xdr:rowOff>160020</xdr:rowOff>
    </xdr:from>
    <xdr:to>
      <xdr:col>2</xdr:col>
      <xdr:colOff>228600</xdr:colOff>
      <xdr:row>13</xdr:row>
      <xdr:rowOff>160020</xdr:rowOff>
    </xdr:to>
    <xdr:cxnSp macro="">
      <xdr:nvCxnSpPr>
        <xdr:cNvPr id="25936" name="Straight Connector 111">
          <a:extLst>
            <a:ext uri="{FF2B5EF4-FFF2-40B4-BE49-F238E27FC236}">
              <a16:creationId xmlns:a16="http://schemas.microsoft.com/office/drawing/2014/main" id="{00000000-0008-0000-0100-000050650000}"/>
            </a:ext>
          </a:extLst>
        </xdr:cNvPr>
        <xdr:cNvCxnSpPr>
          <a:cxnSpLocks noChangeShapeType="1"/>
        </xdr:cNvCxnSpPr>
      </xdr:nvCxnSpPr>
      <xdr:spPr bwMode="auto">
        <a:xfrm>
          <a:off x="1203960" y="2407920"/>
          <a:ext cx="91440" cy="0"/>
        </a:xfrm>
        <a:prstGeom prst="line">
          <a:avLst/>
        </a:prstGeom>
        <a:noFill/>
        <a:ln w="3175" algn="ctr">
          <a:solidFill>
            <a:srgbClr val="000000"/>
          </a:solidFill>
          <a:round/>
          <a:headEnd/>
          <a:tailEnd/>
        </a:ln>
      </xdr:spPr>
    </xdr:cxnSp>
    <xdr:clientData/>
  </xdr:twoCellAnchor>
  <xdr:twoCellAnchor>
    <xdr:from>
      <xdr:col>2</xdr:col>
      <xdr:colOff>144780</xdr:colOff>
      <xdr:row>13</xdr:row>
      <xdr:rowOff>137160</xdr:rowOff>
    </xdr:from>
    <xdr:to>
      <xdr:col>2</xdr:col>
      <xdr:colOff>243840</xdr:colOff>
      <xdr:row>13</xdr:row>
      <xdr:rowOff>137160</xdr:rowOff>
    </xdr:to>
    <xdr:cxnSp macro="">
      <xdr:nvCxnSpPr>
        <xdr:cNvPr id="25937" name="Straight Connector 113">
          <a:extLst>
            <a:ext uri="{FF2B5EF4-FFF2-40B4-BE49-F238E27FC236}">
              <a16:creationId xmlns:a16="http://schemas.microsoft.com/office/drawing/2014/main" id="{00000000-0008-0000-0100-000051650000}"/>
            </a:ext>
          </a:extLst>
        </xdr:cNvPr>
        <xdr:cNvCxnSpPr>
          <a:cxnSpLocks noChangeShapeType="1"/>
        </xdr:cNvCxnSpPr>
      </xdr:nvCxnSpPr>
      <xdr:spPr bwMode="auto">
        <a:xfrm>
          <a:off x="1211580" y="2385060"/>
          <a:ext cx="99060" cy="0"/>
        </a:xfrm>
        <a:prstGeom prst="line">
          <a:avLst/>
        </a:prstGeom>
        <a:noFill/>
        <a:ln w="3175" algn="ctr">
          <a:solidFill>
            <a:srgbClr val="000000"/>
          </a:solidFill>
          <a:round/>
          <a:headEnd/>
          <a:tailEnd/>
        </a:ln>
      </xdr:spPr>
    </xdr:cxnSp>
    <xdr:clientData/>
  </xdr:twoCellAnchor>
  <xdr:twoCellAnchor>
    <xdr:from>
      <xdr:col>1</xdr:col>
      <xdr:colOff>563880</xdr:colOff>
      <xdr:row>9</xdr:row>
      <xdr:rowOff>45720</xdr:rowOff>
    </xdr:from>
    <xdr:to>
      <xdr:col>2</xdr:col>
      <xdr:colOff>906780</xdr:colOff>
      <xdr:row>9</xdr:row>
      <xdr:rowOff>45720</xdr:rowOff>
    </xdr:to>
    <xdr:cxnSp macro="">
      <xdr:nvCxnSpPr>
        <xdr:cNvPr id="25938" name="Straight Arrow Connector 115">
          <a:extLst>
            <a:ext uri="{FF2B5EF4-FFF2-40B4-BE49-F238E27FC236}">
              <a16:creationId xmlns:a16="http://schemas.microsoft.com/office/drawing/2014/main" id="{00000000-0008-0000-0100-000052650000}"/>
            </a:ext>
          </a:extLst>
        </xdr:cNvPr>
        <xdr:cNvCxnSpPr>
          <a:cxnSpLocks noChangeShapeType="1"/>
        </xdr:cNvCxnSpPr>
      </xdr:nvCxnSpPr>
      <xdr:spPr bwMode="auto">
        <a:xfrm>
          <a:off x="685800" y="1531620"/>
          <a:ext cx="128778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274320</xdr:colOff>
      <xdr:row>9</xdr:row>
      <xdr:rowOff>182880</xdr:rowOff>
    </xdr:from>
    <xdr:to>
      <xdr:col>1</xdr:col>
      <xdr:colOff>274320</xdr:colOff>
      <xdr:row>13</xdr:row>
      <xdr:rowOff>68580</xdr:rowOff>
    </xdr:to>
    <xdr:cxnSp macro="">
      <xdr:nvCxnSpPr>
        <xdr:cNvPr id="25939" name="Straight Arrow Connector 117">
          <a:extLst>
            <a:ext uri="{FF2B5EF4-FFF2-40B4-BE49-F238E27FC236}">
              <a16:creationId xmlns:a16="http://schemas.microsoft.com/office/drawing/2014/main" id="{00000000-0008-0000-0100-000053650000}"/>
            </a:ext>
          </a:extLst>
        </xdr:cNvPr>
        <xdr:cNvCxnSpPr>
          <a:cxnSpLocks noChangeShapeType="1"/>
        </xdr:cNvCxnSpPr>
      </xdr:nvCxnSpPr>
      <xdr:spPr bwMode="auto">
        <a:xfrm rot="5400000" flipH="1" flipV="1">
          <a:off x="72390" y="1992630"/>
          <a:ext cx="64770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198120</xdr:colOff>
      <xdr:row>13</xdr:row>
      <xdr:rowOff>68580</xdr:rowOff>
    </xdr:from>
    <xdr:to>
      <xdr:col>1</xdr:col>
      <xdr:colOff>441960</xdr:colOff>
      <xdr:row>13</xdr:row>
      <xdr:rowOff>68580</xdr:rowOff>
    </xdr:to>
    <xdr:cxnSp macro="">
      <xdr:nvCxnSpPr>
        <xdr:cNvPr id="25940" name="Straight Connector 119">
          <a:extLst>
            <a:ext uri="{FF2B5EF4-FFF2-40B4-BE49-F238E27FC236}">
              <a16:creationId xmlns:a16="http://schemas.microsoft.com/office/drawing/2014/main" id="{00000000-0008-0000-0100-000054650000}"/>
            </a:ext>
          </a:extLst>
        </xdr:cNvPr>
        <xdr:cNvCxnSpPr>
          <a:cxnSpLocks noChangeShapeType="1"/>
        </xdr:cNvCxnSpPr>
      </xdr:nvCxnSpPr>
      <xdr:spPr bwMode="auto">
        <a:xfrm rot="10800000">
          <a:off x="320040" y="2316480"/>
          <a:ext cx="243840" cy="0"/>
        </a:xfrm>
        <a:prstGeom prst="line">
          <a:avLst/>
        </a:prstGeom>
        <a:noFill/>
        <a:ln w="6350" algn="ctr">
          <a:solidFill>
            <a:srgbClr val="000000"/>
          </a:solidFill>
          <a:round/>
          <a:headEnd/>
          <a:tailEnd/>
        </a:ln>
      </xdr:spPr>
    </xdr:cxnSp>
    <xdr:clientData/>
  </xdr:twoCellAnchor>
  <xdr:twoCellAnchor>
    <xdr:from>
      <xdr:col>1</xdr:col>
      <xdr:colOff>175260</xdr:colOff>
      <xdr:row>9</xdr:row>
      <xdr:rowOff>182880</xdr:rowOff>
    </xdr:from>
    <xdr:to>
      <xdr:col>2</xdr:col>
      <xdr:colOff>144780</xdr:colOff>
      <xdr:row>9</xdr:row>
      <xdr:rowOff>182880</xdr:rowOff>
    </xdr:to>
    <xdr:cxnSp macro="">
      <xdr:nvCxnSpPr>
        <xdr:cNvPr id="25941" name="Straight Connector 121">
          <a:extLst>
            <a:ext uri="{FF2B5EF4-FFF2-40B4-BE49-F238E27FC236}">
              <a16:creationId xmlns:a16="http://schemas.microsoft.com/office/drawing/2014/main" id="{00000000-0008-0000-0100-000055650000}"/>
            </a:ext>
          </a:extLst>
        </xdr:cNvPr>
        <xdr:cNvCxnSpPr>
          <a:cxnSpLocks noChangeShapeType="1"/>
        </xdr:cNvCxnSpPr>
      </xdr:nvCxnSpPr>
      <xdr:spPr bwMode="auto">
        <a:xfrm rot="10800000">
          <a:off x="297180" y="1668780"/>
          <a:ext cx="914400" cy="0"/>
        </a:xfrm>
        <a:prstGeom prst="line">
          <a:avLst/>
        </a:prstGeom>
        <a:noFill/>
        <a:ln w="6350" algn="ctr">
          <a:solidFill>
            <a:srgbClr val="000000"/>
          </a:solidFill>
          <a:round/>
          <a:headEnd/>
          <a:tailEnd/>
        </a:ln>
      </xdr:spPr>
    </xdr:cxnSp>
    <xdr:clientData/>
  </xdr:twoCellAnchor>
  <xdr:twoCellAnchor>
    <xdr:from>
      <xdr:col>1</xdr:col>
      <xdr:colOff>571500</xdr:colOff>
      <xdr:row>8</xdr:row>
      <xdr:rowOff>236220</xdr:rowOff>
    </xdr:from>
    <xdr:to>
      <xdr:col>1</xdr:col>
      <xdr:colOff>571500</xdr:colOff>
      <xdr:row>12</xdr:row>
      <xdr:rowOff>45720</xdr:rowOff>
    </xdr:to>
    <xdr:cxnSp macro="">
      <xdr:nvCxnSpPr>
        <xdr:cNvPr id="25942" name="Straight Connector 124">
          <a:extLst>
            <a:ext uri="{FF2B5EF4-FFF2-40B4-BE49-F238E27FC236}">
              <a16:creationId xmlns:a16="http://schemas.microsoft.com/office/drawing/2014/main" id="{00000000-0008-0000-0100-000056650000}"/>
            </a:ext>
          </a:extLst>
        </xdr:cNvPr>
        <xdr:cNvCxnSpPr>
          <a:cxnSpLocks noChangeShapeType="1"/>
        </xdr:cNvCxnSpPr>
      </xdr:nvCxnSpPr>
      <xdr:spPr bwMode="auto">
        <a:xfrm rot="5400000" flipH="1" flipV="1">
          <a:off x="384810" y="1794510"/>
          <a:ext cx="617220" cy="0"/>
        </a:xfrm>
        <a:prstGeom prst="line">
          <a:avLst/>
        </a:prstGeom>
        <a:noFill/>
        <a:ln w="6350" algn="ctr">
          <a:solidFill>
            <a:srgbClr val="000000"/>
          </a:solidFill>
          <a:round/>
          <a:headEnd/>
          <a:tailEnd/>
        </a:ln>
      </xdr:spPr>
    </xdr:cxnSp>
    <xdr:clientData/>
  </xdr:twoCellAnchor>
  <xdr:twoCellAnchor>
    <xdr:from>
      <xdr:col>2</xdr:col>
      <xdr:colOff>914400</xdr:colOff>
      <xdr:row>8</xdr:row>
      <xdr:rowOff>228600</xdr:rowOff>
    </xdr:from>
    <xdr:to>
      <xdr:col>2</xdr:col>
      <xdr:colOff>914400</xdr:colOff>
      <xdr:row>12</xdr:row>
      <xdr:rowOff>68580</xdr:rowOff>
    </xdr:to>
    <xdr:cxnSp macro="">
      <xdr:nvCxnSpPr>
        <xdr:cNvPr id="25943" name="Straight Connector 126">
          <a:extLst>
            <a:ext uri="{FF2B5EF4-FFF2-40B4-BE49-F238E27FC236}">
              <a16:creationId xmlns:a16="http://schemas.microsoft.com/office/drawing/2014/main" id="{00000000-0008-0000-0100-000057650000}"/>
            </a:ext>
          </a:extLst>
        </xdr:cNvPr>
        <xdr:cNvCxnSpPr>
          <a:cxnSpLocks noChangeShapeType="1"/>
        </xdr:cNvCxnSpPr>
      </xdr:nvCxnSpPr>
      <xdr:spPr bwMode="auto">
        <a:xfrm rot="5400000" flipH="1" flipV="1">
          <a:off x="1657350" y="1802130"/>
          <a:ext cx="647700" cy="0"/>
        </a:xfrm>
        <a:prstGeom prst="line">
          <a:avLst/>
        </a:prstGeom>
        <a:noFill/>
        <a:ln w="6350" algn="ctr">
          <a:solidFill>
            <a:srgbClr val="000000"/>
          </a:solidFill>
          <a:round/>
          <a:headEnd/>
          <a:tailEnd/>
        </a:ln>
      </xdr:spPr>
    </xdr:cxnSp>
    <xdr:clientData/>
  </xdr:twoCellAnchor>
  <xdr:twoCellAnchor>
    <xdr:from>
      <xdr:col>1</xdr:col>
      <xdr:colOff>845820</xdr:colOff>
      <xdr:row>17</xdr:row>
      <xdr:rowOff>68580</xdr:rowOff>
    </xdr:from>
    <xdr:to>
      <xdr:col>2</xdr:col>
      <xdr:colOff>731520</xdr:colOff>
      <xdr:row>21</xdr:row>
      <xdr:rowOff>137160</xdr:rowOff>
    </xdr:to>
    <xdr:sp macro="" textlink="">
      <xdr:nvSpPr>
        <xdr:cNvPr id="25944" name="Oval 59">
          <a:extLst>
            <a:ext uri="{FF2B5EF4-FFF2-40B4-BE49-F238E27FC236}">
              <a16:creationId xmlns:a16="http://schemas.microsoft.com/office/drawing/2014/main" id="{00000000-0008-0000-0100-000058650000}"/>
            </a:ext>
          </a:extLst>
        </xdr:cNvPr>
        <xdr:cNvSpPr>
          <a:spLocks noChangeArrowheads="1"/>
        </xdr:cNvSpPr>
      </xdr:nvSpPr>
      <xdr:spPr bwMode="auto">
        <a:xfrm>
          <a:off x="967740" y="3078480"/>
          <a:ext cx="830580" cy="830580"/>
        </a:xfrm>
        <a:prstGeom prst="ellipse">
          <a:avLst/>
        </a:prstGeom>
        <a:solidFill>
          <a:srgbClr val="FFFFFF"/>
        </a:solidFill>
        <a:ln w="9525" algn="ctr">
          <a:solidFill>
            <a:srgbClr val="000000"/>
          </a:solidFill>
          <a:round/>
          <a:headEnd/>
          <a:tailEnd/>
        </a:ln>
      </xdr:spPr>
    </xdr:sp>
    <xdr:clientData/>
  </xdr:twoCellAnchor>
  <xdr:twoCellAnchor>
    <xdr:from>
      <xdr:col>1</xdr:col>
      <xdr:colOff>845820</xdr:colOff>
      <xdr:row>19</xdr:row>
      <xdr:rowOff>106680</xdr:rowOff>
    </xdr:from>
    <xdr:to>
      <xdr:col>2</xdr:col>
      <xdr:colOff>731520</xdr:colOff>
      <xdr:row>19</xdr:row>
      <xdr:rowOff>106680</xdr:rowOff>
    </xdr:to>
    <xdr:cxnSp macro="">
      <xdr:nvCxnSpPr>
        <xdr:cNvPr id="25945" name="Straight Arrow Connector 64">
          <a:extLst>
            <a:ext uri="{FF2B5EF4-FFF2-40B4-BE49-F238E27FC236}">
              <a16:creationId xmlns:a16="http://schemas.microsoft.com/office/drawing/2014/main" id="{00000000-0008-0000-0100-000059650000}"/>
            </a:ext>
          </a:extLst>
        </xdr:cNvPr>
        <xdr:cNvCxnSpPr>
          <a:cxnSpLocks noChangeShapeType="1"/>
          <a:stCxn id="25944" idx="2"/>
          <a:endCxn id="25944" idx="6"/>
        </xdr:cNvCxnSpPr>
      </xdr:nvCxnSpPr>
      <xdr:spPr bwMode="auto">
        <a:xfrm>
          <a:off x="967740" y="3497580"/>
          <a:ext cx="83058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304801</xdr:colOff>
      <xdr:row>17</xdr:row>
      <xdr:rowOff>171450</xdr:rowOff>
    </xdr:from>
    <xdr:to>
      <xdr:col>2</xdr:col>
      <xdr:colOff>529591</xdr:colOff>
      <xdr:row>18</xdr:row>
      <xdr:rowOff>173355</xdr:rowOff>
    </xdr:to>
    <xdr:sp macro="" textlink="">
      <xdr:nvSpPr>
        <xdr:cNvPr id="52" name="TextBox 51">
          <a:extLst>
            <a:ext uri="{FF2B5EF4-FFF2-40B4-BE49-F238E27FC236}">
              <a16:creationId xmlns:a16="http://schemas.microsoft.com/office/drawing/2014/main" id="{00000000-0008-0000-0100-000034000000}"/>
            </a:ext>
          </a:extLst>
        </xdr:cNvPr>
        <xdr:cNvSpPr txBox="1"/>
      </xdr:nvSpPr>
      <xdr:spPr>
        <a:xfrm>
          <a:off x="1524001" y="3013710"/>
          <a:ext cx="224790" cy="16954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320040</xdr:colOff>
      <xdr:row>17</xdr:row>
      <xdr:rowOff>68580</xdr:rowOff>
    </xdr:from>
    <xdr:to>
      <xdr:col>2</xdr:col>
      <xdr:colOff>320040</xdr:colOff>
      <xdr:row>21</xdr:row>
      <xdr:rowOff>137160</xdr:rowOff>
    </xdr:to>
    <xdr:cxnSp macro="">
      <xdr:nvCxnSpPr>
        <xdr:cNvPr id="25947" name="Straight Arrow Connector 66">
          <a:extLst>
            <a:ext uri="{FF2B5EF4-FFF2-40B4-BE49-F238E27FC236}">
              <a16:creationId xmlns:a16="http://schemas.microsoft.com/office/drawing/2014/main" id="{00000000-0008-0000-0100-00005B650000}"/>
            </a:ext>
          </a:extLst>
        </xdr:cNvPr>
        <xdr:cNvCxnSpPr>
          <a:cxnSpLocks noChangeShapeType="1"/>
          <a:stCxn id="25944" idx="0"/>
          <a:endCxn id="25944" idx="4"/>
        </xdr:cNvCxnSpPr>
      </xdr:nvCxnSpPr>
      <xdr:spPr bwMode="auto">
        <a:xfrm>
          <a:off x="1386840" y="3078480"/>
          <a:ext cx="0" cy="83058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21590</xdr:colOff>
      <xdr:row>18</xdr:row>
      <xdr:rowOff>45720</xdr:rowOff>
    </xdr:from>
    <xdr:to>
      <xdr:col>2</xdr:col>
      <xdr:colOff>253999</xdr:colOff>
      <xdr:row>19</xdr:row>
      <xdr:rowOff>40005</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1240790" y="3063240"/>
          <a:ext cx="232409" cy="16192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312420</xdr:colOff>
      <xdr:row>18</xdr:row>
      <xdr:rowOff>190500</xdr:rowOff>
    </xdr:from>
    <xdr:to>
      <xdr:col>2</xdr:col>
      <xdr:colOff>434340</xdr:colOff>
      <xdr:row>19</xdr:row>
      <xdr:rowOff>45720</xdr:rowOff>
    </xdr:to>
    <xdr:cxnSp macro="">
      <xdr:nvCxnSpPr>
        <xdr:cNvPr id="25949" name="Straight Connector 70">
          <a:extLst>
            <a:ext uri="{FF2B5EF4-FFF2-40B4-BE49-F238E27FC236}">
              <a16:creationId xmlns:a16="http://schemas.microsoft.com/office/drawing/2014/main" id="{00000000-0008-0000-0100-00005D650000}"/>
            </a:ext>
          </a:extLst>
        </xdr:cNvPr>
        <xdr:cNvCxnSpPr>
          <a:cxnSpLocks noChangeShapeType="1"/>
        </xdr:cNvCxnSpPr>
      </xdr:nvCxnSpPr>
      <xdr:spPr bwMode="auto">
        <a:xfrm flipV="1">
          <a:off x="1379220" y="3390900"/>
          <a:ext cx="121920" cy="45720"/>
        </a:xfrm>
        <a:prstGeom prst="line">
          <a:avLst/>
        </a:prstGeom>
        <a:noFill/>
        <a:ln w="3175" algn="ctr">
          <a:solidFill>
            <a:srgbClr val="000000"/>
          </a:solidFill>
          <a:round/>
          <a:headEnd/>
          <a:tailEnd/>
        </a:ln>
      </xdr:spPr>
    </xdr:cxnSp>
    <xdr:clientData/>
  </xdr:twoCellAnchor>
  <xdr:twoCellAnchor>
    <xdr:from>
      <xdr:col>2</xdr:col>
      <xdr:colOff>160020</xdr:colOff>
      <xdr:row>19</xdr:row>
      <xdr:rowOff>53340</xdr:rowOff>
    </xdr:from>
    <xdr:to>
      <xdr:col>2</xdr:col>
      <xdr:colOff>266700</xdr:colOff>
      <xdr:row>19</xdr:row>
      <xdr:rowOff>106680</xdr:rowOff>
    </xdr:to>
    <xdr:cxnSp macro="">
      <xdr:nvCxnSpPr>
        <xdr:cNvPr id="25950" name="Straight Connector 88">
          <a:extLst>
            <a:ext uri="{FF2B5EF4-FFF2-40B4-BE49-F238E27FC236}">
              <a16:creationId xmlns:a16="http://schemas.microsoft.com/office/drawing/2014/main" id="{00000000-0008-0000-0100-00005E650000}"/>
            </a:ext>
          </a:extLst>
        </xdr:cNvPr>
        <xdr:cNvCxnSpPr>
          <a:cxnSpLocks noChangeShapeType="1"/>
        </xdr:cNvCxnSpPr>
      </xdr:nvCxnSpPr>
      <xdr:spPr bwMode="auto">
        <a:xfrm rot="10800000">
          <a:off x="1226820" y="3444240"/>
          <a:ext cx="106680" cy="53340"/>
        </a:xfrm>
        <a:prstGeom prst="line">
          <a:avLst/>
        </a:prstGeom>
        <a:noFill/>
        <a:ln w="3175" algn="ctr">
          <a:solidFill>
            <a:srgbClr val="000000"/>
          </a:solidFill>
          <a:round/>
          <a:headEnd/>
          <a:tailEnd/>
        </a:ln>
      </xdr:spPr>
    </xdr:cxnSp>
    <xdr:clientData/>
  </xdr:twoCellAnchor>
  <xdr:twoCellAnchor>
    <xdr:from>
      <xdr:col>1</xdr:col>
      <xdr:colOff>701040</xdr:colOff>
      <xdr:row>25</xdr:row>
      <xdr:rowOff>167640</xdr:rowOff>
    </xdr:from>
    <xdr:to>
      <xdr:col>2</xdr:col>
      <xdr:colOff>800100</xdr:colOff>
      <xdr:row>28</xdr:row>
      <xdr:rowOff>190500</xdr:rowOff>
    </xdr:to>
    <xdr:sp macro="" textlink="">
      <xdr:nvSpPr>
        <xdr:cNvPr id="25951" name="Freeform 109">
          <a:extLst>
            <a:ext uri="{FF2B5EF4-FFF2-40B4-BE49-F238E27FC236}">
              <a16:creationId xmlns:a16="http://schemas.microsoft.com/office/drawing/2014/main" id="{00000000-0008-0000-0100-00005F650000}"/>
            </a:ext>
          </a:extLst>
        </xdr:cNvPr>
        <xdr:cNvSpPr>
          <a:spLocks/>
        </xdr:cNvSpPr>
      </xdr:nvSpPr>
      <xdr:spPr bwMode="auto">
        <a:xfrm>
          <a:off x="822960" y="4701540"/>
          <a:ext cx="1043940" cy="594360"/>
        </a:xfrm>
        <a:custGeom>
          <a:avLst/>
          <a:gdLst>
            <a:gd name="T0" fmla="*/ 18411 w 1043094"/>
            <a:gd name="T1" fmla="*/ 360679 h 588010"/>
            <a:gd name="T2" fmla="*/ 193076 w 1043094"/>
            <a:gd name="T3" fmla="*/ 56210 h 588010"/>
            <a:gd name="T4" fmla="*/ 414021 w 1043094"/>
            <a:gd name="T5" fmla="*/ 51526 h 588010"/>
            <a:gd name="T6" fmla="*/ 594658 w 1043094"/>
            <a:gd name="T7" fmla="*/ 365363 h 588010"/>
            <a:gd name="T8" fmla="*/ 303550 w 1043094"/>
            <a:gd name="T9" fmla="*/ 541020 h 588010"/>
            <a:gd name="T10" fmla="*/ 18411 w 1043094"/>
            <a:gd name="T11" fmla="*/ 360679 h 588010"/>
            <a:gd name="T12" fmla="*/ 0 60000 65536"/>
            <a:gd name="T13" fmla="*/ 0 60000 65536"/>
            <a:gd name="T14" fmla="*/ 0 60000 65536"/>
            <a:gd name="T15" fmla="*/ 0 60000 65536"/>
            <a:gd name="T16" fmla="*/ 0 60000 65536"/>
            <a:gd name="T17" fmla="*/ 0 60000 65536"/>
            <a:gd name="T18" fmla="*/ 0 w 1043094"/>
            <a:gd name="T19" fmla="*/ 0 h 588010"/>
            <a:gd name="T20" fmla="*/ 1043094 w 1043094"/>
            <a:gd name="T21" fmla="*/ 588010 h 588010"/>
          </a:gdLst>
          <a:ahLst/>
          <a:cxnLst>
            <a:cxn ang="T12">
              <a:pos x="T0" y="T1"/>
            </a:cxn>
            <a:cxn ang="T13">
              <a:pos x="T2" y="T3"/>
            </a:cxn>
            <a:cxn ang="T14">
              <a:pos x="T4" y="T5"/>
            </a:cxn>
            <a:cxn ang="T15">
              <a:pos x="T6" y="T7"/>
            </a:cxn>
            <a:cxn ang="T16">
              <a:pos x="T8" y="T9"/>
            </a:cxn>
            <a:cxn ang="T17">
              <a:pos x="T10" y="T11"/>
            </a:cxn>
          </a:cxnLst>
          <a:rect l="T18" t="T19" r="T20" b="T21"/>
          <a:pathLst>
            <a:path w="1043094" h="588010">
              <a:moveTo>
                <a:pt x="31327" y="391160"/>
              </a:moveTo>
              <a:cubicBezTo>
                <a:pt x="0" y="303530"/>
                <a:pt x="216324" y="116840"/>
                <a:pt x="328507" y="60960"/>
              </a:cubicBezTo>
              <a:cubicBezTo>
                <a:pt x="440690" y="5080"/>
                <a:pt x="590550" y="0"/>
                <a:pt x="704427" y="55880"/>
              </a:cubicBezTo>
              <a:cubicBezTo>
                <a:pt x="818304" y="111760"/>
                <a:pt x="1043094" y="307763"/>
                <a:pt x="1011767" y="396240"/>
              </a:cubicBezTo>
              <a:cubicBezTo>
                <a:pt x="980440" y="484717"/>
                <a:pt x="679450" y="588010"/>
                <a:pt x="516467" y="586740"/>
              </a:cubicBezTo>
              <a:cubicBezTo>
                <a:pt x="353484" y="585470"/>
                <a:pt x="62654" y="478790"/>
                <a:pt x="31327" y="391160"/>
              </a:cubicBezTo>
              <a:close/>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2</xdr:col>
      <xdr:colOff>332740</xdr:colOff>
      <xdr:row>26</xdr:row>
      <xdr:rowOff>91440</xdr:rowOff>
    </xdr:from>
    <xdr:to>
      <xdr:col>2</xdr:col>
      <xdr:colOff>505460</xdr:colOff>
      <xdr:row>27</xdr:row>
      <xdr:rowOff>73660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1551940" y="4450080"/>
          <a:ext cx="172720" cy="14986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R</a:t>
          </a:r>
        </a:p>
      </xdr:txBody>
    </xdr:sp>
    <xdr:clientData/>
  </xdr:twoCellAnchor>
  <xdr:twoCellAnchor>
    <xdr:from>
      <xdr:col>2</xdr:col>
      <xdr:colOff>281940</xdr:colOff>
      <xdr:row>25</xdr:row>
      <xdr:rowOff>182880</xdr:rowOff>
    </xdr:from>
    <xdr:to>
      <xdr:col>2</xdr:col>
      <xdr:colOff>289560</xdr:colOff>
      <xdr:row>28</xdr:row>
      <xdr:rowOff>190500</xdr:rowOff>
    </xdr:to>
    <xdr:cxnSp macro="">
      <xdr:nvCxnSpPr>
        <xdr:cNvPr id="25953" name="Straight Arrow Connector 92">
          <a:extLst>
            <a:ext uri="{FF2B5EF4-FFF2-40B4-BE49-F238E27FC236}">
              <a16:creationId xmlns:a16="http://schemas.microsoft.com/office/drawing/2014/main" id="{00000000-0008-0000-0100-000061650000}"/>
            </a:ext>
          </a:extLst>
        </xdr:cNvPr>
        <xdr:cNvCxnSpPr>
          <a:cxnSpLocks noChangeShapeType="1"/>
        </xdr:cNvCxnSpPr>
      </xdr:nvCxnSpPr>
      <xdr:spPr bwMode="auto">
        <a:xfrm rot="5400000">
          <a:off x="1062990" y="5002530"/>
          <a:ext cx="579120" cy="762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10160</xdr:colOff>
      <xdr:row>26</xdr:row>
      <xdr:rowOff>124460</xdr:rowOff>
    </xdr:from>
    <xdr:to>
      <xdr:col>2</xdr:col>
      <xdr:colOff>215900</xdr:colOff>
      <xdr:row>27</xdr:row>
      <xdr:rowOff>95091</xdr:rowOff>
    </xdr:to>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1229360" y="4483100"/>
          <a:ext cx="205740" cy="138271"/>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S</a:t>
          </a:r>
        </a:p>
      </xdr:txBody>
    </xdr:sp>
    <xdr:clientData/>
  </xdr:twoCellAnchor>
  <xdr:twoCellAnchor>
    <xdr:from>
      <xdr:col>2</xdr:col>
      <xdr:colOff>289560</xdr:colOff>
      <xdr:row>27</xdr:row>
      <xdr:rowOff>53340</xdr:rowOff>
    </xdr:from>
    <xdr:to>
      <xdr:col>2</xdr:col>
      <xdr:colOff>403860</xdr:colOff>
      <xdr:row>27</xdr:row>
      <xdr:rowOff>106680</xdr:rowOff>
    </xdr:to>
    <xdr:cxnSp macro="">
      <xdr:nvCxnSpPr>
        <xdr:cNvPr id="25955" name="Straight Connector 94">
          <a:extLst>
            <a:ext uri="{FF2B5EF4-FFF2-40B4-BE49-F238E27FC236}">
              <a16:creationId xmlns:a16="http://schemas.microsoft.com/office/drawing/2014/main" id="{00000000-0008-0000-0100-000063650000}"/>
            </a:ext>
          </a:extLst>
        </xdr:cNvPr>
        <xdr:cNvCxnSpPr>
          <a:cxnSpLocks noChangeShapeType="1"/>
        </xdr:cNvCxnSpPr>
      </xdr:nvCxnSpPr>
      <xdr:spPr bwMode="auto">
        <a:xfrm flipV="1">
          <a:off x="1356360" y="4968240"/>
          <a:ext cx="114300" cy="53340"/>
        </a:xfrm>
        <a:prstGeom prst="line">
          <a:avLst/>
        </a:prstGeom>
        <a:noFill/>
        <a:ln w="3175" algn="ctr">
          <a:solidFill>
            <a:srgbClr val="000000"/>
          </a:solidFill>
          <a:round/>
          <a:headEnd/>
          <a:tailEnd/>
        </a:ln>
      </xdr:spPr>
    </xdr:cxnSp>
    <xdr:clientData/>
  </xdr:twoCellAnchor>
  <xdr:twoCellAnchor>
    <xdr:from>
      <xdr:col>2</xdr:col>
      <xdr:colOff>121920</xdr:colOff>
      <xdr:row>27</xdr:row>
      <xdr:rowOff>106680</xdr:rowOff>
    </xdr:from>
    <xdr:to>
      <xdr:col>2</xdr:col>
      <xdr:colOff>228600</xdr:colOff>
      <xdr:row>27</xdr:row>
      <xdr:rowOff>160020</xdr:rowOff>
    </xdr:to>
    <xdr:cxnSp macro="">
      <xdr:nvCxnSpPr>
        <xdr:cNvPr id="25956" name="Straight Connector 95">
          <a:extLst>
            <a:ext uri="{FF2B5EF4-FFF2-40B4-BE49-F238E27FC236}">
              <a16:creationId xmlns:a16="http://schemas.microsoft.com/office/drawing/2014/main" id="{00000000-0008-0000-0100-000064650000}"/>
            </a:ext>
          </a:extLst>
        </xdr:cNvPr>
        <xdr:cNvCxnSpPr>
          <a:cxnSpLocks noChangeShapeType="1"/>
        </xdr:cNvCxnSpPr>
      </xdr:nvCxnSpPr>
      <xdr:spPr bwMode="auto">
        <a:xfrm rot="10800000">
          <a:off x="1188720" y="5021580"/>
          <a:ext cx="106680" cy="53340"/>
        </a:xfrm>
        <a:prstGeom prst="line">
          <a:avLst/>
        </a:prstGeom>
        <a:noFill/>
        <a:ln w="3175" algn="ctr">
          <a:solidFill>
            <a:srgbClr val="000000"/>
          </a:solidFill>
          <a:round/>
          <a:headEnd/>
          <a:tailEnd/>
        </a:ln>
      </xdr:spPr>
    </xdr:cxnSp>
    <xdr:clientData/>
  </xdr:twoCellAnchor>
  <xdr:twoCellAnchor>
    <xdr:from>
      <xdr:col>1</xdr:col>
      <xdr:colOff>731520</xdr:colOff>
      <xdr:row>27</xdr:row>
      <xdr:rowOff>160020</xdr:rowOff>
    </xdr:from>
    <xdr:to>
      <xdr:col>2</xdr:col>
      <xdr:colOff>762000</xdr:colOff>
      <xdr:row>27</xdr:row>
      <xdr:rowOff>160020</xdr:rowOff>
    </xdr:to>
    <xdr:cxnSp macro="">
      <xdr:nvCxnSpPr>
        <xdr:cNvPr id="25957" name="Straight Arrow Connector 102">
          <a:extLst>
            <a:ext uri="{FF2B5EF4-FFF2-40B4-BE49-F238E27FC236}">
              <a16:creationId xmlns:a16="http://schemas.microsoft.com/office/drawing/2014/main" id="{00000000-0008-0000-0100-000065650000}"/>
            </a:ext>
          </a:extLst>
        </xdr:cNvPr>
        <xdr:cNvCxnSpPr>
          <a:cxnSpLocks noChangeShapeType="1"/>
        </xdr:cNvCxnSpPr>
      </xdr:nvCxnSpPr>
      <xdr:spPr bwMode="auto">
        <a:xfrm>
          <a:off x="853440" y="5074920"/>
          <a:ext cx="97536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1</xdr:col>
      <xdr:colOff>792480</xdr:colOff>
      <xdr:row>14</xdr:row>
      <xdr:rowOff>38100</xdr:rowOff>
    </xdr:from>
    <xdr:to>
      <xdr:col>2</xdr:col>
      <xdr:colOff>960120</xdr:colOff>
      <xdr:row>16</xdr:row>
      <xdr:rowOff>83820</xdr:rowOff>
    </xdr:to>
    <xdr:sp macro="" textlink="">
      <xdr:nvSpPr>
        <xdr:cNvPr id="64" name="TextBox 63">
          <a:extLst>
            <a:ext uri="{FF2B5EF4-FFF2-40B4-BE49-F238E27FC236}">
              <a16:creationId xmlns:a16="http://schemas.microsoft.com/office/drawing/2014/main" id="{00000000-0008-0000-0100-000040000000}"/>
            </a:ext>
          </a:extLst>
        </xdr:cNvPr>
        <xdr:cNvSpPr txBox="1"/>
      </xdr:nvSpPr>
      <xdr:spPr>
        <a:xfrm>
          <a:off x="914400" y="2476500"/>
          <a:ext cx="1112520" cy="426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(ARCH)</a:t>
          </a:r>
          <a:endParaRPr lang="en-US" sz="800" u="none"/>
        </a:p>
      </xdr:txBody>
    </xdr:sp>
    <xdr:clientData/>
  </xdr:twoCellAnchor>
  <xdr:twoCellAnchor>
    <xdr:from>
      <xdr:col>1</xdr:col>
      <xdr:colOff>826770</xdr:colOff>
      <xdr:row>21</xdr:row>
      <xdr:rowOff>167640</xdr:rowOff>
    </xdr:from>
    <xdr:to>
      <xdr:col>2</xdr:col>
      <xdr:colOff>883920</xdr:colOff>
      <xdr:row>25</xdr:row>
      <xdr:rowOff>7620</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1215390" y="3688080"/>
          <a:ext cx="613410" cy="510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(CIRCULAR)</a:t>
          </a:r>
          <a:endParaRPr lang="en-US" sz="800" u="none"/>
        </a:p>
      </xdr:txBody>
    </xdr:sp>
    <xdr:clientData/>
  </xdr:twoCellAnchor>
  <xdr:twoCellAnchor>
    <xdr:from>
      <xdr:col>1</xdr:col>
      <xdr:colOff>834390</xdr:colOff>
      <xdr:row>28</xdr:row>
      <xdr:rowOff>247650</xdr:rowOff>
    </xdr:from>
    <xdr:to>
      <xdr:col>2</xdr:col>
      <xdr:colOff>880110</xdr:colOff>
      <xdr:row>28</xdr:row>
      <xdr:rowOff>708660</xdr:rowOff>
    </xdr:to>
    <xdr:sp macro="" textlink="">
      <xdr:nvSpPr>
        <xdr:cNvPr id="66" name="TextBox 65">
          <a:extLst>
            <a:ext uri="{FF2B5EF4-FFF2-40B4-BE49-F238E27FC236}">
              <a16:creationId xmlns:a16="http://schemas.microsoft.com/office/drawing/2014/main" id="{00000000-0008-0000-0100-000042000000}"/>
            </a:ext>
          </a:extLst>
        </xdr:cNvPr>
        <xdr:cNvSpPr txBox="1"/>
      </xdr:nvSpPr>
      <xdr:spPr>
        <a:xfrm>
          <a:off x="1215390" y="4857750"/>
          <a:ext cx="609600" cy="3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Section</a:t>
          </a:r>
          <a:r>
            <a:rPr lang="en-US" sz="1100" b="1" u="sng" baseline="0"/>
            <a:t> A-A</a:t>
          </a:r>
        </a:p>
        <a:p>
          <a:r>
            <a:rPr lang="en-US" sz="800" u="none" baseline="0"/>
            <a:t>   (PIPE ARCH)</a:t>
          </a:r>
          <a:endParaRPr lang="en-US" sz="800" u="none"/>
        </a:p>
      </xdr:txBody>
    </xdr:sp>
    <xdr:clientData/>
  </xdr:twoCellAnchor>
  <xdr:twoCellAnchor>
    <xdr:from>
      <xdr:col>3</xdr:col>
      <xdr:colOff>167640</xdr:colOff>
      <xdr:row>9</xdr:row>
      <xdr:rowOff>91440</xdr:rowOff>
    </xdr:from>
    <xdr:to>
      <xdr:col>3</xdr:col>
      <xdr:colOff>167640</xdr:colOff>
      <xdr:row>15</xdr:row>
      <xdr:rowOff>121920</xdr:rowOff>
    </xdr:to>
    <xdr:cxnSp macro="">
      <xdr:nvCxnSpPr>
        <xdr:cNvPr id="25961" name="Straight Connector 129">
          <a:extLst>
            <a:ext uri="{FF2B5EF4-FFF2-40B4-BE49-F238E27FC236}">
              <a16:creationId xmlns:a16="http://schemas.microsoft.com/office/drawing/2014/main" id="{00000000-0008-0000-0100-000069650000}"/>
            </a:ext>
          </a:extLst>
        </xdr:cNvPr>
        <xdr:cNvCxnSpPr>
          <a:cxnSpLocks noChangeShapeType="1"/>
        </xdr:cNvCxnSpPr>
      </xdr:nvCxnSpPr>
      <xdr:spPr bwMode="auto">
        <a:xfrm rot="5400000">
          <a:off x="2644140" y="2164080"/>
          <a:ext cx="1173480" cy="0"/>
        </a:xfrm>
        <a:prstGeom prst="line">
          <a:avLst/>
        </a:prstGeom>
        <a:noFill/>
        <a:ln w="6350" algn="ctr">
          <a:solidFill>
            <a:srgbClr val="000000"/>
          </a:solidFill>
          <a:round/>
          <a:headEnd/>
          <a:tailEnd/>
        </a:ln>
      </xdr:spPr>
    </xdr:cxnSp>
    <xdr:clientData/>
  </xdr:twoCellAnchor>
  <xdr:twoCellAnchor>
    <xdr:from>
      <xdr:col>6</xdr:col>
      <xdr:colOff>449580</xdr:colOff>
      <xdr:row>9</xdr:row>
      <xdr:rowOff>106680</xdr:rowOff>
    </xdr:from>
    <xdr:to>
      <xdr:col>6</xdr:col>
      <xdr:colOff>449580</xdr:colOff>
      <xdr:row>15</xdr:row>
      <xdr:rowOff>99060</xdr:rowOff>
    </xdr:to>
    <xdr:cxnSp macro="">
      <xdr:nvCxnSpPr>
        <xdr:cNvPr id="25962" name="Straight Connector 135">
          <a:extLst>
            <a:ext uri="{FF2B5EF4-FFF2-40B4-BE49-F238E27FC236}">
              <a16:creationId xmlns:a16="http://schemas.microsoft.com/office/drawing/2014/main" id="{00000000-0008-0000-0100-00006A650000}"/>
            </a:ext>
          </a:extLst>
        </xdr:cNvPr>
        <xdr:cNvCxnSpPr>
          <a:cxnSpLocks noChangeShapeType="1"/>
        </xdr:cNvCxnSpPr>
      </xdr:nvCxnSpPr>
      <xdr:spPr bwMode="auto">
        <a:xfrm rot="5400000">
          <a:off x="5756910" y="2160270"/>
          <a:ext cx="1135380" cy="0"/>
        </a:xfrm>
        <a:prstGeom prst="line">
          <a:avLst/>
        </a:prstGeom>
        <a:noFill/>
        <a:ln w="6350" algn="ctr">
          <a:solidFill>
            <a:srgbClr val="000000"/>
          </a:solidFill>
          <a:round/>
          <a:headEnd/>
          <a:tailEnd/>
        </a:ln>
      </xdr:spPr>
    </xdr:cxnSp>
    <xdr:clientData/>
  </xdr:twoCellAnchor>
  <xdr:twoCellAnchor>
    <xdr:from>
      <xdr:col>3</xdr:col>
      <xdr:colOff>1021080</xdr:colOff>
      <xdr:row>11</xdr:row>
      <xdr:rowOff>129540</xdr:rowOff>
    </xdr:from>
    <xdr:to>
      <xdr:col>4</xdr:col>
      <xdr:colOff>571500</xdr:colOff>
      <xdr:row>12</xdr:row>
      <xdr:rowOff>22860</xdr:rowOff>
    </xdr:to>
    <xdr:cxnSp macro="">
      <xdr:nvCxnSpPr>
        <xdr:cNvPr id="25963" name="Straight Connector 137">
          <a:extLst>
            <a:ext uri="{FF2B5EF4-FFF2-40B4-BE49-F238E27FC236}">
              <a16:creationId xmlns:a16="http://schemas.microsoft.com/office/drawing/2014/main" id="{00000000-0008-0000-0100-00006B650000}"/>
            </a:ext>
          </a:extLst>
        </xdr:cNvPr>
        <xdr:cNvCxnSpPr>
          <a:cxnSpLocks noChangeShapeType="1"/>
        </xdr:cNvCxnSpPr>
      </xdr:nvCxnSpPr>
      <xdr:spPr bwMode="auto">
        <a:xfrm rot="10800000" flipV="1">
          <a:off x="4084320" y="1996440"/>
          <a:ext cx="754380" cy="83820"/>
        </a:xfrm>
        <a:prstGeom prst="line">
          <a:avLst/>
        </a:prstGeom>
        <a:noFill/>
        <a:ln w="9525" algn="ctr">
          <a:solidFill>
            <a:srgbClr val="000000"/>
          </a:solidFill>
          <a:round/>
          <a:headEnd/>
          <a:tailEnd/>
        </a:ln>
      </xdr:spPr>
    </xdr:cxnSp>
    <xdr:clientData/>
  </xdr:twoCellAnchor>
  <xdr:twoCellAnchor>
    <xdr:from>
      <xdr:col>3</xdr:col>
      <xdr:colOff>388620</xdr:colOff>
      <xdr:row>12</xdr:row>
      <xdr:rowOff>30480</xdr:rowOff>
    </xdr:from>
    <xdr:to>
      <xdr:col>3</xdr:col>
      <xdr:colOff>1013460</xdr:colOff>
      <xdr:row>15</xdr:row>
      <xdr:rowOff>129540</xdr:rowOff>
    </xdr:to>
    <xdr:cxnSp macro="">
      <xdr:nvCxnSpPr>
        <xdr:cNvPr id="25964" name="Straight Connector 139">
          <a:extLst>
            <a:ext uri="{FF2B5EF4-FFF2-40B4-BE49-F238E27FC236}">
              <a16:creationId xmlns:a16="http://schemas.microsoft.com/office/drawing/2014/main" id="{00000000-0008-0000-0100-00006C650000}"/>
            </a:ext>
          </a:extLst>
        </xdr:cNvPr>
        <xdr:cNvCxnSpPr>
          <a:cxnSpLocks noChangeShapeType="1"/>
          <a:endCxn id="26007" idx="3"/>
        </xdr:cNvCxnSpPr>
      </xdr:nvCxnSpPr>
      <xdr:spPr bwMode="auto">
        <a:xfrm rot="5400000">
          <a:off x="3429000" y="2110740"/>
          <a:ext cx="670560" cy="624840"/>
        </a:xfrm>
        <a:prstGeom prst="line">
          <a:avLst/>
        </a:prstGeom>
        <a:noFill/>
        <a:ln w="9525" algn="ctr">
          <a:solidFill>
            <a:srgbClr val="000000"/>
          </a:solidFill>
          <a:round/>
          <a:headEnd/>
          <a:tailEnd/>
        </a:ln>
      </xdr:spPr>
    </xdr:cxnSp>
    <xdr:clientData/>
  </xdr:twoCellAnchor>
  <xdr:twoCellAnchor>
    <xdr:from>
      <xdr:col>3</xdr:col>
      <xdr:colOff>175260</xdr:colOff>
      <xdr:row>15</xdr:row>
      <xdr:rowOff>175260</xdr:rowOff>
    </xdr:from>
    <xdr:to>
      <xdr:col>3</xdr:col>
      <xdr:colOff>175260</xdr:colOff>
      <xdr:row>18</xdr:row>
      <xdr:rowOff>60960</xdr:rowOff>
    </xdr:to>
    <xdr:cxnSp macro="">
      <xdr:nvCxnSpPr>
        <xdr:cNvPr id="25965" name="Straight Connector 143">
          <a:extLst>
            <a:ext uri="{FF2B5EF4-FFF2-40B4-BE49-F238E27FC236}">
              <a16:creationId xmlns:a16="http://schemas.microsoft.com/office/drawing/2014/main" id="{00000000-0008-0000-0100-00006D650000}"/>
            </a:ext>
          </a:extLst>
        </xdr:cNvPr>
        <xdr:cNvCxnSpPr>
          <a:cxnSpLocks noChangeShapeType="1"/>
        </xdr:cNvCxnSpPr>
      </xdr:nvCxnSpPr>
      <xdr:spPr bwMode="auto">
        <a:xfrm rot="5400000">
          <a:off x="3009900" y="3032760"/>
          <a:ext cx="457200" cy="0"/>
        </a:xfrm>
        <a:prstGeom prst="line">
          <a:avLst/>
        </a:prstGeom>
        <a:noFill/>
        <a:ln w="9525" algn="ctr">
          <a:solidFill>
            <a:srgbClr val="000000"/>
          </a:solidFill>
          <a:round/>
          <a:headEnd/>
          <a:tailEnd/>
        </a:ln>
      </xdr:spPr>
    </xdr:cxnSp>
    <xdr:clientData/>
  </xdr:twoCellAnchor>
  <xdr:twoCellAnchor>
    <xdr:from>
      <xdr:col>4</xdr:col>
      <xdr:colOff>571500</xdr:colOff>
      <xdr:row>11</xdr:row>
      <xdr:rowOff>129540</xdr:rowOff>
    </xdr:from>
    <xdr:to>
      <xdr:col>5</xdr:col>
      <xdr:colOff>419100</xdr:colOff>
      <xdr:row>12</xdr:row>
      <xdr:rowOff>22860</xdr:rowOff>
    </xdr:to>
    <xdr:cxnSp macro="">
      <xdr:nvCxnSpPr>
        <xdr:cNvPr id="25966" name="Straight Connector 146">
          <a:extLst>
            <a:ext uri="{FF2B5EF4-FFF2-40B4-BE49-F238E27FC236}">
              <a16:creationId xmlns:a16="http://schemas.microsoft.com/office/drawing/2014/main" id="{00000000-0008-0000-0100-00006E650000}"/>
            </a:ext>
          </a:extLst>
        </xdr:cNvPr>
        <xdr:cNvCxnSpPr>
          <a:cxnSpLocks noChangeShapeType="1"/>
        </xdr:cNvCxnSpPr>
      </xdr:nvCxnSpPr>
      <xdr:spPr bwMode="auto">
        <a:xfrm>
          <a:off x="4838700" y="1996440"/>
          <a:ext cx="678180" cy="83820"/>
        </a:xfrm>
        <a:prstGeom prst="line">
          <a:avLst/>
        </a:prstGeom>
        <a:noFill/>
        <a:ln w="9525" algn="ctr">
          <a:solidFill>
            <a:srgbClr val="000000"/>
          </a:solidFill>
          <a:round/>
          <a:headEnd/>
          <a:tailEnd/>
        </a:ln>
      </xdr:spPr>
    </xdr:cxnSp>
    <xdr:clientData/>
  </xdr:twoCellAnchor>
  <xdr:twoCellAnchor>
    <xdr:from>
      <xdr:col>5</xdr:col>
      <xdr:colOff>411480</xdr:colOff>
      <xdr:row>12</xdr:row>
      <xdr:rowOff>22860</xdr:rowOff>
    </xdr:from>
    <xdr:to>
      <xdr:col>6</xdr:col>
      <xdr:colOff>312420</xdr:colOff>
      <xdr:row>15</xdr:row>
      <xdr:rowOff>129540</xdr:rowOff>
    </xdr:to>
    <xdr:cxnSp macro="">
      <xdr:nvCxnSpPr>
        <xdr:cNvPr id="25967" name="Straight Connector 148">
          <a:extLst>
            <a:ext uri="{FF2B5EF4-FFF2-40B4-BE49-F238E27FC236}">
              <a16:creationId xmlns:a16="http://schemas.microsoft.com/office/drawing/2014/main" id="{00000000-0008-0000-0100-00006F650000}"/>
            </a:ext>
          </a:extLst>
        </xdr:cNvPr>
        <xdr:cNvCxnSpPr>
          <a:cxnSpLocks noChangeShapeType="1"/>
          <a:endCxn id="26007" idx="43"/>
        </xdr:cNvCxnSpPr>
      </xdr:nvCxnSpPr>
      <xdr:spPr bwMode="auto">
        <a:xfrm rot="16200000" flipH="1">
          <a:off x="5509260" y="2080260"/>
          <a:ext cx="678180" cy="678180"/>
        </a:xfrm>
        <a:prstGeom prst="line">
          <a:avLst/>
        </a:prstGeom>
        <a:noFill/>
        <a:ln w="9525" algn="ctr">
          <a:solidFill>
            <a:srgbClr val="000000"/>
          </a:solidFill>
          <a:round/>
          <a:headEnd/>
          <a:tailEnd/>
        </a:ln>
      </xdr:spPr>
    </xdr:cxnSp>
    <xdr:clientData/>
  </xdr:twoCellAnchor>
  <xdr:twoCellAnchor>
    <xdr:from>
      <xdr:col>6</xdr:col>
      <xdr:colOff>449580</xdr:colOff>
      <xdr:row>15</xdr:row>
      <xdr:rowOff>129540</xdr:rowOff>
    </xdr:from>
    <xdr:to>
      <xdr:col>6</xdr:col>
      <xdr:colOff>449580</xdr:colOff>
      <xdr:row>18</xdr:row>
      <xdr:rowOff>15240</xdr:rowOff>
    </xdr:to>
    <xdr:cxnSp macro="">
      <xdr:nvCxnSpPr>
        <xdr:cNvPr id="25968" name="Straight Connector 150">
          <a:extLst>
            <a:ext uri="{FF2B5EF4-FFF2-40B4-BE49-F238E27FC236}">
              <a16:creationId xmlns:a16="http://schemas.microsoft.com/office/drawing/2014/main" id="{00000000-0008-0000-0100-000070650000}"/>
            </a:ext>
          </a:extLst>
        </xdr:cNvPr>
        <xdr:cNvCxnSpPr>
          <a:cxnSpLocks noChangeShapeType="1"/>
        </xdr:cNvCxnSpPr>
      </xdr:nvCxnSpPr>
      <xdr:spPr bwMode="auto">
        <a:xfrm rot="5400000">
          <a:off x="6096000" y="2987040"/>
          <a:ext cx="457200" cy="0"/>
        </a:xfrm>
        <a:prstGeom prst="line">
          <a:avLst/>
        </a:prstGeom>
        <a:noFill/>
        <a:ln w="9525" algn="ctr">
          <a:solidFill>
            <a:srgbClr val="000000"/>
          </a:solidFill>
          <a:round/>
          <a:headEnd/>
          <a:tailEnd/>
        </a:ln>
      </xdr:spPr>
    </xdr:cxnSp>
    <xdr:clientData/>
  </xdr:twoCellAnchor>
  <xdr:twoCellAnchor>
    <xdr:from>
      <xdr:col>2</xdr:col>
      <xdr:colOff>1554480</xdr:colOff>
      <xdr:row>18</xdr:row>
      <xdr:rowOff>60960</xdr:rowOff>
    </xdr:from>
    <xdr:to>
      <xdr:col>3</xdr:col>
      <xdr:colOff>175260</xdr:colOff>
      <xdr:row>18</xdr:row>
      <xdr:rowOff>60960</xdr:rowOff>
    </xdr:to>
    <xdr:cxnSp macro="">
      <xdr:nvCxnSpPr>
        <xdr:cNvPr id="25969" name="Straight Connector 154">
          <a:extLst>
            <a:ext uri="{FF2B5EF4-FFF2-40B4-BE49-F238E27FC236}">
              <a16:creationId xmlns:a16="http://schemas.microsoft.com/office/drawing/2014/main" id="{00000000-0008-0000-0100-000071650000}"/>
            </a:ext>
          </a:extLst>
        </xdr:cNvPr>
        <xdr:cNvCxnSpPr>
          <a:cxnSpLocks noChangeShapeType="1"/>
        </xdr:cNvCxnSpPr>
      </xdr:nvCxnSpPr>
      <xdr:spPr bwMode="auto">
        <a:xfrm rot="10800000">
          <a:off x="2621280" y="3261360"/>
          <a:ext cx="617220" cy="0"/>
        </a:xfrm>
        <a:prstGeom prst="line">
          <a:avLst/>
        </a:prstGeom>
        <a:noFill/>
        <a:ln w="6350" algn="ctr">
          <a:solidFill>
            <a:srgbClr val="000000"/>
          </a:solidFill>
          <a:round/>
          <a:headEnd/>
          <a:tailEnd/>
        </a:ln>
      </xdr:spPr>
    </xdr:cxnSp>
    <xdr:clientData/>
  </xdr:twoCellAnchor>
  <xdr:twoCellAnchor>
    <xdr:from>
      <xdr:col>6</xdr:col>
      <xdr:colOff>449580</xdr:colOff>
      <xdr:row>18</xdr:row>
      <xdr:rowOff>15240</xdr:rowOff>
    </xdr:from>
    <xdr:to>
      <xdr:col>8</xdr:col>
      <xdr:colOff>137160</xdr:colOff>
      <xdr:row>18</xdr:row>
      <xdr:rowOff>15240</xdr:rowOff>
    </xdr:to>
    <xdr:cxnSp macro="">
      <xdr:nvCxnSpPr>
        <xdr:cNvPr id="25970" name="Straight Connector 156">
          <a:extLst>
            <a:ext uri="{FF2B5EF4-FFF2-40B4-BE49-F238E27FC236}">
              <a16:creationId xmlns:a16="http://schemas.microsoft.com/office/drawing/2014/main" id="{00000000-0008-0000-0100-000072650000}"/>
            </a:ext>
          </a:extLst>
        </xdr:cNvPr>
        <xdr:cNvCxnSpPr>
          <a:cxnSpLocks noChangeShapeType="1"/>
        </xdr:cNvCxnSpPr>
      </xdr:nvCxnSpPr>
      <xdr:spPr bwMode="auto">
        <a:xfrm>
          <a:off x="6324600" y="3215640"/>
          <a:ext cx="624840" cy="0"/>
        </a:xfrm>
        <a:prstGeom prst="line">
          <a:avLst/>
        </a:prstGeom>
        <a:noFill/>
        <a:ln w="6350" algn="ctr">
          <a:solidFill>
            <a:srgbClr val="000000"/>
          </a:solidFill>
          <a:round/>
          <a:headEnd/>
          <a:tailEnd/>
        </a:ln>
      </xdr:spPr>
    </xdr:cxnSp>
    <xdr:clientData/>
  </xdr:twoCellAnchor>
  <xdr:twoCellAnchor>
    <xdr:from>
      <xdr:col>3</xdr:col>
      <xdr:colOff>167640</xdr:colOff>
      <xdr:row>9</xdr:row>
      <xdr:rowOff>152400</xdr:rowOff>
    </xdr:from>
    <xdr:to>
      <xdr:col>6</xdr:col>
      <xdr:colOff>449580</xdr:colOff>
      <xdr:row>9</xdr:row>
      <xdr:rowOff>152400</xdr:rowOff>
    </xdr:to>
    <xdr:cxnSp macro="">
      <xdr:nvCxnSpPr>
        <xdr:cNvPr id="25971" name="Straight Arrow Connector 158">
          <a:extLst>
            <a:ext uri="{FF2B5EF4-FFF2-40B4-BE49-F238E27FC236}">
              <a16:creationId xmlns:a16="http://schemas.microsoft.com/office/drawing/2014/main" id="{00000000-0008-0000-0100-000073650000}"/>
            </a:ext>
          </a:extLst>
        </xdr:cNvPr>
        <xdr:cNvCxnSpPr>
          <a:cxnSpLocks noChangeShapeType="1"/>
        </xdr:cNvCxnSpPr>
      </xdr:nvCxnSpPr>
      <xdr:spPr bwMode="auto">
        <a:xfrm>
          <a:off x="3230880" y="1638300"/>
          <a:ext cx="3093720" cy="0"/>
        </a:xfrm>
        <a:prstGeom prst="straightConnector1">
          <a:avLst/>
        </a:prstGeom>
        <a:noFill/>
        <a:ln w="0" algn="ctr">
          <a:solidFill>
            <a:srgbClr val="000000"/>
          </a:solidFill>
          <a:round/>
          <a:headEnd type="stealth" w="sm" len="sm"/>
          <a:tailEnd type="stealth" w="sm" len="sm"/>
        </a:ln>
      </xdr:spPr>
    </xdr:cxnSp>
    <xdr:clientData/>
  </xdr:twoCellAnchor>
  <xdr:twoCellAnchor>
    <xdr:from>
      <xdr:col>4</xdr:col>
      <xdr:colOff>640080</xdr:colOff>
      <xdr:row>15</xdr:row>
      <xdr:rowOff>175260</xdr:rowOff>
    </xdr:from>
    <xdr:to>
      <xdr:col>4</xdr:col>
      <xdr:colOff>640080</xdr:colOff>
      <xdr:row>18</xdr:row>
      <xdr:rowOff>7620</xdr:rowOff>
    </xdr:to>
    <xdr:cxnSp macro="">
      <xdr:nvCxnSpPr>
        <xdr:cNvPr id="25975" name="Straight Arrow Connector 184">
          <a:extLst>
            <a:ext uri="{FF2B5EF4-FFF2-40B4-BE49-F238E27FC236}">
              <a16:creationId xmlns:a16="http://schemas.microsoft.com/office/drawing/2014/main" id="{00000000-0008-0000-0100-000077650000}"/>
            </a:ext>
          </a:extLst>
        </xdr:cNvPr>
        <xdr:cNvCxnSpPr>
          <a:cxnSpLocks noChangeShapeType="1"/>
        </xdr:cNvCxnSpPr>
      </xdr:nvCxnSpPr>
      <xdr:spPr bwMode="auto">
        <a:xfrm rot="5400000">
          <a:off x="4705350" y="3006090"/>
          <a:ext cx="40386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2</xdr:col>
      <xdr:colOff>1668780</xdr:colOff>
      <xdr:row>18</xdr:row>
      <xdr:rowOff>60960</xdr:rowOff>
    </xdr:from>
    <xdr:to>
      <xdr:col>2</xdr:col>
      <xdr:colOff>1729740</xdr:colOff>
      <xdr:row>18</xdr:row>
      <xdr:rowOff>160020</xdr:rowOff>
    </xdr:to>
    <xdr:cxnSp macro="">
      <xdr:nvCxnSpPr>
        <xdr:cNvPr id="25976" name="Straight Connector 90">
          <a:extLst>
            <a:ext uri="{FF2B5EF4-FFF2-40B4-BE49-F238E27FC236}">
              <a16:creationId xmlns:a16="http://schemas.microsoft.com/office/drawing/2014/main" id="{00000000-0008-0000-0100-000078650000}"/>
            </a:ext>
          </a:extLst>
        </xdr:cNvPr>
        <xdr:cNvCxnSpPr>
          <a:cxnSpLocks noChangeShapeType="1"/>
        </xdr:cNvCxnSpPr>
      </xdr:nvCxnSpPr>
      <xdr:spPr bwMode="auto">
        <a:xfrm rot="5400000">
          <a:off x="2716530" y="3280410"/>
          <a:ext cx="99060" cy="60960"/>
        </a:xfrm>
        <a:prstGeom prst="line">
          <a:avLst/>
        </a:prstGeom>
        <a:noFill/>
        <a:ln w="3175" algn="ctr">
          <a:solidFill>
            <a:srgbClr val="000000"/>
          </a:solidFill>
          <a:round/>
          <a:headEnd/>
          <a:tailEnd/>
        </a:ln>
      </xdr:spPr>
    </xdr:cxnSp>
    <xdr:clientData/>
  </xdr:twoCellAnchor>
  <xdr:twoCellAnchor>
    <xdr:from>
      <xdr:col>2</xdr:col>
      <xdr:colOff>1699260</xdr:colOff>
      <xdr:row>18</xdr:row>
      <xdr:rowOff>60960</xdr:rowOff>
    </xdr:from>
    <xdr:to>
      <xdr:col>2</xdr:col>
      <xdr:colOff>1752600</xdr:colOff>
      <xdr:row>18</xdr:row>
      <xdr:rowOff>152400</xdr:rowOff>
    </xdr:to>
    <xdr:cxnSp macro="">
      <xdr:nvCxnSpPr>
        <xdr:cNvPr id="25977" name="Straight Connector 92">
          <a:extLst>
            <a:ext uri="{FF2B5EF4-FFF2-40B4-BE49-F238E27FC236}">
              <a16:creationId xmlns:a16="http://schemas.microsoft.com/office/drawing/2014/main" id="{00000000-0008-0000-0100-000079650000}"/>
            </a:ext>
          </a:extLst>
        </xdr:cNvPr>
        <xdr:cNvCxnSpPr>
          <a:cxnSpLocks noChangeShapeType="1"/>
        </xdr:cNvCxnSpPr>
      </xdr:nvCxnSpPr>
      <xdr:spPr bwMode="auto">
        <a:xfrm rot="5400000">
          <a:off x="2747010" y="3280410"/>
          <a:ext cx="91440" cy="53340"/>
        </a:xfrm>
        <a:prstGeom prst="line">
          <a:avLst/>
        </a:prstGeom>
        <a:noFill/>
        <a:ln w="3175" algn="ctr">
          <a:solidFill>
            <a:srgbClr val="000000"/>
          </a:solidFill>
          <a:round/>
          <a:headEnd/>
          <a:tailEnd/>
        </a:ln>
      </xdr:spPr>
    </xdr:cxnSp>
    <xdr:clientData/>
  </xdr:twoCellAnchor>
  <xdr:twoCellAnchor>
    <xdr:from>
      <xdr:col>2</xdr:col>
      <xdr:colOff>1722120</xdr:colOff>
      <xdr:row>18</xdr:row>
      <xdr:rowOff>68580</xdr:rowOff>
    </xdr:from>
    <xdr:to>
      <xdr:col>2</xdr:col>
      <xdr:colOff>1775460</xdr:colOff>
      <xdr:row>18</xdr:row>
      <xdr:rowOff>160020</xdr:rowOff>
    </xdr:to>
    <xdr:cxnSp macro="">
      <xdr:nvCxnSpPr>
        <xdr:cNvPr id="25978" name="Straight Connector 93">
          <a:extLst>
            <a:ext uri="{FF2B5EF4-FFF2-40B4-BE49-F238E27FC236}">
              <a16:creationId xmlns:a16="http://schemas.microsoft.com/office/drawing/2014/main" id="{00000000-0008-0000-0100-00007A650000}"/>
            </a:ext>
          </a:extLst>
        </xdr:cNvPr>
        <xdr:cNvCxnSpPr>
          <a:cxnSpLocks noChangeShapeType="1"/>
        </xdr:cNvCxnSpPr>
      </xdr:nvCxnSpPr>
      <xdr:spPr bwMode="auto">
        <a:xfrm rot="5400000">
          <a:off x="2769870" y="3288030"/>
          <a:ext cx="91440" cy="53340"/>
        </a:xfrm>
        <a:prstGeom prst="line">
          <a:avLst/>
        </a:prstGeom>
        <a:noFill/>
        <a:ln w="3175" algn="ctr">
          <a:solidFill>
            <a:srgbClr val="000000"/>
          </a:solidFill>
          <a:round/>
          <a:headEnd/>
          <a:tailEnd/>
        </a:ln>
      </xdr:spPr>
    </xdr:cxnSp>
    <xdr:clientData/>
  </xdr:twoCellAnchor>
  <xdr:twoCellAnchor>
    <xdr:from>
      <xdr:col>2</xdr:col>
      <xdr:colOff>1859280</xdr:colOff>
      <xdr:row>18</xdr:row>
      <xdr:rowOff>60960</xdr:rowOff>
    </xdr:from>
    <xdr:to>
      <xdr:col>2</xdr:col>
      <xdr:colOff>1912620</xdr:colOff>
      <xdr:row>18</xdr:row>
      <xdr:rowOff>160020</xdr:rowOff>
    </xdr:to>
    <xdr:cxnSp macro="">
      <xdr:nvCxnSpPr>
        <xdr:cNvPr id="25979" name="Straight Connector 99">
          <a:extLst>
            <a:ext uri="{FF2B5EF4-FFF2-40B4-BE49-F238E27FC236}">
              <a16:creationId xmlns:a16="http://schemas.microsoft.com/office/drawing/2014/main" id="{00000000-0008-0000-0100-00007B650000}"/>
            </a:ext>
          </a:extLst>
        </xdr:cNvPr>
        <xdr:cNvCxnSpPr>
          <a:cxnSpLocks noChangeShapeType="1"/>
        </xdr:cNvCxnSpPr>
      </xdr:nvCxnSpPr>
      <xdr:spPr bwMode="auto">
        <a:xfrm rot="5400000">
          <a:off x="2903220" y="3284220"/>
          <a:ext cx="99060" cy="53340"/>
        </a:xfrm>
        <a:prstGeom prst="line">
          <a:avLst/>
        </a:prstGeom>
        <a:noFill/>
        <a:ln w="3175" algn="ctr">
          <a:solidFill>
            <a:srgbClr val="000000"/>
          </a:solidFill>
          <a:round/>
          <a:headEnd/>
          <a:tailEnd/>
        </a:ln>
      </xdr:spPr>
    </xdr:cxnSp>
    <xdr:clientData/>
  </xdr:twoCellAnchor>
  <xdr:twoCellAnchor>
    <xdr:from>
      <xdr:col>2</xdr:col>
      <xdr:colOff>1897380</xdr:colOff>
      <xdr:row>18</xdr:row>
      <xdr:rowOff>60960</xdr:rowOff>
    </xdr:from>
    <xdr:to>
      <xdr:col>2</xdr:col>
      <xdr:colOff>1950720</xdr:colOff>
      <xdr:row>18</xdr:row>
      <xdr:rowOff>152400</xdr:rowOff>
    </xdr:to>
    <xdr:cxnSp macro="">
      <xdr:nvCxnSpPr>
        <xdr:cNvPr id="25980" name="Straight Connector 100">
          <a:extLst>
            <a:ext uri="{FF2B5EF4-FFF2-40B4-BE49-F238E27FC236}">
              <a16:creationId xmlns:a16="http://schemas.microsoft.com/office/drawing/2014/main" id="{00000000-0008-0000-0100-00007C650000}"/>
            </a:ext>
          </a:extLst>
        </xdr:cNvPr>
        <xdr:cNvCxnSpPr>
          <a:cxnSpLocks noChangeShapeType="1"/>
        </xdr:cNvCxnSpPr>
      </xdr:nvCxnSpPr>
      <xdr:spPr bwMode="auto">
        <a:xfrm rot="5400000">
          <a:off x="2945130" y="3280410"/>
          <a:ext cx="91440" cy="53340"/>
        </a:xfrm>
        <a:prstGeom prst="line">
          <a:avLst/>
        </a:prstGeom>
        <a:noFill/>
        <a:ln w="3175" algn="ctr">
          <a:solidFill>
            <a:srgbClr val="000000"/>
          </a:solidFill>
          <a:round/>
          <a:headEnd/>
          <a:tailEnd/>
        </a:ln>
      </xdr:spPr>
    </xdr:cxnSp>
    <xdr:clientData/>
  </xdr:twoCellAnchor>
  <xdr:twoCellAnchor>
    <xdr:from>
      <xdr:col>2</xdr:col>
      <xdr:colOff>1920240</xdr:colOff>
      <xdr:row>18</xdr:row>
      <xdr:rowOff>68580</xdr:rowOff>
    </xdr:from>
    <xdr:to>
      <xdr:col>2</xdr:col>
      <xdr:colOff>1981200</xdr:colOff>
      <xdr:row>18</xdr:row>
      <xdr:rowOff>160020</xdr:rowOff>
    </xdr:to>
    <xdr:cxnSp macro="">
      <xdr:nvCxnSpPr>
        <xdr:cNvPr id="25981" name="Straight Connector 101">
          <a:extLst>
            <a:ext uri="{FF2B5EF4-FFF2-40B4-BE49-F238E27FC236}">
              <a16:creationId xmlns:a16="http://schemas.microsoft.com/office/drawing/2014/main" id="{00000000-0008-0000-0100-00007D650000}"/>
            </a:ext>
          </a:extLst>
        </xdr:cNvPr>
        <xdr:cNvCxnSpPr>
          <a:cxnSpLocks noChangeShapeType="1"/>
        </xdr:cNvCxnSpPr>
      </xdr:nvCxnSpPr>
      <xdr:spPr bwMode="auto">
        <a:xfrm rot="5400000">
          <a:off x="2971800" y="3284220"/>
          <a:ext cx="91440" cy="60960"/>
        </a:xfrm>
        <a:prstGeom prst="line">
          <a:avLst/>
        </a:prstGeom>
        <a:noFill/>
        <a:ln w="3175" algn="ctr">
          <a:solidFill>
            <a:srgbClr val="000000"/>
          </a:solidFill>
          <a:round/>
          <a:headEnd/>
          <a:tailEnd/>
        </a:ln>
      </xdr:spPr>
    </xdr:cxnSp>
    <xdr:clientData/>
  </xdr:twoCellAnchor>
  <xdr:twoCellAnchor>
    <xdr:from>
      <xdr:col>2</xdr:col>
      <xdr:colOff>1950720</xdr:colOff>
      <xdr:row>18</xdr:row>
      <xdr:rowOff>68580</xdr:rowOff>
    </xdr:from>
    <xdr:to>
      <xdr:col>2</xdr:col>
      <xdr:colOff>2021840</xdr:colOff>
      <xdr:row>18</xdr:row>
      <xdr:rowOff>160020</xdr:rowOff>
    </xdr:to>
    <xdr:cxnSp macro="">
      <xdr:nvCxnSpPr>
        <xdr:cNvPr id="25982" name="Straight Connector 102">
          <a:extLst>
            <a:ext uri="{FF2B5EF4-FFF2-40B4-BE49-F238E27FC236}">
              <a16:creationId xmlns:a16="http://schemas.microsoft.com/office/drawing/2014/main" id="{00000000-0008-0000-0100-00007E650000}"/>
            </a:ext>
          </a:extLst>
        </xdr:cNvPr>
        <xdr:cNvCxnSpPr>
          <a:cxnSpLocks noChangeShapeType="1"/>
        </xdr:cNvCxnSpPr>
      </xdr:nvCxnSpPr>
      <xdr:spPr bwMode="auto">
        <a:xfrm rot="5400000">
          <a:off x="3007360" y="3949700"/>
          <a:ext cx="91440" cy="71120"/>
        </a:xfrm>
        <a:prstGeom prst="line">
          <a:avLst/>
        </a:prstGeom>
        <a:noFill/>
        <a:ln w="3175" algn="ctr">
          <a:solidFill>
            <a:srgbClr val="000000"/>
          </a:solidFill>
          <a:round/>
          <a:headEnd/>
          <a:tailEnd/>
        </a:ln>
      </xdr:spPr>
    </xdr:cxnSp>
    <xdr:clientData/>
  </xdr:twoCellAnchor>
  <xdr:twoCellAnchor>
    <xdr:from>
      <xdr:col>2</xdr:col>
      <xdr:colOff>1805940</xdr:colOff>
      <xdr:row>18</xdr:row>
      <xdr:rowOff>83820</xdr:rowOff>
    </xdr:from>
    <xdr:to>
      <xdr:col>2</xdr:col>
      <xdr:colOff>1897380</xdr:colOff>
      <xdr:row>18</xdr:row>
      <xdr:rowOff>83820</xdr:rowOff>
    </xdr:to>
    <xdr:cxnSp macro="">
      <xdr:nvCxnSpPr>
        <xdr:cNvPr id="25983" name="Straight Connector 104">
          <a:extLst>
            <a:ext uri="{FF2B5EF4-FFF2-40B4-BE49-F238E27FC236}">
              <a16:creationId xmlns:a16="http://schemas.microsoft.com/office/drawing/2014/main" id="{00000000-0008-0000-0100-00007F650000}"/>
            </a:ext>
          </a:extLst>
        </xdr:cNvPr>
        <xdr:cNvCxnSpPr>
          <a:cxnSpLocks noChangeShapeType="1"/>
        </xdr:cNvCxnSpPr>
      </xdr:nvCxnSpPr>
      <xdr:spPr bwMode="auto">
        <a:xfrm>
          <a:off x="2872740" y="3284220"/>
          <a:ext cx="91440" cy="0"/>
        </a:xfrm>
        <a:prstGeom prst="line">
          <a:avLst/>
        </a:prstGeom>
        <a:noFill/>
        <a:ln w="3175" algn="ctr">
          <a:solidFill>
            <a:srgbClr val="000000"/>
          </a:solidFill>
          <a:round/>
          <a:headEnd/>
          <a:tailEnd/>
        </a:ln>
      </xdr:spPr>
    </xdr:cxnSp>
    <xdr:clientData/>
  </xdr:twoCellAnchor>
  <xdr:twoCellAnchor>
    <xdr:from>
      <xdr:col>2</xdr:col>
      <xdr:colOff>1790700</xdr:colOff>
      <xdr:row>18</xdr:row>
      <xdr:rowOff>106680</xdr:rowOff>
    </xdr:from>
    <xdr:to>
      <xdr:col>2</xdr:col>
      <xdr:colOff>1882140</xdr:colOff>
      <xdr:row>18</xdr:row>
      <xdr:rowOff>106680</xdr:rowOff>
    </xdr:to>
    <xdr:cxnSp macro="">
      <xdr:nvCxnSpPr>
        <xdr:cNvPr id="25984" name="Straight Connector 107">
          <a:extLst>
            <a:ext uri="{FF2B5EF4-FFF2-40B4-BE49-F238E27FC236}">
              <a16:creationId xmlns:a16="http://schemas.microsoft.com/office/drawing/2014/main" id="{00000000-0008-0000-0100-000080650000}"/>
            </a:ext>
          </a:extLst>
        </xdr:cNvPr>
        <xdr:cNvCxnSpPr>
          <a:cxnSpLocks noChangeShapeType="1"/>
        </xdr:cNvCxnSpPr>
      </xdr:nvCxnSpPr>
      <xdr:spPr bwMode="auto">
        <a:xfrm>
          <a:off x="2857500" y="3307080"/>
          <a:ext cx="91440" cy="0"/>
        </a:xfrm>
        <a:prstGeom prst="line">
          <a:avLst/>
        </a:prstGeom>
        <a:noFill/>
        <a:ln w="3175" algn="ctr">
          <a:solidFill>
            <a:srgbClr val="000000"/>
          </a:solidFill>
          <a:round/>
          <a:headEnd/>
          <a:tailEnd/>
        </a:ln>
      </xdr:spPr>
    </xdr:cxnSp>
    <xdr:clientData/>
  </xdr:twoCellAnchor>
  <xdr:twoCellAnchor>
    <xdr:from>
      <xdr:col>2</xdr:col>
      <xdr:colOff>1767840</xdr:colOff>
      <xdr:row>18</xdr:row>
      <xdr:rowOff>160020</xdr:rowOff>
    </xdr:from>
    <xdr:to>
      <xdr:col>2</xdr:col>
      <xdr:colOff>1859280</xdr:colOff>
      <xdr:row>18</xdr:row>
      <xdr:rowOff>160020</xdr:rowOff>
    </xdr:to>
    <xdr:cxnSp macro="">
      <xdr:nvCxnSpPr>
        <xdr:cNvPr id="25985" name="Straight Connector 111">
          <a:extLst>
            <a:ext uri="{FF2B5EF4-FFF2-40B4-BE49-F238E27FC236}">
              <a16:creationId xmlns:a16="http://schemas.microsoft.com/office/drawing/2014/main" id="{00000000-0008-0000-0100-000081650000}"/>
            </a:ext>
          </a:extLst>
        </xdr:cNvPr>
        <xdr:cNvCxnSpPr>
          <a:cxnSpLocks noChangeShapeType="1"/>
        </xdr:cNvCxnSpPr>
      </xdr:nvCxnSpPr>
      <xdr:spPr bwMode="auto">
        <a:xfrm>
          <a:off x="2834640" y="3360420"/>
          <a:ext cx="91440" cy="0"/>
        </a:xfrm>
        <a:prstGeom prst="line">
          <a:avLst/>
        </a:prstGeom>
        <a:noFill/>
        <a:ln w="3175" algn="ctr">
          <a:solidFill>
            <a:srgbClr val="000000"/>
          </a:solidFill>
          <a:round/>
          <a:headEnd/>
          <a:tailEnd/>
        </a:ln>
      </xdr:spPr>
    </xdr:cxnSp>
    <xdr:clientData/>
  </xdr:twoCellAnchor>
  <xdr:twoCellAnchor>
    <xdr:from>
      <xdr:col>2</xdr:col>
      <xdr:colOff>1775460</xdr:colOff>
      <xdr:row>18</xdr:row>
      <xdr:rowOff>137160</xdr:rowOff>
    </xdr:from>
    <xdr:to>
      <xdr:col>2</xdr:col>
      <xdr:colOff>1874520</xdr:colOff>
      <xdr:row>18</xdr:row>
      <xdr:rowOff>137160</xdr:rowOff>
    </xdr:to>
    <xdr:cxnSp macro="">
      <xdr:nvCxnSpPr>
        <xdr:cNvPr id="25986" name="Straight Connector 113">
          <a:extLst>
            <a:ext uri="{FF2B5EF4-FFF2-40B4-BE49-F238E27FC236}">
              <a16:creationId xmlns:a16="http://schemas.microsoft.com/office/drawing/2014/main" id="{00000000-0008-0000-0100-000082650000}"/>
            </a:ext>
          </a:extLst>
        </xdr:cNvPr>
        <xdr:cNvCxnSpPr>
          <a:cxnSpLocks noChangeShapeType="1"/>
        </xdr:cNvCxnSpPr>
      </xdr:nvCxnSpPr>
      <xdr:spPr bwMode="auto">
        <a:xfrm>
          <a:off x="2842260" y="3337560"/>
          <a:ext cx="99060" cy="0"/>
        </a:xfrm>
        <a:prstGeom prst="line">
          <a:avLst/>
        </a:prstGeom>
        <a:noFill/>
        <a:ln w="3175" algn="ctr">
          <a:solidFill>
            <a:srgbClr val="000000"/>
          </a:solidFill>
          <a:round/>
          <a:headEnd/>
          <a:tailEnd/>
        </a:ln>
      </xdr:spPr>
    </xdr:cxnSp>
    <xdr:clientData/>
  </xdr:twoCellAnchor>
  <xdr:twoCellAnchor>
    <xdr:from>
      <xdr:col>6</xdr:col>
      <xdr:colOff>802640</xdr:colOff>
      <xdr:row>18</xdr:row>
      <xdr:rowOff>15240</xdr:rowOff>
    </xdr:from>
    <xdr:to>
      <xdr:col>7</xdr:col>
      <xdr:colOff>30480</xdr:colOff>
      <xdr:row>18</xdr:row>
      <xdr:rowOff>101600</xdr:rowOff>
    </xdr:to>
    <xdr:cxnSp macro="">
      <xdr:nvCxnSpPr>
        <xdr:cNvPr id="25987" name="Straight Connector 90">
          <a:extLst>
            <a:ext uri="{FF2B5EF4-FFF2-40B4-BE49-F238E27FC236}">
              <a16:creationId xmlns:a16="http://schemas.microsoft.com/office/drawing/2014/main" id="{00000000-0008-0000-0100-000083650000}"/>
            </a:ext>
          </a:extLst>
        </xdr:cNvPr>
        <xdr:cNvCxnSpPr>
          <a:cxnSpLocks noChangeShapeType="1"/>
        </xdr:cNvCxnSpPr>
      </xdr:nvCxnSpPr>
      <xdr:spPr bwMode="auto">
        <a:xfrm rot="5400000">
          <a:off x="6922770" y="3900170"/>
          <a:ext cx="86360" cy="58420"/>
        </a:xfrm>
        <a:prstGeom prst="line">
          <a:avLst/>
        </a:prstGeom>
        <a:noFill/>
        <a:ln w="3175" algn="ctr">
          <a:solidFill>
            <a:srgbClr val="000000"/>
          </a:solidFill>
          <a:round/>
          <a:headEnd/>
          <a:tailEnd/>
        </a:ln>
      </xdr:spPr>
    </xdr:cxnSp>
    <xdr:clientData/>
  </xdr:twoCellAnchor>
  <xdr:twoCellAnchor>
    <xdr:from>
      <xdr:col>7</xdr:col>
      <xdr:colOff>0</xdr:colOff>
      <xdr:row>18</xdr:row>
      <xdr:rowOff>15240</xdr:rowOff>
    </xdr:from>
    <xdr:to>
      <xdr:col>7</xdr:col>
      <xdr:colOff>53340</xdr:colOff>
      <xdr:row>18</xdr:row>
      <xdr:rowOff>106680</xdr:rowOff>
    </xdr:to>
    <xdr:cxnSp macro="">
      <xdr:nvCxnSpPr>
        <xdr:cNvPr id="25988" name="Straight Connector 92">
          <a:extLst>
            <a:ext uri="{FF2B5EF4-FFF2-40B4-BE49-F238E27FC236}">
              <a16:creationId xmlns:a16="http://schemas.microsoft.com/office/drawing/2014/main" id="{00000000-0008-0000-0100-000084650000}"/>
            </a:ext>
          </a:extLst>
        </xdr:cNvPr>
        <xdr:cNvCxnSpPr>
          <a:cxnSpLocks noChangeShapeType="1"/>
        </xdr:cNvCxnSpPr>
      </xdr:nvCxnSpPr>
      <xdr:spPr bwMode="auto">
        <a:xfrm rot="5400000">
          <a:off x="6587490" y="3234690"/>
          <a:ext cx="91440" cy="53340"/>
        </a:xfrm>
        <a:prstGeom prst="line">
          <a:avLst/>
        </a:prstGeom>
        <a:noFill/>
        <a:ln w="3175" algn="ctr">
          <a:solidFill>
            <a:srgbClr val="000000"/>
          </a:solidFill>
          <a:round/>
          <a:headEnd/>
          <a:tailEnd/>
        </a:ln>
      </xdr:spPr>
    </xdr:cxnSp>
    <xdr:clientData/>
  </xdr:twoCellAnchor>
  <xdr:twoCellAnchor>
    <xdr:from>
      <xdr:col>7</xdr:col>
      <xdr:colOff>22860</xdr:colOff>
      <xdr:row>18</xdr:row>
      <xdr:rowOff>22860</xdr:rowOff>
    </xdr:from>
    <xdr:to>
      <xdr:col>7</xdr:col>
      <xdr:colOff>76200</xdr:colOff>
      <xdr:row>18</xdr:row>
      <xdr:rowOff>114300</xdr:rowOff>
    </xdr:to>
    <xdr:cxnSp macro="">
      <xdr:nvCxnSpPr>
        <xdr:cNvPr id="25989" name="Straight Connector 93">
          <a:extLst>
            <a:ext uri="{FF2B5EF4-FFF2-40B4-BE49-F238E27FC236}">
              <a16:creationId xmlns:a16="http://schemas.microsoft.com/office/drawing/2014/main" id="{00000000-0008-0000-0100-000085650000}"/>
            </a:ext>
          </a:extLst>
        </xdr:cNvPr>
        <xdr:cNvCxnSpPr>
          <a:cxnSpLocks noChangeShapeType="1"/>
        </xdr:cNvCxnSpPr>
      </xdr:nvCxnSpPr>
      <xdr:spPr bwMode="auto">
        <a:xfrm rot="5400000">
          <a:off x="6610350" y="3242310"/>
          <a:ext cx="91440" cy="53340"/>
        </a:xfrm>
        <a:prstGeom prst="line">
          <a:avLst/>
        </a:prstGeom>
        <a:noFill/>
        <a:ln w="3175" algn="ctr">
          <a:solidFill>
            <a:srgbClr val="000000"/>
          </a:solidFill>
          <a:round/>
          <a:headEnd/>
          <a:tailEnd/>
        </a:ln>
      </xdr:spPr>
    </xdr:cxnSp>
    <xdr:clientData/>
  </xdr:twoCellAnchor>
  <xdr:twoCellAnchor>
    <xdr:from>
      <xdr:col>7</xdr:col>
      <xdr:colOff>167640</xdr:colOff>
      <xdr:row>18</xdr:row>
      <xdr:rowOff>15240</xdr:rowOff>
    </xdr:from>
    <xdr:to>
      <xdr:col>8</xdr:col>
      <xdr:colOff>15240</xdr:colOff>
      <xdr:row>18</xdr:row>
      <xdr:rowOff>114300</xdr:rowOff>
    </xdr:to>
    <xdr:cxnSp macro="">
      <xdr:nvCxnSpPr>
        <xdr:cNvPr id="25990" name="Straight Connector 99">
          <a:extLst>
            <a:ext uri="{FF2B5EF4-FFF2-40B4-BE49-F238E27FC236}">
              <a16:creationId xmlns:a16="http://schemas.microsoft.com/office/drawing/2014/main" id="{00000000-0008-0000-0100-000086650000}"/>
            </a:ext>
          </a:extLst>
        </xdr:cNvPr>
        <xdr:cNvCxnSpPr>
          <a:cxnSpLocks noChangeShapeType="1"/>
        </xdr:cNvCxnSpPr>
      </xdr:nvCxnSpPr>
      <xdr:spPr bwMode="auto">
        <a:xfrm rot="5400000">
          <a:off x="6751320" y="3238500"/>
          <a:ext cx="99060" cy="53340"/>
        </a:xfrm>
        <a:prstGeom prst="line">
          <a:avLst/>
        </a:prstGeom>
        <a:noFill/>
        <a:ln w="3175" algn="ctr">
          <a:solidFill>
            <a:srgbClr val="000000"/>
          </a:solidFill>
          <a:round/>
          <a:headEnd/>
          <a:tailEnd/>
        </a:ln>
      </xdr:spPr>
    </xdr:cxnSp>
    <xdr:clientData/>
  </xdr:twoCellAnchor>
  <xdr:twoCellAnchor>
    <xdr:from>
      <xdr:col>7</xdr:col>
      <xdr:colOff>198120</xdr:colOff>
      <xdr:row>18</xdr:row>
      <xdr:rowOff>15240</xdr:rowOff>
    </xdr:from>
    <xdr:to>
      <xdr:col>8</xdr:col>
      <xdr:colOff>45720</xdr:colOff>
      <xdr:row>18</xdr:row>
      <xdr:rowOff>106680</xdr:rowOff>
    </xdr:to>
    <xdr:cxnSp macro="">
      <xdr:nvCxnSpPr>
        <xdr:cNvPr id="25991" name="Straight Connector 100">
          <a:extLst>
            <a:ext uri="{FF2B5EF4-FFF2-40B4-BE49-F238E27FC236}">
              <a16:creationId xmlns:a16="http://schemas.microsoft.com/office/drawing/2014/main" id="{00000000-0008-0000-0100-000087650000}"/>
            </a:ext>
          </a:extLst>
        </xdr:cNvPr>
        <xdr:cNvCxnSpPr>
          <a:cxnSpLocks noChangeShapeType="1"/>
        </xdr:cNvCxnSpPr>
      </xdr:nvCxnSpPr>
      <xdr:spPr bwMode="auto">
        <a:xfrm rot="5400000">
          <a:off x="6785610" y="3234690"/>
          <a:ext cx="91440" cy="53340"/>
        </a:xfrm>
        <a:prstGeom prst="line">
          <a:avLst/>
        </a:prstGeom>
        <a:noFill/>
        <a:ln w="3175" algn="ctr">
          <a:solidFill>
            <a:srgbClr val="000000"/>
          </a:solidFill>
          <a:round/>
          <a:headEnd/>
          <a:tailEnd/>
        </a:ln>
      </xdr:spPr>
    </xdr:cxnSp>
    <xdr:clientData/>
  </xdr:twoCellAnchor>
  <xdr:twoCellAnchor>
    <xdr:from>
      <xdr:col>8</xdr:col>
      <xdr:colOff>15240</xdr:colOff>
      <xdr:row>18</xdr:row>
      <xdr:rowOff>22860</xdr:rowOff>
    </xdr:from>
    <xdr:to>
      <xdr:col>8</xdr:col>
      <xdr:colOff>76200</xdr:colOff>
      <xdr:row>18</xdr:row>
      <xdr:rowOff>114300</xdr:rowOff>
    </xdr:to>
    <xdr:cxnSp macro="">
      <xdr:nvCxnSpPr>
        <xdr:cNvPr id="25992" name="Straight Connector 101">
          <a:extLst>
            <a:ext uri="{FF2B5EF4-FFF2-40B4-BE49-F238E27FC236}">
              <a16:creationId xmlns:a16="http://schemas.microsoft.com/office/drawing/2014/main" id="{00000000-0008-0000-0100-000088650000}"/>
            </a:ext>
          </a:extLst>
        </xdr:cNvPr>
        <xdr:cNvCxnSpPr>
          <a:cxnSpLocks noChangeShapeType="1"/>
        </xdr:cNvCxnSpPr>
      </xdr:nvCxnSpPr>
      <xdr:spPr bwMode="auto">
        <a:xfrm rot="5400000">
          <a:off x="6812280" y="3238500"/>
          <a:ext cx="91440" cy="60960"/>
        </a:xfrm>
        <a:prstGeom prst="line">
          <a:avLst/>
        </a:prstGeom>
        <a:noFill/>
        <a:ln w="3175" algn="ctr">
          <a:solidFill>
            <a:srgbClr val="000000"/>
          </a:solidFill>
          <a:round/>
          <a:headEnd/>
          <a:tailEnd/>
        </a:ln>
      </xdr:spPr>
    </xdr:cxnSp>
    <xdr:clientData/>
  </xdr:twoCellAnchor>
  <xdr:twoCellAnchor>
    <xdr:from>
      <xdr:col>8</xdr:col>
      <xdr:colOff>45720</xdr:colOff>
      <xdr:row>18</xdr:row>
      <xdr:rowOff>22860</xdr:rowOff>
    </xdr:from>
    <xdr:to>
      <xdr:col>8</xdr:col>
      <xdr:colOff>99060</xdr:colOff>
      <xdr:row>18</xdr:row>
      <xdr:rowOff>114300</xdr:rowOff>
    </xdr:to>
    <xdr:cxnSp macro="">
      <xdr:nvCxnSpPr>
        <xdr:cNvPr id="25993" name="Straight Connector 102">
          <a:extLst>
            <a:ext uri="{FF2B5EF4-FFF2-40B4-BE49-F238E27FC236}">
              <a16:creationId xmlns:a16="http://schemas.microsoft.com/office/drawing/2014/main" id="{00000000-0008-0000-0100-000089650000}"/>
            </a:ext>
          </a:extLst>
        </xdr:cNvPr>
        <xdr:cNvCxnSpPr>
          <a:cxnSpLocks noChangeShapeType="1"/>
        </xdr:cNvCxnSpPr>
      </xdr:nvCxnSpPr>
      <xdr:spPr bwMode="auto">
        <a:xfrm rot="5400000">
          <a:off x="6838950" y="3242310"/>
          <a:ext cx="91440" cy="53340"/>
        </a:xfrm>
        <a:prstGeom prst="line">
          <a:avLst/>
        </a:prstGeom>
        <a:noFill/>
        <a:ln w="3175" algn="ctr">
          <a:solidFill>
            <a:srgbClr val="000000"/>
          </a:solidFill>
          <a:round/>
          <a:headEnd/>
          <a:tailEnd/>
        </a:ln>
      </xdr:spPr>
    </xdr:cxnSp>
    <xdr:clientData/>
  </xdr:twoCellAnchor>
  <xdr:twoCellAnchor>
    <xdr:from>
      <xdr:col>7</xdr:col>
      <xdr:colOff>106680</xdr:colOff>
      <xdr:row>18</xdr:row>
      <xdr:rowOff>38100</xdr:rowOff>
    </xdr:from>
    <xdr:to>
      <xdr:col>7</xdr:col>
      <xdr:colOff>198120</xdr:colOff>
      <xdr:row>18</xdr:row>
      <xdr:rowOff>38100</xdr:rowOff>
    </xdr:to>
    <xdr:cxnSp macro="">
      <xdr:nvCxnSpPr>
        <xdr:cNvPr id="25994" name="Straight Connector 104">
          <a:extLst>
            <a:ext uri="{FF2B5EF4-FFF2-40B4-BE49-F238E27FC236}">
              <a16:creationId xmlns:a16="http://schemas.microsoft.com/office/drawing/2014/main" id="{00000000-0008-0000-0100-00008A650000}"/>
            </a:ext>
          </a:extLst>
        </xdr:cNvPr>
        <xdr:cNvCxnSpPr>
          <a:cxnSpLocks noChangeShapeType="1"/>
        </xdr:cNvCxnSpPr>
      </xdr:nvCxnSpPr>
      <xdr:spPr bwMode="auto">
        <a:xfrm>
          <a:off x="6713220" y="3238500"/>
          <a:ext cx="91440" cy="0"/>
        </a:xfrm>
        <a:prstGeom prst="line">
          <a:avLst/>
        </a:prstGeom>
        <a:noFill/>
        <a:ln w="3175" algn="ctr">
          <a:solidFill>
            <a:srgbClr val="000000"/>
          </a:solidFill>
          <a:round/>
          <a:headEnd/>
          <a:tailEnd/>
        </a:ln>
      </xdr:spPr>
    </xdr:cxnSp>
    <xdr:clientData/>
  </xdr:twoCellAnchor>
  <xdr:twoCellAnchor>
    <xdr:from>
      <xdr:col>7</xdr:col>
      <xdr:colOff>91440</xdr:colOff>
      <xdr:row>18</xdr:row>
      <xdr:rowOff>60960</xdr:rowOff>
    </xdr:from>
    <xdr:to>
      <xdr:col>7</xdr:col>
      <xdr:colOff>182880</xdr:colOff>
      <xdr:row>18</xdr:row>
      <xdr:rowOff>60960</xdr:rowOff>
    </xdr:to>
    <xdr:cxnSp macro="">
      <xdr:nvCxnSpPr>
        <xdr:cNvPr id="25995" name="Straight Connector 107">
          <a:extLst>
            <a:ext uri="{FF2B5EF4-FFF2-40B4-BE49-F238E27FC236}">
              <a16:creationId xmlns:a16="http://schemas.microsoft.com/office/drawing/2014/main" id="{00000000-0008-0000-0100-00008B650000}"/>
            </a:ext>
          </a:extLst>
        </xdr:cNvPr>
        <xdr:cNvCxnSpPr>
          <a:cxnSpLocks noChangeShapeType="1"/>
        </xdr:cNvCxnSpPr>
      </xdr:nvCxnSpPr>
      <xdr:spPr bwMode="auto">
        <a:xfrm>
          <a:off x="6697980" y="3261360"/>
          <a:ext cx="91440" cy="0"/>
        </a:xfrm>
        <a:prstGeom prst="line">
          <a:avLst/>
        </a:prstGeom>
        <a:noFill/>
        <a:ln w="3175" algn="ctr">
          <a:solidFill>
            <a:srgbClr val="000000"/>
          </a:solidFill>
          <a:round/>
          <a:headEnd/>
          <a:tailEnd/>
        </a:ln>
      </xdr:spPr>
    </xdr:cxnSp>
    <xdr:clientData/>
  </xdr:twoCellAnchor>
  <xdr:twoCellAnchor>
    <xdr:from>
      <xdr:col>7</xdr:col>
      <xdr:colOff>68580</xdr:colOff>
      <xdr:row>18</xdr:row>
      <xdr:rowOff>114300</xdr:rowOff>
    </xdr:from>
    <xdr:to>
      <xdr:col>7</xdr:col>
      <xdr:colOff>160020</xdr:colOff>
      <xdr:row>18</xdr:row>
      <xdr:rowOff>114300</xdr:rowOff>
    </xdr:to>
    <xdr:cxnSp macro="">
      <xdr:nvCxnSpPr>
        <xdr:cNvPr id="25996" name="Straight Connector 111">
          <a:extLst>
            <a:ext uri="{FF2B5EF4-FFF2-40B4-BE49-F238E27FC236}">
              <a16:creationId xmlns:a16="http://schemas.microsoft.com/office/drawing/2014/main" id="{00000000-0008-0000-0100-00008C650000}"/>
            </a:ext>
          </a:extLst>
        </xdr:cNvPr>
        <xdr:cNvCxnSpPr>
          <a:cxnSpLocks noChangeShapeType="1"/>
        </xdr:cNvCxnSpPr>
      </xdr:nvCxnSpPr>
      <xdr:spPr bwMode="auto">
        <a:xfrm>
          <a:off x="6675120" y="3314700"/>
          <a:ext cx="91440" cy="0"/>
        </a:xfrm>
        <a:prstGeom prst="line">
          <a:avLst/>
        </a:prstGeom>
        <a:noFill/>
        <a:ln w="3175" algn="ctr">
          <a:solidFill>
            <a:srgbClr val="000000"/>
          </a:solidFill>
          <a:round/>
          <a:headEnd/>
          <a:tailEnd/>
        </a:ln>
      </xdr:spPr>
    </xdr:cxnSp>
    <xdr:clientData/>
  </xdr:twoCellAnchor>
  <xdr:twoCellAnchor>
    <xdr:from>
      <xdr:col>7</xdr:col>
      <xdr:colOff>76200</xdr:colOff>
      <xdr:row>18</xdr:row>
      <xdr:rowOff>91440</xdr:rowOff>
    </xdr:from>
    <xdr:to>
      <xdr:col>7</xdr:col>
      <xdr:colOff>175260</xdr:colOff>
      <xdr:row>18</xdr:row>
      <xdr:rowOff>91440</xdr:rowOff>
    </xdr:to>
    <xdr:cxnSp macro="">
      <xdr:nvCxnSpPr>
        <xdr:cNvPr id="25997" name="Straight Connector 113">
          <a:extLst>
            <a:ext uri="{FF2B5EF4-FFF2-40B4-BE49-F238E27FC236}">
              <a16:creationId xmlns:a16="http://schemas.microsoft.com/office/drawing/2014/main" id="{00000000-0008-0000-0100-00008D650000}"/>
            </a:ext>
          </a:extLst>
        </xdr:cNvPr>
        <xdr:cNvCxnSpPr>
          <a:cxnSpLocks noChangeShapeType="1"/>
        </xdr:cNvCxnSpPr>
      </xdr:nvCxnSpPr>
      <xdr:spPr bwMode="auto">
        <a:xfrm>
          <a:off x="6682740" y="3291840"/>
          <a:ext cx="99060" cy="0"/>
        </a:xfrm>
        <a:prstGeom prst="line">
          <a:avLst/>
        </a:prstGeom>
        <a:noFill/>
        <a:ln w="3175" algn="ctr">
          <a:solidFill>
            <a:srgbClr val="000000"/>
          </a:solidFill>
          <a:round/>
          <a:headEnd/>
          <a:tailEnd/>
        </a:ln>
      </xdr:spPr>
    </xdr:cxnSp>
    <xdr:clientData/>
  </xdr:twoCellAnchor>
  <xdr:twoCellAnchor>
    <xdr:from>
      <xdr:col>3</xdr:col>
      <xdr:colOff>1021080</xdr:colOff>
      <xdr:row>11</xdr:row>
      <xdr:rowOff>160020</xdr:rowOff>
    </xdr:from>
    <xdr:to>
      <xdr:col>4</xdr:col>
      <xdr:colOff>571500</xdr:colOff>
      <xdr:row>12</xdr:row>
      <xdr:rowOff>60960</xdr:rowOff>
    </xdr:to>
    <xdr:cxnSp macro="">
      <xdr:nvCxnSpPr>
        <xdr:cNvPr id="25998" name="Straight Connector 210">
          <a:extLst>
            <a:ext uri="{FF2B5EF4-FFF2-40B4-BE49-F238E27FC236}">
              <a16:creationId xmlns:a16="http://schemas.microsoft.com/office/drawing/2014/main" id="{00000000-0008-0000-0100-00008E650000}"/>
            </a:ext>
          </a:extLst>
        </xdr:cNvPr>
        <xdr:cNvCxnSpPr>
          <a:cxnSpLocks noChangeShapeType="1"/>
        </xdr:cNvCxnSpPr>
      </xdr:nvCxnSpPr>
      <xdr:spPr bwMode="auto">
        <a:xfrm flipV="1">
          <a:off x="4084320" y="2026920"/>
          <a:ext cx="754380" cy="91440"/>
        </a:xfrm>
        <a:prstGeom prst="line">
          <a:avLst/>
        </a:prstGeom>
        <a:noFill/>
        <a:ln w="3175" algn="ctr">
          <a:solidFill>
            <a:srgbClr val="000000"/>
          </a:solidFill>
          <a:round/>
          <a:headEnd/>
          <a:tailEnd/>
        </a:ln>
      </xdr:spPr>
    </xdr:cxnSp>
    <xdr:clientData/>
  </xdr:twoCellAnchor>
  <xdr:twoCellAnchor>
    <xdr:from>
      <xdr:col>4</xdr:col>
      <xdr:colOff>571500</xdr:colOff>
      <xdr:row>11</xdr:row>
      <xdr:rowOff>160020</xdr:rowOff>
    </xdr:from>
    <xdr:to>
      <xdr:col>5</xdr:col>
      <xdr:colOff>403860</xdr:colOff>
      <xdr:row>12</xdr:row>
      <xdr:rowOff>53340</xdr:rowOff>
    </xdr:to>
    <xdr:cxnSp macro="">
      <xdr:nvCxnSpPr>
        <xdr:cNvPr id="25999" name="Straight Connector 212">
          <a:extLst>
            <a:ext uri="{FF2B5EF4-FFF2-40B4-BE49-F238E27FC236}">
              <a16:creationId xmlns:a16="http://schemas.microsoft.com/office/drawing/2014/main" id="{00000000-0008-0000-0100-00008F650000}"/>
            </a:ext>
          </a:extLst>
        </xdr:cNvPr>
        <xdr:cNvCxnSpPr>
          <a:cxnSpLocks noChangeShapeType="1"/>
        </xdr:cNvCxnSpPr>
      </xdr:nvCxnSpPr>
      <xdr:spPr bwMode="auto">
        <a:xfrm>
          <a:off x="4838700" y="2026920"/>
          <a:ext cx="662940" cy="83820"/>
        </a:xfrm>
        <a:prstGeom prst="line">
          <a:avLst/>
        </a:prstGeom>
        <a:noFill/>
        <a:ln w="3175" algn="ctr">
          <a:solidFill>
            <a:srgbClr val="000000"/>
          </a:solidFill>
          <a:round/>
          <a:headEnd/>
          <a:tailEnd/>
        </a:ln>
      </xdr:spPr>
    </xdr:cxnSp>
    <xdr:clientData/>
  </xdr:twoCellAnchor>
  <xdr:twoCellAnchor>
    <xdr:from>
      <xdr:col>3</xdr:col>
      <xdr:colOff>1013460</xdr:colOff>
      <xdr:row>10</xdr:row>
      <xdr:rowOff>152400</xdr:rowOff>
    </xdr:from>
    <xdr:to>
      <xdr:col>3</xdr:col>
      <xdr:colOff>1013460</xdr:colOff>
      <xdr:row>12</xdr:row>
      <xdr:rowOff>60960</xdr:rowOff>
    </xdr:to>
    <xdr:cxnSp macro="">
      <xdr:nvCxnSpPr>
        <xdr:cNvPr id="26000" name="Straight Connector 214">
          <a:extLst>
            <a:ext uri="{FF2B5EF4-FFF2-40B4-BE49-F238E27FC236}">
              <a16:creationId xmlns:a16="http://schemas.microsoft.com/office/drawing/2014/main" id="{00000000-0008-0000-0100-000090650000}"/>
            </a:ext>
          </a:extLst>
        </xdr:cNvPr>
        <xdr:cNvCxnSpPr>
          <a:cxnSpLocks noChangeShapeType="1"/>
        </xdr:cNvCxnSpPr>
      </xdr:nvCxnSpPr>
      <xdr:spPr bwMode="auto">
        <a:xfrm rot="5400000" flipH="1" flipV="1">
          <a:off x="3931920" y="1973580"/>
          <a:ext cx="289560" cy="0"/>
        </a:xfrm>
        <a:prstGeom prst="line">
          <a:avLst/>
        </a:prstGeom>
        <a:noFill/>
        <a:ln w="3175" algn="ctr">
          <a:solidFill>
            <a:srgbClr val="000000"/>
          </a:solidFill>
          <a:round/>
          <a:headEnd/>
          <a:tailEnd/>
        </a:ln>
      </xdr:spPr>
    </xdr:cxnSp>
    <xdr:clientData/>
  </xdr:twoCellAnchor>
  <xdr:twoCellAnchor>
    <xdr:from>
      <xdr:col>3</xdr:col>
      <xdr:colOff>982980</xdr:colOff>
      <xdr:row>10</xdr:row>
      <xdr:rowOff>152400</xdr:rowOff>
    </xdr:from>
    <xdr:to>
      <xdr:col>3</xdr:col>
      <xdr:colOff>1013460</xdr:colOff>
      <xdr:row>10</xdr:row>
      <xdr:rowOff>152400</xdr:rowOff>
    </xdr:to>
    <xdr:cxnSp macro="">
      <xdr:nvCxnSpPr>
        <xdr:cNvPr id="26001" name="Straight Connector 216">
          <a:extLst>
            <a:ext uri="{FF2B5EF4-FFF2-40B4-BE49-F238E27FC236}">
              <a16:creationId xmlns:a16="http://schemas.microsoft.com/office/drawing/2014/main" id="{00000000-0008-0000-0100-000091650000}"/>
            </a:ext>
          </a:extLst>
        </xdr:cNvPr>
        <xdr:cNvCxnSpPr>
          <a:cxnSpLocks noChangeShapeType="1"/>
        </xdr:cNvCxnSpPr>
      </xdr:nvCxnSpPr>
      <xdr:spPr bwMode="auto">
        <a:xfrm rot="10800000">
          <a:off x="4046220" y="1828800"/>
          <a:ext cx="30480" cy="0"/>
        </a:xfrm>
        <a:prstGeom prst="line">
          <a:avLst/>
        </a:prstGeom>
        <a:noFill/>
        <a:ln w="3175" algn="ctr">
          <a:solidFill>
            <a:srgbClr val="000000"/>
          </a:solidFill>
          <a:round/>
          <a:headEnd/>
          <a:tailEnd/>
        </a:ln>
      </xdr:spPr>
    </xdr:cxnSp>
    <xdr:clientData/>
  </xdr:twoCellAnchor>
  <xdr:twoCellAnchor>
    <xdr:from>
      <xdr:col>3</xdr:col>
      <xdr:colOff>982980</xdr:colOff>
      <xdr:row>10</xdr:row>
      <xdr:rowOff>152400</xdr:rowOff>
    </xdr:from>
    <xdr:to>
      <xdr:col>3</xdr:col>
      <xdr:colOff>982980</xdr:colOff>
      <xdr:row>12</xdr:row>
      <xdr:rowOff>53340</xdr:rowOff>
    </xdr:to>
    <xdr:cxnSp macro="">
      <xdr:nvCxnSpPr>
        <xdr:cNvPr id="26002" name="Straight Connector 218">
          <a:extLst>
            <a:ext uri="{FF2B5EF4-FFF2-40B4-BE49-F238E27FC236}">
              <a16:creationId xmlns:a16="http://schemas.microsoft.com/office/drawing/2014/main" id="{00000000-0008-0000-0100-000092650000}"/>
            </a:ext>
          </a:extLst>
        </xdr:cNvPr>
        <xdr:cNvCxnSpPr>
          <a:cxnSpLocks noChangeShapeType="1"/>
        </xdr:cNvCxnSpPr>
      </xdr:nvCxnSpPr>
      <xdr:spPr bwMode="auto">
        <a:xfrm rot="5400000">
          <a:off x="3905250" y="1969770"/>
          <a:ext cx="281940" cy="0"/>
        </a:xfrm>
        <a:prstGeom prst="line">
          <a:avLst/>
        </a:prstGeom>
        <a:noFill/>
        <a:ln w="3175" algn="ctr">
          <a:solidFill>
            <a:srgbClr val="000000"/>
          </a:solidFill>
          <a:round/>
          <a:headEnd/>
          <a:tailEnd/>
        </a:ln>
      </xdr:spPr>
    </xdr:cxnSp>
    <xdr:clientData/>
  </xdr:twoCellAnchor>
  <xdr:twoCellAnchor>
    <xdr:from>
      <xdr:col>3</xdr:col>
      <xdr:colOff>1013460</xdr:colOff>
      <xdr:row>10</xdr:row>
      <xdr:rowOff>152400</xdr:rowOff>
    </xdr:from>
    <xdr:to>
      <xdr:col>3</xdr:col>
      <xdr:colOff>1059180</xdr:colOff>
      <xdr:row>11</xdr:row>
      <xdr:rowOff>91440</xdr:rowOff>
    </xdr:to>
    <xdr:sp macro="" textlink="">
      <xdr:nvSpPr>
        <xdr:cNvPr id="26003" name="Freeform 220">
          <a:extLst>
            <a:ext uri="{FF2B5EF4-FFF2-40B4-BE49-F238E27FC236}">
              <a16:creationId xmlns:a16="http://schemas.microsoft.com/office/drawing/2014/main" id="{00000000-0008-0000-0100-000093650000}"/>
            </a:ext>
          </a:extLst>
        </xdr:cNvPr>
        <xdr:cNvSpPr>
          <a:spLocks/>
        </xdr:cNvSpPr>
      </xdr:nvSpPr>
      <xdr:spPr bwMode="auto">
        <a:xfrm>
          <a:off x="4076700" y="1828800"/>
          <a:ext cx="45720" cy="129540"/>
        </a:xfrm>
        <a:custGeom>
          <a:avLst/>
          <a:gdLst>
            <a:gd name="T0" fmla="*/ 0 w 47942"/>
            <a:gd name="T1" fmla="*/ 0 h 135255"/>
            <a:gd name="T2" fmla="*/ 0 w 47942"/>
            <a:gd name="T3" fmla="*/ 18881 h 135255"/>
            <a:gd name="T4" fmla="*/ 0 w 47942"/>
            <a:gd name="T5" fmla="*/ 41095 h 135255"/>
            <a:gd name="T6" fmla="*/ 0 w 47942"/>
            <a:gd name="T7" fmla="*/ 54422 h 135255"/>
            <a:gd name="T8" fmla="*/ 0 w 47942"/>
            <a:gd name="T9" fmla="*/ 78856 h 135255"/>
            <a:gd name="T10" fmla="*/ 0 w 47942"/>
            <a:gd name="T11" fmla="*/ 78856 h 135255"/>
            <a:gd name="T12" fmla="*/ 0 w 47942"/>
            <a:gd name="T13" fmla="*/ 78856 h 135255"/>
            <a:gd name="T14" fmla="*/ 0 w 47942"/>
            <a:gd name="T15" fmla="*/ 78856 h 135255"/>
            <a:gd name="T16" fmla="*/ 0 60000 65536"/>
            <a:gd name="T17" fmla="*/ 0 60000 65536"/>
            <a:gd name="T18" fmla="*/ 0 60000 65536"/>
            <a:gd name="T19" fmla="*/ 0 60000 65536"/>
            <a:gd name="T20" fmla="*/ 0 60000 65536"/>
            <a:gd name="T21" fmla="*/ 0 60000 65536"/>
            <a:gd name="T22" fmla="*/ 0 60000 65536"/>
            <a:gd name="T23" fmla="*/ 0 60000 65536"/>
            <a:gd name="T24" fmla="*/ 0 w 47942"/>
            <a:gd name="T25" fmla="*/ 0 h 135255"/>
            <a:gd name="T26" fmla="*/ 0 w 47942"/>
            <a:gd name="T27" fmla="*/ 135255 h 13525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7942" h="135255">
              <a:moveTo>
                <a:pt x="0" y="0"/>
              </a:moveTo>
              <a:cubicBezTo>
                <a:pt x="23654" y="10319"/>
                <a:pt x="47308" y="20638"/>
                <a:pt x="47625" y="32385"/>
              </a:cubicBezTo>
              <a:cubicBezTo>
                <a:pt x="47942" y="44132"/>
                <a:pt x="2223" y="60325"/>
                <a:pt x="1905" y="70485"/>
              </a:cubicBezTo>
              <a:cubicBezTo>
                <a:pt x="1587" y="80645"/>
                <a:pt x="45403" y="82550"/>
                <a:pt x="45720" y="93345"/>
              </a:cubicBezTo>
              <a:cubicBezTo>
                <a:pt x="46038" y="104140"/>
                <a:pt x="3810" y="135255"/>
                <a:pt x="3810" y="135255"/>
              </a:cubicBezTo>
            </a:path>
          </a:pathLst>
        </a:custGeom>
        <a:solidFill>
          <a:srgbClr val="FFFFFF"/>
        </a:solidFill>
        <a:ln w="3175" cap="flat" cmpd="sng" algn="ctr">
          <a:solidFill>
            <a:srgbClr val="000000"/>
          </a:solidFill>
          <a:prstDash val="solid"/>
          <a:round/>
          <a:headEnd type="none" w="med" len="med"/>
          <a:tailEnd type="none" w="med" len="med"/>
        </a:ln>
      </xdr:spPr>
    </xdr:sp>
    <xdr:clientData/>
  </xdr:twoCellAnchor>
  <xdr:twoCellAnchor>
    <xdr:from>
      <xdr:col>5</xdr:col>
      <xdr:colOff>411480</xdr:colOff>
      <xdr:row>10</xdr:row>
      <xdr:rowOff>144780</xdr:rowOff>
    </xdr:from>
    <xdr:to>
      <xdr:col>5</xdr:col>
      <xdr:colOff>441960</xdr:colOff>
      <xdr:row>10</xdr:row>
      <xdr:rowOff>144780</xdr:rowOff>
    </xdr:to>
    <xdr:cxnSp macro="">
      <xdr:nvCxnSpPr>
        <xdr:cNvPr id="26004" name="Straight Connector 231">
          <a:extLst>
            <a:ext uri="{FF2B5EF4-FFF2-40B4-BE49-F238E27FC236}">
              <a16:creationId xmlns:a16="http://schemas.microsoft.com/office/drawing/2014/main" id="{00000000-0008-0000-0100-000094650000}"/>
            </a:ext>
          </a:extLst>
        </xdr:cNvPr>
        <xdr:cNvCxnSpPr>
          <a:cxnSpLocks noChangeShapeType="1"/>
        </xdr:cNvCxnSpPr>
      </xdr:nvCxnSpPr>
      <xdr:spPr bwMode="auto">
        <a:xfrm>
          <a:off x="5509260" y="1821180"/>
          <a:ext cx="30480" cy="0"/>
        </a:xfrm>
        <a:prstGeom prst="line">
          <a:avLst/>
        </a:prstGeom>
        <a:noFill/>
        <a:ln w="3175" algn="ctr">
          <a:solidFill>
            <a:srgbClr val="000000"/>
          </a:solidFill>
          <a:round/>
          <a:headEnd/>
          <a:tailEnd/>
        </a:ln>
      </xdr:spPr>
    </xdr:cxnSp>
    <xdr:clientData/>
  </xdr:twoCellAnchor>
  <xdr:twoCellAnchor>
    <xdr:from>
      <xdr:col>5</xdr:col>
      <xdr:colOff>449580</xdr:colOff>
      <xdr:row>10</xdr:row>
      <xdr:rowOff>152400</xdr:rowOff>
    </xdr:from>
    <xdr:to>
      <xdr:col>5</xdr:col>
      <xdr:colOff>449580</xdr:colOff>
      <xdr:row>12</xdr:row>
      <xdr:rowOff>53340</xdr:rowOff>
    </xdr:to>
    <xdr:cxnSp macro="">
      <xdr:nvCxnSpPr>
        <xdr:cNvPr id="26005" name="Straight Connector 233">
          <a:extLst>
            <a:ext uri="{FF2B5EF4-FFF2-40B4-BE49-F238E27FC236}">
              <a16:creationId xmlns:a16="http://schemas.microsoft.com/office/drawing/2014/main" id="{00000000-0008-0000-0100-000095650000}"/>
            </a:ext>
          </a:extLst>
        </xdr:cNvPr>
        <xdr:cNvCxnSpPr>
          <a:cxnSpLocks noChangeShapeType="1"/>
        </xdr:cNvCxnSpPr>
      </xdr:nvCxnSpPr>
      <xdr:spPr bwMode="auto">
        <a:xfrm rot="5400000">
          <a:off x="5406390" y="1969770"/>
          <a:ext cx="281940" cy="0"/>
        </a:xfrm>
        <a:prstGeom prst="line">
          <a:avLst/>
        </a:prstGeom>
        <a:noFill/>
        <a:ln w="3175" algn="ctr">
          <a:solidFill>
            <a:srgbClr val="000000"/>
          </a:solidFill>
          <a:round/>
          <a:headEnd/>
          <a:tailEnd/>
        </a:ln>
      </xdr:spPr>
    </xdr:cxnSp>
    <xdr:clientData/>
  </xdr:twoCellAnchor>
  <xdr:twoCellAnchor>
    <xdr:from>
      <xdr:col>5</xdr:col>
      <xdr:colOff>358140</xdr:colOff>
      <xdr:row>10</xdr:row>
      <xdr:rowOff>144780</xdr:rowOff>
    </xdr:from>
    <xdr:to>
      <xdr:col>5</xdr:col>
      <xdr:colOff>411480</xdr:colOff>
      <xdr:row>11</xdr:row>
      <xdr:rowOff>114300</xdr:rowOff>
    </xdr:to>
    <xdr:sp macro="" textlink="">
      <xdr:nvSpPr>
        <xdr:cNvPr id="26006" name="Freeform 234">
          <a:extLst>
            <a:ext uri="{FF2B5EF4-FFF2-40B4-BE49-F238E27FC236}">
              <a16:creationId xmlns:a16="http://schemas.microsoft.com/office/drawing/2014/main" id="{00000000-0008-0000-0100-000096650000}"/>
            </a:ext>
          </a:extLst>
        </xdr:cNvPr>
        <xdr:cNvSpPr>
          <a:spLocks/>
        </xdr:cNvSpPr>
      </xdr:nvSpPr>
      <xdr:spPr bwMode="auto">
        <a:xfrm>
          <a:off x="5455920" y="1821180"/>
          <a:ext cx="53340" cy="160020"/>
        </a:xfrm>
        <a:custGeom>
          <a:avLst/>
          <a:gdLst>
            <a:gd name="T0" fmla="*/ 37507 w 55245"/>
            <a:gd name="T1" fmla="*/ 0 h 152400"/>
            <a:gd name="T2" fmla="*/ 0 w 55245"/>
            <a:gd name="T3" fmla="*/ 49456 h 152400"/>
            <a:gd name="T4" fmla="*/ 37507 w 55245"/>
            <a:gd name="T5" fmla="*/ 103857 h 152400"/>
            <a:gd name="T6" fmla="*/ 1340 w 55245"/>
            <a:gd name="T7" fmla="*/ 138476 h 152400"/>
            <a:gd name="T8" fmla="*/ 38847 w 55245"/>
            <a:gd name="T9" fmla="*/ 197823 h 152400"/>
            <a:gd name="T10" fmla="*/ 38847 w 55245"/>
            <a:gd name="T11" fmla="*/ 197823 h 152400"/>
            <a:gd name="T12" fmla="*/ 0 60000 65536"/>
            <a:gd name="T13" fmla="*/ 0 60000 65536"/>
            <a:gd name="T14" fmla="*/ 0 60000 65536"/>
            <a:gd name="T15" fmla="*/ 0 60000 65536"/>
            <a:gd name="T16" fmla="*/ 0 60000 65536"/>
            <a:gd name="T17" fmla="*/ 0 60000 65536"/>
            <a:gd name="T18" fmla="*/ 0 w 55245"/>
            <a:gd name="T19" fmla="*/ 0 h 152400"/>
            <a:gd name="T20" fmla="*/ 55245 w 55245"/>
            <a:gd name="T21" fmla="*/ 152400 h 152400"/>
          </a:gdLst>
          <a:ahLst/>
          <a:cxnLst>
            <a:cxn ang="T12">
              <a:pos x="T0" y="T1"/>
            </a:cxn>
            <a:cxn ang="T13">
              <a:pos x="T2" y="T3"/>
            </a:cxn>
            <a:cxn ang="T14">
              <a:pos x="T4" y="T5"/>
            </a:cxn>
            <a:cxn ang="T15">
              <a:pos x="T6" y="T7"/>
            </a:cxn>
            <a:cxn ang="T16">
              <a:pos x="T8" y="T9"/>
            </a:cxn>
            <a:cxn ang="T17">
              <a:pos x="T10" y="T11"/>
            </a:cxn>
          </a:cxnLst>
          <a:rect l="T18" t="T19" r="T20" b="T21"/>
          <a:pathLst>
            <a:path w="55245" h="152400">
              <a:moveTo>
                <a:pt x="53340" y="0"/>
              </a:moveTo>
              <a:cubicBezTo>
                <a:pt x="26670" y="12382"/>
                <a:pt x="0" y="24765"/>
                <a:pt x="0" y="38100"/>
              </a:cubicBezTo>
              <a:cubicBezTo>
                <a:pt x="0" y="51435"/>
                <a:pt x="53023" y="68580"/>
                <a:pt x="53340" y="80010"/>
              </a:cubicBezTo>
              <a:cubicBezTo>
                <a:pt x="53658" y="91440"/>
                <a:pt x="1588" y="94615"/>
                <a:pt x="1905" y="106680"/>
              </a:cubicBezTo>
              <a:cubicBezTo>
                <a:pt x="2222" y="118745"/>
                <a:pt x="55245" y="152400"/>
                <a:pt x="55245" y="152400"/>
              </a:cubicBezTo>
            </a:path>
          </a:pathLst>
        </a:custGeom>
        <a:solidFill>
          <a:srgbClr val="FFFFFF"/>
        </a:solidFill>
        <a:ln w="3175" cap="flat" cmpd="sng" algn="ctr">
          <a:solidFill>
            <a:srgbClr val="000000"/>
          </a:solidFill>
          <a:prstDash val="solid"/>
          <a:round/>
          <a:headEnd type="none" w="med" len="med"/>
          <a:tailEnd type="none" w="med" len="med"/>
        </a:ln>
      </xdr:spPr>
    </xdr:sp>
    <xdr:clientData/>
  </xdr:twoCellAnchor>
  <xdr:twoCellAnchor>
    <xdr:from>
      <xdr:col>3</xdr:col>
      <xdr:colOff>182880</xdr:colOff>
      <xdr:row>15</xdr:row>
      <xdr:rowOff>129540</xdr:rowOff>
    </xdr:from>
    <xdr:to>
      <xdr:col>6</xdr:col>
      <xdr:colOff>449580</xdr:colOff>
      <xdr:row>15</xdr:row>
      <xdr:rowOff>175260</xdr:rowOff>
    </xdr:to>
    <xdr:sp macro="" textlink="">
      <xdr:nvSpPr>
        <xdr:cNvPr id="26007" name="Freeform 326">
          <a:extLst>
            <a:ext uri="{FF2B5EF4-FFF2-40B4-BE49-F238E27FC236}">
              <a16:creationId xmlns:a16="http://schemas.microsoft.com/office/drawing/2014/main" id="{00000000-0008-0000-0100-000097650000}"/>
            </a:ext>
          </a:extLst>
        </xdr:cNvPr>
        <xdr:cNvSpPr>
          <a:spLocks/>
        </xdr:cNvSpPr>
      </xdr:nvSpPr>
      <xdr:spPr bwMode="auto">
        <a:xfrm>
          <a:off x="3246120" y="2758440"/>
          <a:ext cx="3078480" cy="45720"/>
        </a:xfrm>
        <a:custGeom>
          <a:avLst/>
          <a:gdLst>
            <a:gd name="T0" fmla="*/ 0 w 2980508"/>
            <a:gd name="T1" fmla="*/ 24722 h 48260"/>
            <a:gd name="T2" fmla="*/ 53895 w 2980508"/>
            <a:gd name="T3" fmla="*/ 1177 h 48260"/>
            <a:gd name="T4" fmla="*/ 106103 w 2980508"/>
            <a:gd name="T5" fmla="*/ 23544 h 48260"/>
            <a:gd name="T6" fmla="*/ 161683 w 2980508"/>
            <a:gd name="T7" fmla="*/ 2354 h 48260"/>
            <a:gd name="T8" fmla="*/ 205469 w 2980508"/>
            <a:gd name="T9" fmla="*/ 24722 h 48260"/>
            <a:gd name="T10" fmla="*/ 255995 w 2980508"/>
            <a:gd name="T11" fmla="*/ 2354 h 48260"/>
            <a:gd name="T12" fmla="*/ 299785 w 2980508"/>
            <a:gd name="T13" fmla="*/ 24722 h 48260"/>
            <a:gd name="T14" fmla="*/ 348625 w 2980508"/>
            <a:gd name="T15" fmla="*/ 1177 h 48260"/>
            <a:gd name="T16" fmla="*/ 392413 w 2980508"/>
            <a:gd name="T17" fmla="*/ 24722 h 48260"/>
            <a:gd name="T18" fmla="*/ 439571 w 2980508"/>
            <a:gd name="T19" fmla="*/ 1177 h 48260"/>
            <a:gd name="T20" fmla="*/ 483359 w 2980508"/>
            <a:gd name="T21" fmla="*/ 22366 h 48260"/>
            <a:gd name="T22" fmla="*/ 532200 w 2980508"/>
            <a:gd name="T23" fmla="*/ 2354 h 48260"/>
            <a:gd name="T24" fmla="*/ 577673 w 2980508"/>
            <a:gd name="T25" fmla="*/ 25898 h 48260"/>
            <a:gd name="T26" fmla="*/ 629883 w 2980508"/>
            <a:gd name="T27" fmla="*/ 2354 h 48260"/>
            <a:gd name="T28" fmla="*/ 675355 w 2980508"/>
            <a:gd name="T29" fmla="*/ 24722 h 48260"/>
            <a:gd name="T30" fmla="*/ 720828 w 2980508"/>
            <a:gd name="T31" fmla="*/ 3531 h 48260"/>
            <a:gd name="T32" fmla="*/ 771353 w 2980508"/>
            <a:gd name="T33" fmla="*/ 23544 h 48260"/>
            <a:gd name="T34" fmla="*/ 816827 w 2980508"/>
            <a:gd name="T35" fmla="*/ 1177 h 48260"/>
            <a:gd name="T36" fmla="*/ 869037 w 2980508"/>
            <a:gd name="T37" fmla="*/ 24722 h 48260"/>
            <a:gd name="T38" fmla="*/ 924615 w 2980508"/>
            <a:gd name="T39" fmla="*/ 1177 h 48260"/>
            <a:gd name="T40" fmla="*/ 976824 w 2980508"/>
            <a:gd name="T41" fmla="*/ 24722 h 48260"/>
            <a:gd name="T42" fmla="*/ 1030717 w 2980508"/>
            <a:gd name="T43" fmla="*/ 3531 h 48260"/>
            <a:gd name="T44" fmla="*/ 1089663 w 2980508"/>
            <a:gd name="T45" fmla="*/ 25898 h 48260"/>
            <a:gd name="T46" fmla="*/ 1136821 w 2980508"/>
            <a:gd name="T47" fmla="*/ 2354 h 48260"/>
            <a:gd name="T48" fmla="*/ 1187346 w 2980508"/>
            <a:gd name="T49" fmla="*/ 24722 h 48260"/>
            <a:gd name="T50" fmla="*/ 1241239 w 2980508"/>
            <a:gd name="T51" fmla="*/ 2354 h 48260"/>
            <a:gd name="T52" fmla="*/ 1293451 w 2980508"/>
            <a:gd name="T53" fmla="*/ 23544 h 48260"/>
            <a:gd name="T54" fmla="*/ 1349027 w 2980508"/>
            <a:gd name="T55" fmla="*/ 1177 h 48260"/>
            <a:gd name="T56" fmla="*/ 1399553 w 2980508"/>
            <a:gd name="T57" fmla="*/ 23544 h 48260"/>
            <a:gd name="T58" fmla="*/ 1450077 w 2980508"/>
            <a:gd name="T59" fmla="*/ 1177 h 48260"/>
            <a:gd name="T60" fmla="*/ 1509023 w 2980508"/>
            <a:gd name="T61" fmla="*/ 24722 h 48260"/>
            <a:gd name="T62" fmla="*/ 1559549 w 2980508"/>
            <a:gd name="T63" fmla="*/ 2354 h 48260"/>
            <a:gd name="T64" fmla="*/ 1616811 w 2980508"/>
            <a:gd name="T65" fmla="*/ 25898 h 48260"/>
            <a:gd name="T66" fmla="*/ 1665652 w 2980508"/>
            <a:gd name="T67" fmla="*/ 1177 h 48260"/>
            <a:gd name="T68" fmla="*/ 1721230 w 2980508"/>
            <a:gd name="T69" fmla="*/ 25898 h 48260"/>
            <a:gd name="T70" fmla="*/ 1766700 w 2980508"/>
            <a:gd name="T71" fmla="*/ 2354 h 48260"/>
            <a:gd name="T72" fmla="*/ 1817226 w 2980508"/>
            <a:gd name="T73" fmla="*/ 24722 h 48260"/>
            <a:gd name="T74" fmla="*/ 1866069 w 2980508"/>
            <a:gd name="T75" fmla="*/ 1177 h 48260"/>
            <a:gd name="T76" fmla="*/ 1911540 w 2980508"/>
            <a:gd name="T77" fmla="*/ 24722 h 48260"/>
            <a:gd name="T78" fmla="*/ 1960383 w 2980508"/>
            <a:gd name="T79" fmla="*/ 3531 h 48260"/>
            <a:gd name="T80" fmla="*/ 2024381 w 2980508"/>
            <a:gd name="T81" fmla="*/ 24722 h 48260"/>
            <a:gd name="T82" fmla="*/ 2081643 w 2980508"/>
            <a:gd name="T83" fmla="*/ 1177 h 48260"/>
            <a:gd name="T84" fmla="*/ 2142275 w 2980508"/>
            <a:gd name="T85" fmla="*/ 23544 h 48260"/>
            <a:gd name="T86" fmla="*/ 2201220 w 2980508"/>
            <a:gd name="T87" fmla="*/ 2354 h 48260"/>
            <a:gd name="T88" fmla="*/ 2256796 w 2980508"/>
            <a:gd name="T89" fmla="*/ 22366 h 48260"/>
            <a:gd name="T90" fmla="*/ 2305639 w 2980508"/>
            <a:gd name="T91" fmla="*/ 0 h 48260"/>
            <a:gd name="T92" fmla="*/ 2305639 w 2980508"/>
            <a:gd name="T93" fmla="*/ 0 h 48260"/>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2980508"/>
            <a:gd name="T142" fmla="*/ 0 h 48260"/>
            <a:gd name="T143" fmla="*/ 2980508 w 2980508"/>
            <a:gd name="T144" fmla="*/ 48260 h 48260"/>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2980508" h="48260">
              <a:moveTo>
                <a:pt x="0" y="45720"/>
              </a:moveTo>
              <a:cubicBezTo>
                <a:pt x="23404" y="24130"/>
                <a:pt x="46808" y="2540"/>
                <a:pt x="69668" y="2177"/>
              </a:cubicBezTo>
              <a:cubicBezTo>
                <a:pt x="92528" y="1814"/>
                <a:pt x="113937" y="43180"/>
                <a:pt x="137160" y="43543"/>
              </a:cubicBezTo>
              <a:cubicBezTo>
                <a:pt x="160383" y="43906"/>
                <a:pt x="187598" y="3992"/>
                <a:pt x="209006" y="4355"/>
              </a:cubicBezTo>
              <a:cubicBezTo>
                <a:pt x="230414" y="4718"/>
                <a:pt x="245291" y="45720"/>
                <a:pt x="265611" y="45720"/>
              </a:cubicBezTo>
              <a:cubicBezTo>
                <a:pt x="285931" y="45720"/>
                <a:pt x="310606" y="4355"/>
                <a:pt x="330926" y="4355"/>
              </a:cubicBezTo>
              <a:cubicBezTo>
                <a:pt x="351246" y="4355"/>
                <a:pt x="367574" y="46083"/>
                <a:pt x="387531" y="45720"/>
              </a:cubicBezTo>
              <a:cubicBezTo>
                <a:pt x="407488" y="45357"/>
                <a:pt x="430711" y="2177"/>
                <a:pt x="450668" y="2177"/>
              </a:cubicBezTo>
              <a:cubicBezTo>
                <a:pt x="470625" y="2177"/>
                <a:pt x="487680" y="45720"/>
                <a:pt x="507274" y="45720"/>
              </a:cubicBezTo>
              <a:cubicBezTo>
                <a:pt x="526868" y="45720"/>
                <a:pt x="548640" y="2903"/>
                <a:pt x="568234" y="2177"/>
              </a:cubicBezTo>
              <a:cubicBezTo>
                <a:pt x="587828" y="1451"/>
                <a:pt x="604883" y="41003"/>
                <a:pt x="624840" y="41366"/>
              </a:cubicBezTo>
              <a:cubicBezTo>
                <a:pt x="644797" y="41729"/>
                <a:pt x="667657" y="3267"/>
                <a:pt x="687977" y="4355"/>
              </a:cubicBezTo>
              <a:cubicBezTo>
                <a:pt x="708297" y="5443"/>
                <a:pt x="725714" y="47897"/>
                <a:pt x="746760" y="47897"/>
              </a:cubicBezTo>
              <a:cubicBezTo>
                <a:pt x="767806" y="47897"/>
                <a:pt x="793205" y="4718"/>
                <a:pt x="814251" y="4355"/>
              </a:cubicBezTo>
              <a:cubicBezTo>
                <a:pt x="835297" y="3992"/>
                <a:pt x="853440" y="45357"/>
                <a:pt x="873034" y="45720"/>
              </a:cubicBezTo>
              <a:cubicBezTo>
                <a:pt x="892628" y="46083"/>
                <a:pt x="911134" y="6895"/>
                <a:pt x="931817" y="6532"/>
              </a:cubicBezTo>
              <a:cubicBezTo>
                <a:pt x="952500" y="6169"/>
                <a:pt x="976448" y="44269"/>
                <a:pt x="997131" y="43543"/>
              </a:cubicBezTo>
              <a:cubicBezTo>
                <a:pt x="1017814" y="42817"/>
                <a:pt x="1034868" y="1814"/>
                <a:pt x="1055914" y="2177"/>
              </a:cubicBezTo>
              <a:cubicBezTo>
                <a:pt x="1076960" y="2540"/>
                <a:pt x="1100183" y="45720"/>
                <a:pt x="1123406" y="45720"/>
              </a:cubicBezTo>
              <a:cubicBezTo>
                <a:pt x="1146629" y="45720"/>
                <a:pt x="1172028" y="2177"/>
                <a:pt x="1195251" y="2177"/>
              </a:cubicBezTo>
              <a:cubicBezTo>
                <a:pt x="1218474" y="2177"/>
                <a:pt x="1239883" y="44994"/>
                <a:pt x="1262743" y="45720"/>
              </a:cubicBezTo>
              <a:cubicBezTo>
                <a:pt x="1285603" y="46446"/>
                <a:pt x="1308100" y="6169"/>
                <a:pt x="1332411" y="6532"/>
              </a:cubicBezTo>
              <a:cubicBezTo>
                <a:pt x="1356722" y="6895"/>
                <a:pt x="1385751" y="48260"/>
                <a:pt x="1408611" y="47897"/>
              </a:cubicBezTo>
              <a:cubicBezTo>
                <a:pt x="1431471" y="47534"/>
                <a:pt x="1448525" y="4718"/>
                <a:pt x="1469571" y="4355"/>
              </a:cubicBezTo>
              <a:cubicBezTo>
                <a:pt x="1490617" y="3992"/>
                <a:pt x="1512389" y="45720"/>
                <a:pt x="1534886" y="45720"/>
              </a:cubicBezTo>
              <a:cubicBezTo>
                <a:pt x="1557383" y="45720"/>
                <a:pt x="1581694" y="4718"/>
                <a:pt x="1604554" y="4355"/>
              </a:cubicBezTo>
              <a:cubicBezTo>
                <a:pt x="1627414" y="3992"/>
                <a:pt x="1648823" y="43906"/>
                <a:pt x="1672046" y="43543"/>
              </a:cubicBezTo>
              <a:cubicBezTo>
                <a:pt x="1695269" y="43180"/>
                <a:pt x="1721031" y="2177"/>
                <a:pt x="1743891" y="2177"/>
              </a:cubicBezTo>
              <a:cubicBezTo>
                <a:pt x="1766751" y="2177"/>
                <a:pt x="1787435" y="43543"/>
                <a:pt x="1809206" y="43543"/>
              </a:cubicBezTo>
              <a:cubicBezTo>
                <a:pt x="1830977" y="43543"/>
                <a:pt x="1850934" y="1814"/>
                <a:pt x="1874520" y="2177"/>
              </a:cubicBezTo>
              <a:cubicBezTo>
                <a:pt x="1898106" y="2540"/>
                <a:pt x="1927134" y="45357"/>
                <a:pt x="1950720" y="45720"/>
              </a:cubicBezTo>
              <a:cubicBezTo>
                <a:pt x="1974306" y="46083"/>
                <a:pt x="1992811" y="3992"/>
                <a:pt x="2016034" y="4355"/>
              </a:cubicBezTo>
              <a:cubicBezTo>
                <a:pt x="2039257" y="4718"/>
                <a:pt x="2067197" y="48260"/>
                <a:pt x="2090057" y="47897"/>
              </a:cubicBezTo>
              <a:cubicBezTo>
                <a:pt x="2112917" y="47534"/>
                <a:pt x="2130697" y="2177"/>
                <a:pt x="2153194" y="2177"/>
              </a:cubicBezTo>
              <a:cubicBezTo>
                <a:pt x="2175691" y="2177"/>
                <a:pt x="2203269" y="47534"/>
                <a:pt x="2225040" y="47897"/>
              </a:cubicBezTo>
              <a:cubicBezTo>
                <a:pt x="2246811" y="48260"/>
                <a:pt x="2263140" y="4718"/>
                <a:pt x="2283823" y="4355"/>
              </a:cubicBezTo>
              <a:cubicBezTo>
                <a:pt x="2304506" y="3992"/>
                <a:pt x="2327729" y="46083"/>
                <a:pt x="2349137" y="45720"/>
              </a:cubicBezTo>
              <a:cubicBezTo>
                <a:pt x="2370545" y="45357"/>
                <a:pt x="2391954" y="2177"/>
                <a:pt x="2412274" y="2177"/>
              </a:cubicBezTo>
              <a:cubicBezTo>
                <a:pt x="2432594" y="2177"/>
                <a:pt x="2450737" y="44994"/>
                <a:pt x="2471057" y="45720"/>
              </a:cubicBezTo>
              <a:cubicBezTo>
                <a:pt x="2491377" y="46446"/>
                <a:pt x="2509883" y="6532"/>
                <a:pt x="2534194" y="6532"/>
              </a:cubicBezTo>
              <a:cubicBezTo>
                <a:pt x="2558505" y="6532"/>
                <a:pt x="2590800" y="46446"/>
                <a:pt x="2616926" y="45720"/>
              </a:cubicBezTo>
              <a:cubicBezTo>
                <a:pt x="2643052" y="44994"/>
                <a:pt x="2665548" y="2540"/>
                <a:pt x="2690948" y="2177"/>
              </a:cubicBezTo>
              <a:cubicBezTo>
                <a:pt x="2716348" y="1814"/>
                <a:pt x="2743563" y="43180"/>
                <a:pt x="2769326" y="43543"/>
              </a:cubicBezTo>
              <a:cubicBezTo>
                <a:pt x="2795089" y="43906"/>
                <a:pt x="2820852" y="4718"/>
                <a:pt x="2845526" y="4355"/>
              </a:cubicBezTo>
              <a:cubicBezTo>
                <a:pt x="2870200" y="3992"/>
                <a:pt x="2894874" y="42092"/>
                <a:pt x="2917371" y="41366"/>
              </a:cubicBezTo>
              <a:cubicBezTo>
                <a:pt x="2939868" y="40640"/>
                <a:pt x="2980508" y="0"/>
                <a:pt x="2980508" y="0"/>
              </a:cubicBezTo>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3</xdr:col>
      <xdr:colOff>182880</xdr:colOff>
      <xdr:row>18</xdr:row>
      <xdr:rowOff>15240</xdr:rowOff>
    </xdr:from>
    <xdr:to>
      <xdr:col>6</xdr:col>
      <xdr:colOff>449580</xdr:colOff>
      <xdr:row>18</xdr:row>
      <xdr:rowOff>60960</xdr:rowOff>
    </xdr:to>
    <xdr:sp macro="" textlink="">
      <xdr:nvSpPr>
        <xdr:cNvPr id="26008" name="Freeform 328">
          <a:extLst>
            <a:ext uri="{FF2B5EF4-FFF2-40B4-BE49-F238E27FC236}">
              <a16:creationId xmlns:a16="http://schemas.microsoft.com/office/drawing/2014/main" id="{00000000-0008-0000-0100-000098650000}"/>
            </a:ext>
          </a:extLst>
        </xdr:cNvPr>
        <xdr:cNvSpPr>
          <a:spLocks/>
        </xdr:cNvSpPr>
      </xdr:nvSpPr>
      <xdr:spPr bwMode="auto">
        <a:xfrm>
          <a:off x="3246120" y="3215640"/>
          <a:ext cx="3078480" cy="45720"/>
        </a:xfrm>
        <a:custGeom>
          <a:avLst/>
          <a:gdLst>
            <a:gd name="T0" fmla="*/ 0 w 2980508"/>
            <a:gd name="T1" fmla="*/ 29666 h 48260"/>
            <a:gd name="T2" fmla="*/ 53895 w 2980508"/>
            <a:gd name="T3" fmla="*/ 1413 h 48260"/>
            <a:gd name="T4" fmla="*/ 106103 w 2980508"/>
            <a:gd name="T5" fmla="*/ 28252 h 48260"/>
            <a:gd name="T6" fmla="*/ 161683 w 2980508"/>
            <a:gd name="T7" fmla="*/ 2825 h 48260"/>
            <a:gd name="T8" fmla="*/ 205469 w 2980508"/>
            <a:gd name="T9" fmla="*/ 29666 h 48260"/>
            <a:gd name="T10" fmla="*/ 255995 w 2980508"/>
            <a:gd name="T11" fmla="*/ 2825 h 48260"/>
            <a:gd name="T12" fmla="*/ 299785 w 2980508"/>
            <a:gd name="T13" fmla="*/ 29666 h 48260"/>
            <a:gd name="T14" fmla="*/ 348625 w 2980508"/>
            <a:gd name="T15" fmla="*/ 1413 h 48260"/>
            <a:gd name="T16" fmla="*/ 392413 w 2980508"/>
            <a:gd name="T17" fmla="*/ 29666 h 48260"/>
            <a:gd name="T18" fmla="*/ 439571 w 2980508"/>
            <a:gd name="T19" fmla="*/ 1413 h 48260"/>
            <a:gd name="T20" fmla="*/ 483359 w 2980508"/>
            <a:gd name="T21" fmla="*/ 26841 h 48260"/>
            <a:gd name="T22" fmla="*/ 532200 w 2980508"/>
            <a:gd name="T23" fmla="*/ 2825 h 48260"/>
            <a:gd name="T24" fmla="*/ 577673 w 2980508"/>
            <a:gd name="T25" fmla="*/ 31078 h 48260"/>
            <a:gd name="T26" fmla="*/ 629883 w 2980508"/>
            <a:gd name="T27" fmla="*/ 2825 h 48260"/>
            <a:gd name="T28" fmla="*/ 675355 w 2980508"/>
            <a:gd name="T29" fmla="*/ 29666 h 48260"/>
            <a:gd name="T30" fmla="*/ 720828 w 2980508"/>
            <a:gd name="T31" fmla="*/ 4238 h 48260"/>
            <a:gd name="T32" fmla="*/ 771353 w 2980508"/>
            <a:gd name="T33" fmla="*/ 28252 h 48260"/>
            <a:gd name="T34" fmla="*/ 816827 w 2980508"/>
            <a:gd name="T35" fmla="*/ 1413 h 48260"/>
            <a:gd name="T36" fmla="*/ 869037 w 2980508"/>
            <a:gd name="T37" fmla="*/ 29666 h 48260"/>
            <a:gd name="T38" fmla="*/ 924615 w 2980508"/>
            <a:gd name="T39" fmla="*/ 1413 h 48260"/>
            <a:gd name="T40" fmla="*/ 976824 w 2980508"/>
            <a:gd name="T41" fmla="*/ 29666 h 48260"/>
            <a:gd name="T42" fmla="*/ 1030717 w 2980508"/>
            <a:gd name="T43" fmla="*/ 4238 h 48260"/>
            <a:gd name="T44" fmla="*/ 1089663 w 2980508"/>
            <a:gd name="T45" fmla="*/ 31078 h 48260"/>
            <a:gd name="T46" fmla="*/ 1136821 w 2980508"/>
            <a:gd name="T47" fmla="*/ 2825 h 48260"/>
            <a:gd name="T48" fmla="*/ 1187346 w 2980508"/>
            <a:gd name="T49" fmla="*/ 29666 h 48260"/>
            <a:gd name="T50" fmla="*/ 1241239 w 2980508"/>
            <a:gd name="T51" fmla="*/ 2825 h 48260"/>
            <a:gd name="T52" fmla="*/ 1293451 w 2980508"/>
            <a:gd name="T53" fmla="*/ 28252 h 48260"/>
            <a:gd name="T54" fmla="*/ 1349027 w 2980508"/>
            <a:gd name="T55" fmla="*/ 1413 h 48260"/>
            <a:gd name="T56" fmla="*/ 1399553 w 2980508"/>
            <a:gd name="T57" fmla="*/ 28252 h 48260"/>
            <a:gd name="T58" fmla="*/ 1450077 w 2980508"/>
            <a:gd name="T59" fmla="*/ 1413 h 48260"/>
            <a:gd name="T60" fmla="*/ 1509023 w 2980508"/>
            <a:gd name="T61" fmla="*/ 29666 h 48260"/>
            <a:gd name="T62" fmla="*/ 1559549 w 2980508"/>
            <a:gd name="T63" fmla="*/ 2825 h 48260"/>
            <a:gd name="T64" fmla="*/ 1616811 w 2980508"/>
            <a:gd name="T65" fmla="*/ 31078 h 48260"/>
            <a:gd name="T66" fmla="*/ 1665652 w 2980508"/>
            <a:gd name="T67" fmla="*/ 1413 h 48260"/>
            <a:gd name="T68" fmla="*/ 1721230 w 2980508"/>
            <a:gd name="T69" fmla="*/ 31078 h 48260"/>
            <a:gd name="T70" fmla="*/ 1766700 w 2980508"/>
            <a:gd name="T71" fmla="*/ 2825 h 48260"/>
            <a:gd name="T72" fmla="*/ 1817226 w 2980508"/>
            <a:gd name="T73" fmla="*/ 29666 h 48260"/>
            <a:gd name="T74" fmla="*/ 1866069 w 2980508"/>
            <a:gd name="T75" fmla="*/ 1413 h 48260"/>
            <a:gd name="T76" fmla="*/ 1911540 w 2980508"/>
            <a:gd name="T77" fmla="*/ 29666 h 48260"/>
            <a:gd name="T78" fmla="*/ 1960383 w 2980508"/>
            <a:gd name="T79" fmla="*/ 4238 h 48260"/>
            <a:gd name="T80" fmla="*/ 2024381 w 2980508"/>
            <a:gd name="T81" fmla="*/ 29666 h 48260"/>
            <a:gd name="T82" fmla="*/ 2081643 w 2980508"/>
            <a:gd name="T83" fmla="*/ 1413 h 48260"/>
            <a:gd name="T84" fmla="*/ 2142275 w 2980508"/>
            <a:gd name="T85" fmla="*/ 28252 h 48260"/>
            <a:gd name="T86" fmla="*/ 2201220 w 2980508"/>
            <a:gd name="T87" fmla="*/ 2825 h 48260"/>
            <a:gd name="T88" fmla="*/ 2256796 w 2980508"/>
            <a:gd name="T89" fmla="*/ 26841 h 48260"/>
            <a:gd name="T90" fmla="*/ 2305639 w 2980508"/>
            <a:gd name="T91" fmla="*/ 0 h 48260"/>
            <a:gd name="T92" fmla="*/ 2305639 w 2980508"/>
            <a:gd name="T93" fmla="*/ 0 h 48260"/>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2980508"/>
            <a:gd name="T142" fmla="*/ 0 h 48260"/>
            <a:gd name="T143" fmla="*/ 2980508 w 2980508"/>
            <a:gd name="T144" fmla="*/ 48260 h 48260"/>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2980508" h="48260">
              <a:moveTo>
                <a:pt x="0" y="45720"/>
              </a:moveTo>
              <a:cubicBezTo>
                <a:pt x="23404" y="24130"/>
                <a:pt x="46808" y="2540"/>
                <a:pt x="69668" y="2177"/>
              </a:cubicBezTo>
              <a:cubicBezTo>
                <a:pt x="92528" y="1814"/>
                <a:pt x="113937" y="43180"/>
                <a:pt x="137160" y="43543"/>
              </a:cubicBezTo>
              <a:cubicBezTo>
                <a:pt x="160383" y="43906"/>
                <a:pt x="187598" y="3992"/>
                <a:pt x="209006" y="4355"/>
              </a:cubicBezTo>
              <a:cubicBezTo>
                <a:pt x="230414" y="4718"/>
                <a:pt x="245291" y="45720"/>
                <a:pt x="265611" y="45720"/>
              </a:cubicBezTo>
              <a:cubicBezTo>
                <a:pt x="285931" y="45720"/>
                <a:pt x="310606" y="4355"/>
                <a:pt x="330926" y="4355"/>
              </a:cubicBezTo>
              <a:cubicBezTo>
                <a:pt x="351246" y="4355"/>
                <a:pt x="367574" y="46083"/>
                <a:pt x="387531" y="45720"/>
              </a:cubicBezTo>
              <a:cubicBezTo>
                <a:pt x="407488" y="45357"/>
                <a:pt x="430711" y="2177"/>
                <a:pt x="450668" y="2177"/>
              </a:cubicBezTo>
              <a:cubicBezTo>
                <a:pt x="470625" y="2177"/>
                <a:pt x="487680" y="45720"/>
                <a:pt x="507274" y="45720"/>
              </a:cubicBezTo>
              <a:cubicBezTo>
                <a:pt x="526868" y="45720"/>
                <a:pt x="548640" y="2903"/>
                <a:pt x="568234" y="2177"/>
              </a:cubicBezTo>
              <a:cubicBezTo>
                <a:pt x="587828" y="1451"/>
                <a:pt x="604883" y="41003"/>
                <a:pt x="624840" y="41366"/>
              </a:cubicBezTo>
              <a:cubicBezTo>
                <a:pt x="644797" y="41729"/>
                <a:pt x="667657" y="3267"/>
                <a:pt x="687977" y="4355"/>
              </a:cubicBezTo>
              <a:cubicBezTo>
                <a:pt x="708297" y="5443"/>
                <a:pt x="725714" y="47897"/>
                <a:pt x="746760" y="47897"/>
              </a:cubicBezTo>
              <a:cubicBezTo>
                <a:pt x="767806" y="47897"/>
                <a:pt x="793205" y="4718"/>
                <a:pt x="814251" y="4355"/>
              </a:cubicBezTo>
              <a:cubicBezTo>
                <a:pt x="835297" y="3992"/>
                <a:pt x="853440" y="45357"/>
                <a:pt x="873034" y="45720"/>
              </a:cubicBezTo>
              <a:cubicBezTo>
                <a:pt x="892628" y="46083"/>
                <a:pt x="911134" y="6895"/>
                <a:pt x="931817" y="6532"/>
              </a:cubicBezTo>
              <a:cubicBezTo>
                <a:pt x="952500" y="6169"/>
                <a:pt x="976448" y="44269"/>
                <a:pt x="997131" y="43543"/>
              </a:cubicBezTo>
              <a:cubicBezTo>
                <a:pt x="1017814" y="42817"/>
                <a:pt x="1034868" y="1814"/>
                <a:pt x="1055914" y="2177"/>
              </a:cubicBezTo>
              <a:cubicBezTo>
                <a:pt x="1076960" y="2540"/>
                <a:pt x="1100183" y="45720"/>
                <a:pt x="1123406" y="45720"/>
              </a:cubicBezTo>
              <a:cubicBezTo>
                <a:pt x="1146629" y="45720"/>
                <a:pt x="1172028" y="2177"/>
                <a:pt x="1195251" y="2177"/>
              </a:cubicBezTo>
              <a:cubicBezTo>
                <a:pt x="1218474" y="2177"/>
                <a:pt x="1239883" y="44994"/>
                <a:pt x="1262743" y="45720"/>
              </a:cubicBezTo>
              <a:cubicBezTo>
                <a:pt x="1285603" y="46446"/>
                <a:pt x="1308100" y="6169"/>
                <a:pt x="1332411" y="6532"/>
              </a:cubicBezTo>
              <a:cubicBezTo>
                <a:pt x="1356722" y="6895"/>
                <a:pt x="1385751" y="48260"/>
                <a:pt x="1408611" y="47897"/>
              </a:cubicBezTo>
              <a:cubicBezTo>
                <a:pt x="1431471" y="47534"/>
                <a:pt x="1448525" y="4718"/>
                <a:pt x="1469571" y="4355"/>
              </a:cubicBezTo>
              <a:cubicBezTo>
                <a:pt x="1490617" y="3992"/>
                <a:pt x="1512389" y="45720"/>
                <a:pt x="1534886" y="45720"/>
              </a:cubicBezTo>
              <a:cubicBezTo>
                <a:pt x="1557383" y="45720"/>
                <a:pt x="1581694" y="4718"/>
                <a:pt x="1604554" y="4355"/>
              </a:cubicBezTo>
              <a:cubicBezTo>
                <a:pt x="1627414" y="3992"/>
                <a:pt x="1648823" y="43906"/>
                <a:pt x="1672046" y="43543"/>
              </a:cubicBezTo>
              <a:cubicBezTo>
                <a:pt x="1695269" y="43180"/>
                <a:pt x="1721031" y="2177"/>
                <a:pt x="1743891" y="2177"/>
              </a:cubicBezTo>
              <a:cubicBezTo>
                <a:pt x="1766751" y="2177"/>
                <a:pt x="1787435" y="43543"/>
                <a:pt x="1809206" y="43543"/>
              </a:cubicBezTo>
              <a:cubicBezTo>
                <a:pt x="1830977" y="43543"/>
                <a:pt x="1850934" y="1814"/>
                <a:pt x="1874520" y="2177"/>
              </a:cubicBezTo>
              <a:cubicBezTo>
                <a:pt x="1898106" y="2540"/>
                <a:pt x="1927134" y="45357"/>
                <a:pt x="1950720" y="45720"/>
              </a:cubicBezTo>
              <a:cubicBezTo>
                <a:pt x="1974306" y="46083"/>
                <a:pt x="1992811" y="3992"/>
                <a:pt x="2016034" y="4355"/>
              </a:cubicBezTo>
              <a:cubicBezTo>
                <a:pt x="2039257" y="4718"/>
                <a:pt x="2067197" y="48260"/>
                <a:pt x="2090057" y="47897"/>
              </a:cubicBezTo>
              <a:cubicBezTo>
                <a:pt x="2112917" y="47534"/>
                <a:pt x="2130697" y="2177"/>
                <a:pt x="2153194" y="2177"/>
              </a:cubicBezTo>
              <a:cubicBezTo>
                <a:pt x="2175691" y="2177"/>
                <a:pt x="2203269" y="47534"/>
                <a:pt x="2225040" y="47897"/>
              </a:cubicBezTo>
              <a:cubicBezTo>
                <a:pt x="2246811" y="48260"/>
                <a:pt x="2263140" y="4718"/>
                <a:pt x="2283823" y="4355"/>
              </a:cubicBezTo>
              <a:cubicBezTo>
                <a:pt x="2304506" y="3992"/>
                <a:pt x="2327729" y="46083"/>
                <a:pt x="2349137" y="45720"/>
              </a:cubicBezTo>
              <a:cubicBezTo>
                <a:pt x="2370545" y="45357"/>
                <a:pt x="2391954" y="2177"/>
                <a:pt x="2412274" y="2177"/>
              </a:cubicBezTo>
              <a:cubicBezTo>
                <a:pt x="2432594" y="2177"/>
                <a:pt x="2450737" y="44994"/>
                <a:pt x="2471057" y="45720"/>
              </a:cubicBezTo>
              <a:cubicBezTo>
                <a:pt x="2491377" y="46446"/>
                <a:pt x="2509883" y="6532"/>
                <a:pt x="2534194" y="6532"/>
              </a:cubicBezTo>
              <a:cubicBezTo>
                <a:pt x="2558505" y="6532"/>
                <a:pt x="2590800" y="46446"/>
                <a:pt x="2616926" y="45720"/>
              </a:cubicBezTo>
              <a:cubicBezTo>
                <a:pt x="2643052" y="44994"/>
                <a:pt x="2665548" y="2540"/>
                <a:pt x="2690948" y="2177"/>
              </a:cubicBezTo>
              <a:cubicBezTo>
                <a:pt x="2716348" y="1814"/>
                <a:pt x="2743563" y="43180"/>
                <a:pt x="2769326" y="43543"/>
              </a:cubicBezTo>
              <a:cubicBezTo>
                <a:pt x="2795089" y="43906"/>
                <a:pt x="2820852" y="4718"/>
                <a:pt x="2845526" y="4355"/>
              </a:cubicBezTo>
              <a:cubicBezTo>
                <a:pt x="2870200" y="3992"/>
                <a:pt x="2894874" y="42092"/>
                <a:pt x="2917371" y="41366"/>
              </a:cubicBezTo>
              <a:cubicBezTo>
                <a:pt x="2939868" y="40640"/>
                <a:pt x="2980508" y="0"/>
                <a:pt x="2980508" y="0"/>
              </a:cubicBezTo>
            </a:path>
          </a:pathLst>
        </a:custGeom>
        <a:solidFill>
          <a:srgbClr val="FFFFFF"/>
        </a:solidFill>
        <a:ln w="9525" cap="flat" cmpd="sng" algn="ctr">
          <a:solidFill>
            <a:srgbClr val="000000"/>
          </a:solidFill>
          <a:prstDash val="solid"/>
          <a:round/>
          <a:headEnd type="none" w="med" len="med"/>
          <a:tailEnd type="none" w="med" len="med"/>
        </a:ln>
      </xdr:spPr>
    </xdr:sp>
    <xdr:clientData/>
  </xdr:twoCellAnchor>
  <xdr:twoCellAnchor>
    <xdr:from>
      <xdr:col>4</xdr:col>
      <xdr:colOff>594360</xdr:colOff>
      <xdr:row>15</xdr:row>
      <xdr:rowOff>175260</xdr:rowOff>
    </xdr:from>
    <xdr:to>
      <xdr:col>4</xdr:col>
      <xdr:colOff>670560</xdr:colOff>
      <xdr:row>15</xdr:row>
      <xdr:rowOff>175260</xdr:rowOff>
    </xdr:to>
    <xdr:cxnSp macro="">
      <xdr:nvCxnSpPr>
        <xdr:cNvPr id="26009" name="Straight Connector 330">
          <a:extLst>
            <a:ext uri="{FF2B5EF4-FFF2-40B4-BE49-F238E27FC236}">
              <a16:creationId xmlns:a16="http://schemas.microsoft.com/office/drawing/2014/main" id="{00000000-0008-0000-0100-000099650000}"/>
            </a:ext>
          </a:extLst>
        </xdr:cNvPr>
        <xdr:cNvCxnSpPr>
          <a:cxnSpLocks noChangeShapeType="1"/>
        </xdr:cNvCxnSpPr>
      </xdr:nvCxnSpPr>
      <xdr:spPr bwMode="auto">
        <a:xfrm>
          <a:off x="4861560" y="2804160"/>
          <a:ext cx="76200" cy="0"/>
        </a:xfrm>
        <a:prstGeom prst="line">
          <a:avLst/>
        </a:prstGeom>
        <a:noFill/>
        <a:ln w="3175" algn="ctr">
          <a:solidFill>
            <a:srgbClr val="000000"/>
          </a:solidFill>
          <a:round/>
          <a:headEnd/>
          <a:tailEnd/>
        </a:ln>
      </xdr:spPr>
    </xdr:cxnSp>
    <xdr:clientData/>
  </xdr:twoCellAnchor>
  <xdr:twoCellAnchor>
    <xdr:from>
      <xdr:col>4</xdr:col>
      <xdr:colOff>815340</xdr:colOff>
      <xdr:row>15</xdr:row>
      <xdr:rowOff>22860</xdr:rowOff>
    </xdr:from>
    <xdr:to>
      <xdr:col>5</xdr:col>
      <xdr:colOff>175260</xdr:colOff>
      <xdr:row>15</xdr:row>
      <xdr:rowOff>22860</xdr:rowOff>
    </xdr:to>
    <xdr:cxnSp macro="">
      <xdr:nvCxnSpPr>
        <xdr:cNvPr id="26010" name="Straight Arrow Connector 352">
          <a:extLst>
            <a:ext uri="{FF2B5EF4-FFF2-40B4-BE49-F238E27FC236}">
              <a16:creationId xmlns:a16="http://schemas.microsoft.com/office/drawing/2014/main" id="{00000000-0008-0000-0100-00009A650000}"/>
            </a:ext>
          </a:extLst>
        </xdr:cNvPr>
        <xdr:cNvCxnSpPr>
          <a:cxnSpLocks noChangeShapeType="1"/>
        </xdr:cNvCxnSpPr>
      </xdr:nvCxnSpPr>
      <xdr:spPr bwMode="auto">
        <a:xfrm flipV="1">
          <a:off x="5082540" y="2651760"/>
          <a:ext cx="190500" cy="0"/>
        </a:xfrm>
        <a:prstGeom prst="straightConnector1">
          <a:avLst/>
        </a:prstGeom>
        <a:noFill/>
        <a:ln w="3175" algn="ctr">
          <a:solidFill>
            <a:srgbClr val="000000"/>
          </a:solidFill>
          <a:round/>
          <a:headEnd/>
          <a:tailEnd type="stealth" w="sm" len="sm"/>
        </a:ln>
      </xdr:spPr>
    </xdr:cxnSp>
    <xdr:clientData/>
  </xdr:twoCellAnchor>
  <xdr:twoCellAnchor>
    <xdr:from>
      <xdr:col>4</xdr:col>
      <xdr:colOff>822960</xdr:colOff>
      <xdr:row>19</xdr:row>
      <xdr:rowOff>7620</xdr:rowOff>
    </xdr:from>
    <xdr:to>
      <xdr:col>5</xdr:col>
      <xdr:colOff>175260</xdr:colOff>
      <xdr:row>19</xdr:row>
      <xdr:rowOff>15240</xdr:rowOff>
    </xdr:to>
    <xdr:cxnSp macro="">
      <xdr:nvCxnSpPr>
        <xdr:cNvPr id="26011" name="Straight Arrow Connector 359">
          <a:extLst>
            <a:ext uri="{FF2B5EF4-FFF2-40B4-BE49-F238E27FC236}">
              <a16:creationId xmlns:a16="http://schemas.microsoft.com/office/drawing/2014/main" id="{00000000-0008-0000-0100-00009B650000}"/>
            </a:ext>
          </a:extLst>
        </xdr:cNvPr>
        <xdr:cNvCxnSpPr>
          <a:cxnSpLocks noChangeShapeType="1"/>
        </xdr:cNvCxnSpPr>
      </xdr:nvCxnSpPr>
      <xdr:spPr bwMode="auto">
        <a:xfrm flipV="1">
          <a:off x="5090160" y="3398520"/>
          <a:ext cx="182880" cy="7620"/>
        </a:xfrm>
        <a:prstGeom prst="straightConnector1">
          <a:avLst/>
        </a:prstGeom>
        <a:noFill/>
        <a:ln w="3175" algn="ctr">
          <a:solidFill>
            <a:srgbClr val="000000"/>
          </a:solidFill>
          <a:round/>
          <a:headEnd/>
          <a:tailEnd type="stealth" w="sm" len="sm"/>
        </a:ln>
      </xdr:spPr>
    </xdr:cxnSp>
    <xdr:clientData/>
  </xdr:twoCellAnchor>
  <xdr:twoCellAnchor>
    <xdr:from>
      <xdr:col>4</xdr:col>
      <xdr:colOff>822960</xdr:colOff>
      <xdr:row>15</xdr:row>
      <xdr:rowOff>22860</xdr:rowOff>
    </xdr:from>
    <xdr:to>
      <xdr:col>4</xdr:col>
      <xdr:colOff>822960</xdr:colOff>
      <xdr:row>15</xdr:row>
      <xdr:rowOff>114300</xdr:rowOff>
    </xdr:to>
    <xdr:cxnSp macro="">
      <xdr:nvCxnSpPr>
        <xdr:cNvPr id="26012" name="Straight Connector 361">
          <a:extLst>
            <a:ext uri="{FF2B5EF4-FFF2-40B4-BE49-F238E27FC236}">
              <a16:creationId xmlns:a16="http://schemas.microsoft.com/office/drawing/2014/main" id="{00000000-0008-0000-0100-00009C650000}"/>
            </a:ext>
          </a:extLst>
        </xdr:cNvPr>
        <xdr:cNvCxnSpPr>
          <a:cxnSpLocks noChangeShapeType="1"/>
        </xdr:cNvCxnSpPr>
      </xdr:nvCxnSpPr>
      <xdr:spPr bwMode="auto">
        <a:xfrm rot="5400000">
          <a:off x="5044440" y="2697480"/>
          <a:ext cx="91440" cy="0"/>
        </a:xfrm>
        <a:prstGeom prst="line">
          <a:avLst/>
        </a:prstGeom>
        <a:noFill/>
        <a:ln w="6350" algn="ctr">
          <a:solidFill>
            <a:srgbClr val="000000"/>
          </a:solidFill>
          <a:round/>
          <a:headEnd/>
          <a:tailEnd/>
        </a:ln>
      </xdr:spPr>
    </xdr:cxnSp>
    <xdr:clientData/>
  </xdr:twoCellAnchor>
  <xdr:twoCellAnchor>
    <xdr:from>
      <xdr:col>4</xdr:col>
      <xdr:colOff>822960</xdr:colOff>
      <xdr:row>18</xdr:row>
      <xdr:rowOff>106680</xdr:rowOff>
    </xdr:from>
    <xdr:to>
      <xdr:col>4</xdr:col>
      <xdr:colOff>822960</xdr:colOff>
      <xdr:row>19</xdr:row>
      <xdr:rowOff>15240</xdr:rowOff>
    </xdr:to>
    <xdr:cxnSp macro="">
      <xdr:nvCxnSpPr>
        <xdr:cNvPr id="26013" name="Straight Connector 363">
          <a:extLst>
            <a:ext uri="{FF2B5EF4-FFF2-40B4-BE49-F238E27FC236}">
              <a16:creationId xmlns:a16="http://schemas.microsoft.com/office/drawing/2014/main" id="{00000000-0008-0000-0100-00009D650000}"/>
            </a:ext>
          </a:extLst>
        </xdr:cNvPr>
        <xdr:cNvCxnSpPr>
          <a:cxnSpLocks noChangeShapeType="1"/>
        </xdr:cNvCxnSpPr>
      </xdr:nvCxnSpPr>
      <xdr:spPr bwMode="auto">
        <a:xfrm rot="5400000">
          <a:off x="5040630" y="3356610"/>
          <a:ext cx="99060" cy="0"/>
        </a:xfrm>
        <a:prstGeom prst="line">
          <a:avLst/>
        </a:prstGeom>
        <a:noFill/>
        <a:ln w="6350" algn="ctr">
          <a:solidFill>
            <a:srgbClr val="000000"/>
          </a:solidFill>
          <a:round/>
          <a:headEnd/>
          <a:tailEnd/>
        </a:ln>
      </xdr:spPr>
    </xdr:cxnSp>
    <xdr:clientData/>
  </xdr:twoCellAnchor>
  <xdr:twoCellAnchor>
    <xdr:from>
      <xdr:col>6</xdr:col>
      <xdr:colOff>323850</xdr:colOff>
      <xdr:row>19</xdr:row>
      <xdr:rowOff>55245</xdr:rowOff>
    </xdr:from>
    <xdr:to>
      <xdr:col>8</xdr:col>
      <xdr:colOff>266700</xdr:colOff>
      <xdr:row>20</xdr:row>
      <xdr:rowOff>76201</xdr:rowOff>
    </xdr:to>
    <xdr:sp macro="" textlink="">
      <xdr:nvSpPr>
        <xdr:cNvPr id="120" name="TextBox 119">
          <a:extLst>
            <a:ext uri="{FF2B5EF4-FFF2-40B4-BE49-F238E27FC236}">
              <a16:creationId xmlns:a16="http://schemas.microsoft.com/office/drawing/2014/main" id="{00000000-0008-0000-0100-000078000000}"/>
            </a:ext>
          </a:extLst>
        </xdr:cNvPr>
        <xdr:cNvSpPr txBox="1"/>
      </xdr:nvSpPr>
      <xdr:spPr>
        <a:xfrm>
          <a:off x="3981450" y="3240405"/>
          <a:ext cx="1162050" cy="188596"/>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SEE</a:t>
          </a:r>
          <a:r>
            <a:rPr lang="en-US" sz="800" baseline="0"/>
            <a:t> SETAIL "B"</a:t>
          </a:r>
          <a:endParaRPr lang="en-US" sz="800"/>
        </a:p>
      </xdr:txBody>
    </xdr:sp>
    <xdr:clientData/>
  </xdr:twoCellAnchor>
  <xdr:twoCellAnchor>
    <xdr:from>
      <xdr:col>6</xdr:col>
      <xdr:colOff>167640</xdr:colOff>
      <xdr:row>18</xdr:row>
      <xdr:rowOff>160020</xdr:rowOff>
    </xdr:from>
    <xdr:to>
      <xdr:col>6</xdr:col>
      <xdr:colOff>327660</xdr:colOff>
      <xdr:row>19</xdr:row>
      <xdr:rowOff>160020</xdr:rowOff>
    </xdr:to>
    <xdr:cxnSp macro="">
      <xdr:nvCxnSpPr>
        <xdr:cNvPr id="26015" name="Straight Connector 369">
          <a:extLst>
            <a:ext uri="{FF2B5EF4-FFF2-40B4-BE49-F238E27FC236}">
              <a16:creationId xmlns:a16="http://schemas.microsoft.com/office/drawing/2014/main" id="{00000000-0008-0000-0100-00009F650000}"/>
            </a:ext>
          </a:extLst>
        </xdr:cNvPr>
        <xdr:cNvCxnSpPr>
          <a:cxnSpLocks noChangeShapeType="1"/>
          <a:stCxn id="25901" idx="4"/>
          <a:endCxn id="120" idx="1"/>
        </xdr:cNvCxnSpPr>
      </xdr:nvCxnSpPr>
      <xdr:spPr bwMode="auto">
        <a:xfrm rot="16200000" flipH="1">
          <a:off x="6027420" y="3375660"/>
          <a:ext cx="190500" cy="160020"/>
        </a:xfrm>
        <a:prstGeom prst="line">
          <a:avLst/>
        </a:prstGeom>
        <a:noFill/>
        <a:ln w="3175" algn="ctr">
          <a:solidFill>
            <a:srgbClr val="000000"/>
          </a:solidFill>
          <a:round/>
          <a:headEnd/>
          <a:tailEnd/>
        </a:ln>
      </xdr:spPr>
    </xdr:cxnSp>
    <xdr:clientData/>
  </xdr:twoCellAnchor>
  <xdr:twoCellAnchor>
    <xdr:from>
      <xdr:col>3</xdr:col>
      <xdr:colOff>1150620</xdr:colOff>
      <xdr:row>15</xdr:row>
      <xdr:rowOff>175260</xdr:rowOff>
    </xdr:from>
    <xdr:to>
      <xdr:col>4</xdr:col>
      <xdr:colOff>129540</xdr:colOff>
      <xdr:row>16</xdr:row>
      <xdr:rowOff>91440</xdr:rowOff>
    </xdr:to>
    <xdr:cxnSp macro="">
      <xdr:nvCxnSpPr>
        <xdr:cNvPr id="26016" name="Straight Arrow Connector 371">
          <a:extLst>
            <a:ext uri="{FF2B5EF4-FFF2-40B4-BE49-F238E27FC236}">
              <a16:creationId xmlns:a16="http://schemas.microsoft.com/office/drawing/2014/main" id="{00000000-0008-0000-0100-0000A0650000}"/>
            </a:ext>
          </a:extLst>
        </xdr:cNvPr>
        <xdr:cNvCxnSpPr>
          <a:cxnSpLocks noChangeShapeType="1"/>
        </xdr:cNvCxnSpPr>
      </xdr:nvCxnSpPr>
      <xdr:spPr bwMode="auto">
        <a:xfrm flipV="1">
          <a:off x="4213860" y="2804160"/>
          <a:ext cx="182880" cy="106680"/>
        </a:xfrm>
        <a:prstGeom prst="straightConnector1">
          <a:avLst/>
        </a:prstGeom>
        <a:noFill/>
        <a:ln w="3175" algn="ctr">
          <a:solidFill>
            <a:srgbClr val="000000"/>
          </a:solidFill>
          <a:round/>
          <a:headEnd/>
          <a:tailEnd type="stealth" w="sm" len="sm"/>
        </a:ln>
      </xdr:spPr>
    </xdr:cxnSp>
    <xdr:clientData/>
  </xdr:twoCellAnchor>
  <xdr:twoCellAnchor>
    <xdr:from>
      <xdr:col>3</xdr:col>
      <xdr:colOff>1165860</xdr:colOff>
      <xdr:row>17</xdr:row>
      <xdr:rowOff>35560</xdr:rowOff>
    </xdr:from>
    <xdr:to>
      <xdr:col>4</xdr:col>
      <xdr:colOff>198120</xdr:colOff>
      <xdr:row>18</xdr:row>
      <xdr:rowOff>15240</xdr:rowOff>
    </xdr:to>
    <xdr:cxnSp macro="">
      <xdr:nvCxnSpPr>
        <xdr:cNvPr id="26017" name="Straight Arrow Connector 374">
          <a:extLst>
            <a:ext uri="{FF2B5EF4-FFF2-40B4-BE49-F238E27FC236}">
              <a16:creationId xmlns:a16="http://schemas.microsoft.com/office/drawing/2014/main" id="{00000000-0008-0000-0100-0000A1650000}"/>
            </a:ext>
          </a:extLst>
        </xdr:cNvPr>
        <xdr:cNvCxnSpPr>
          <a:cxnSpLocks noChangeShapeType="1"/>
        </xdr:cNvCxnSpPr>
      </xdr:nvCxnSpPr>
      <xdr:spPr bwMode="auto">
        <a:xfrm>
          <a:off x="4229100" y="3045460"/>
          <a:ext cx="236220" cy="170180"/>
        </a:xfrm>
        <a:prstGeom prst="straightConnector1">
          <a:avLst/>
        </a:prstGeom>
        <a:noFill/>
        <a:ln w="3175" algn="ctr">
          <a:solidFill>
            <a:srgbClr val="000000"/>
          </a:solidFill>
          <a:round/>
          <a:headEnd/>
          <a:tailEnd type="stealth" w="sm" len="sm"/>
        </a:ln>
      </xdr:spPr>
    </xdr:cxnSp>
    <xdr:clientData/>
  </xdr:twoCellAnchor>
  <xdr:twoCellAnchor>
    <xdr:from>
      <xdr:col>3</xdr:col>
      <xdr:colOff>716280</xdr:colOff>
      <xdr:row>18</xdr:row>
      <xdr:rowOff>99060</xdr:rowOff>
    </xdr:from>
    <xdr:to>
      <xdr:col>3</xdr:col>
      <xdr:colOff>716280</xdr:colOff>
      <xdr:row>19</xdr:row>
      <xdr:rowOff>45720</xdr:rowOff>
    </xdr:to>
    <xdr:cxnSp macro="">
      <xdr:nvCxnSpPr>
        <xdr:cNvPr id="26018" name="Straight Connector 379">
          <a:extLst>
            <a:ext uri="{FF2B5EF4-FFF2-40B4-BE49-F238E27FC236}">
              <a16:creationId xmlns:a16="http://schemas.microsoft.com/office/drawing/2014/main" id="{00000000-0008-0000-0100-0000A2650000}"/>
            </a:ext>
          </a:extLst>
        </xdr:cNvPr>
        <xdr:cNvCxnSpPr>
          <a:cxnSpLocks noChangeShapeType="1"/>
        </xdr:cNvCxnSpPr>
      </xdr:nvCxnSpPr>
      <xdr:spPr bwMode="auto">
        <a:xfrm rot="5400000">
          <a:off x="3710940" y="3368040"/>
          <a:ext cx="137160" cy="0"/>
        </a:xfrm>
        <a:prstGeom prst="line">
          <a:avLst/>
        </a:prstGeom>
        <a:noFill/>
        <a:ln w="3175" algn="ctr">
          <a:solidFill>
            <a:srgbClr val="000000"/>
          </a:solidFill>
          <a:round/>
          <a:headEnd/>
          <a:tailEnd/>
        </a:ln>
      </xdr:spPr>
    </xdr:cxnSp>
    <xdr:clientData/>
  </xdr:twoCellAnchor>
  <xdr:twoCellAnchor>
    <xdr:from>
      <xdr:col>3</xdr:col>
      <xdr:colOff>830580</xdr:colOff>
      <xdr:row>18</xdr:row>
      <xdr:rowOff>99060</xdr:rowOff>
    </xdr:from>
    <xdr:to>
      <xdr:col>3</xdr:col>
      <xdr:colOff>830580</xdr:colOff>
      <xdr:row>19</xdr:row>
      <xdr:rowOff>45720</xdr:rowOff>
    </xdr:to>
    <xdr:cxnSp macro="">
      <xdr:nvCxnSpPr>
        <xdr:cNvPr id="26019" name="Straight Connector 380">
          <a:extLst>
            <a:ext uri="{FF2B5EF4-FFF2-40B4-BE49-F238E27FC236}">
              <a16:creationId xmlns:a16="http://schemas.microsoft.com/office/drawing/2014/main" id="{00000000-0008-0000-0100-0000A3650000}"/>
            </a:ext>
          </a:extLst>
        </xdr:cNvPr>
        <xdr:cNvCxnSpPr>
          <a:cxnSpLocks noChangeShapeType="1"/>
        </xdr:cNvCxnSpPr>
      </xdr:nvCxnSpPr>
      <xdr:spPr bwMode="auto">
        <a:xfrm rot="5400000">
          <a:off x="3825240" y="3368040"/>
          <a:ext cx="137160" cy="0"/>
        </a:xfrm>
        <a:prstGeom prst="line">
          <a:avLst/>
        </a:prstGeom>
        <a:noFill/>
        <a:ln w="3175" algn="ctr">
          <a:solidFill>
            <a:srgbClr val="000000"/>
          </a:solidFill>
          <a:round/>
          <a:headEnd/>
          <a:tailEnd/>
        </a:ln>
      </xdr:spPr>
    </xdr:cxnSp>
    <xdr:clientData/>
  </xdr:twoCellAnchor>
  <xdr:twoCellAnchor>
    <xdr:from>
      <xdr:col>3</xdr:col>
      <xdr:colOff>525780</xdr:colOff>
      <xdr:row>18</xdr:row>
      <xdr:rowOff>182880</xdr:rowOff>
    </xdr:from>
    <xdr:to>
      <xdr:col>3</xdr:col>
      <xdr:colOff>716280</xdr:colOff>
      <xdr:row>18</xdr:row>
      <xdr:rowOff>182880</xdr:rowOff>
    </xdr:to>
    <xdr:cxnSp macro="">
      <xdr:nvCxnSpPr>
        <xdr:cNvPr id="26020" name="Straight Arrow Connector 384">
          <a:extLst>
            <a:ext uri="{FF2B5EF4-FFF2-40B4-BE49-F238E27FC236}">
              <a16:creationId xmlns:a16="http://schemas.microsoft.com/office/drawing/2014/main" id="{00000000-0008-0000-0100-0000A4650000}"/>
            </a:ext>
          </a:extLst>
        </xdr:cNvPr>
        <xdr:cNvCxnSpPr>
          <a:cxnSpLocks noChangeShapeType="1"/>
        </xdr:cNvCxnSpPr>
      </xdr:nvCxnSpPr>
      <xdr:spPr bwMode="auto">
        <a:xfrm flipV="1">
          <a:off x="3589020" y="3383280"/>
          <a:ext cx="190500" cy="0"/>
        </a:xfrm>
        <a:prstGeom prst="straightConnector1">
          <a:avLst/>
        </a:prstGeom>
        <a:noFill/>
        <a:ln w="3175" algn="ctr">
          <a:solidFill>
            <a:srgbClr val="000000"/>
          </a:solidFill>
          <a:round/>
          <a:headEnd/>
          <a:tailEnd type="stealth" w="med" len="sm"/>
        </a:ln>
      </xdr:spPr>
    </xdr:cxnSp>
    <xdr:clientData/>
  </xdr:twoCellAnchor>
  <xdr:twoCellAnchor>
    <xdr:from>
      <xdr:col>3</xdr:col>
      <xdr:colOff>830580</xdr:colOff>
      <xdr:row>18</xdr:row>
      <xdr:rowOff>182880</xdr:rowOff>
    </xdr:from>
    <xdr:to>
      <xdr:col>3</xdr:col>
      <xdr:colOff>1005840</xdr:colOff>
      <xdr:row>18</xdr:row>
      <xdr:rowOff>182880</xdr:rowOff>
    </xdr:to>
    <xdr:cxnSp macro="">
      <xdr:nvCxnSpPr>
        <xdr:cNvPr id="26021" name="Straight Arrow Connector 393">
          <a:extLst>
            <a:ext uri="{FF2B5EF4-FFF2-40B4-BE49-F238E27FC236}">
              <a16:creationId xmlns:a16="http://schemas.microsoft.com/office/drawing/2014/main" id="{00000000-0008-0000-0100-0000A5650000}"/>
            </a:ext>
          </a:extLst>
        </xdr:cNvPr>
        <xdr:cNvCxnSpPr>
          <a:cxnSpLocks noChangeShapeType="1"/>
        </xdr:cNvCxnSpPr>
      </xdr:nvCxnSpPr>
      <xdr:spPr bwMode="auto">
        <a:xfrm rot="10800000">
          <a:off x="3893820" y="3383280"/>
          <a:ext cx="175260" cy="0"/>
        </a:xfrm>
        <a:prstGeom prst="straightConnector1">
          <a:avLst/>
        </a:prstGeom>
        <a:noFill/>
        <a:ln w="3175" algn="ctr">
          <a:solidFill>
            <a:srgbClr val="000000"/>
          </a:solidFill>
          <a:round/>
          <a:headEnd/>
          <a:tailEnd type="stealth" w="sm" len="sm"/>
        </a:ln>
      </xdr:spPr>
    </xdr:cxnSp>
    <xdr:clientData/>
  </xdr:twoCellAnchor>
  <xdr:twoCellAnchor>
    <xdr:from>
      <xdr:col>4</xdr:col>
      <xdr:colOff>247650</xdr:colOff>
      <xdr:row>19</xdr:row>
      <xdr:rowOff>99060</xdr:rowOff>
    </xdr:from>
    <xdr:to>
      <xdr:col>5</xdr:col>
      <xdr:colOff>586740</xdr:colOff>
      <xdr:row>21</xdr:row>
      <xdr:rowOff>76200</xdr:rowOff>
    </xdr:to>
    <xdr:sp macro="" textlink="">
      <xdr:nvSpPr>
        <xdr:cNvPr id="128" name="TextBox 127">
          <a:extLst>
            <a:ext uri="{FF2B5EF4-FFF2-40B4-BE49-F238E27FC236}">
              <a16:creationId xmlns:a16="http://schemas.microsoft.com/office/drawing/2014/main" id="{00000000-0008-0000-0100-000080000000}"/>
            </a:ext>
          </a:extLst>
        </xdr:cNvPr>
        <xdr:cNvSpPr txBox="1"/>
      </xdr:nvSpPr>
      <xdr:spPr>
        <a:xfrm>
          <a:off x="2686050" y="3284220"/>
          <a:ext cx="948690" cy="3124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baseline="0"/>
            <a:t>ELEVATION</a:t>
          </a:r>
        </a:p>
      </xdr:txBody>
    </xdr:sp>
    <xdr:clientData/>
  </xdr:twoCellAnchor>
  <xdr:twoCellAnchor>
    <xdr:from>
      <xdr:col>2</xdr:col>
      <xdr:colOff>1303020</xdr:colOff>
      <xdr:row>25</xdr:row>
      <xdr:rowOff>45720</xdr:rowOff>
    </xdr:from>
    <xdr:to>
      <xdr:col>4</xdr:col>
      <xdr:colOff>769620</xdr:colOff>
      <xdr:row>27</xdr:row>
      <xdr:rowOff>0</xdr:rowOff>
    </xdr:to>
    <xdr:sp macro="" textlink="">
      <xdr:nvSpPr>
        <xdr:cNvPr id="26023" name="Freeform 449">
          <a:extLst>
            <a:ext uri="{FF2B5EF4-FFF2-40B4-BE49-F238E27FC236}">
              <a16:creationId xmlns:a16="http://schemas.microsoft.com/office/drawing/2014/main" id="{00000000-0008-0000-0100-0000A7650000}"/>
            </a:ext>
          </a:extLst>
        </xdr:cNvPr>
        <xdr:cNvSpPr>
          <a:spLocks/>
        </xdr:cNvSpPr>
      </xdr:nvSpPr>
      <xdr:spPr bwMode="auto">
        <a:xfrm>
          <a:off x="2369820" y="4579620"/>
          <a:ext cx="2667000" cy="335280"/>
        </a:xfrm>
        <a:custGeom>
          <a:avLst/>
          <a:gdLst>
            <a:gd name="T0" fmla="*/ 0 w 2570480"/>
            <a:gd name="T1" fmla="*/ 0 h 340360"/>
            <a:gd name="T2" fmla="*/ 305588 w 2570480"/>
            <a:gd name="T3" fmla="*/ 258684 h 340360"/>
            <a:gd name="T4" fmla="*/ 656749 w 2570480"/>
            <a:gd name="T5" fmla="*/ 0 h 340360"/>
            <a:gd name="T6" fmla="*/ 1022651 w 2570480"/>
            <a:gd name="T7" fmla="*/ 258684 h 340360"/>
            <a:gd name="T8" fmla="*/ 1356388 w 2570480"/>
            <a:gd name="T9" fmla="*/ 0 h 340360"/>
            <a:gd name="T10" fmla="*/ 1356388 w 2570480"/>
            <a:gd name="T11" fmla="*/ 0 h 340360"/>
            <a:gd name="T12" fmla="*/ 0 60000 65536"/>
            <a:gd name="T13" fmla="*/ 0 60000 65536"/>
            <a:gd name="T14" fmla="*/ 0 60000 65536"/>
            <a:gd name="T15" fmla="*/ 0 60000 65536"/>
            <a:gd name="T16" fmla="*/ 0 60000 65536"/>
            <a:gd name="T17" fmla="*/ 0 60000 65536"/>
            <a:gd name="T18" fmla="*/ 0 w 2570480"/>
            <a:gd name="T19" fmla="*/ 0 h 340360"/>
            <a:gd name="T20" fmla="*/ 2570480 w 2570480"/>
            <a:gd name="T21" fmla="*/ 340360 h 340360"/>
          </a:gdLst>
          <a:ahLst/>
          <a:cxnLst>
            <a:cxn ang="T12">
              <a:pos x="T0" y="T1"/>
            </a:cxn>
            <a:cxn ang="T13">
              <a:pos x="T2" y="T3"/>
            </a:cxn>
            <a:cxn ang="T14">
              <a:pos x="T4" y="T5"/>
            </a:cxn>
            <a:cxn ang="T15">
              <a:pos x="T6" y="T7"/>
            </a:cxn>
            <a:cxn ang="T16">
              <a:pos x="T8" y="T9"/>
            </a:cxn>
            <a:cxn ang="T17">
              <a:pos x="T10" y="T11"/>
            </a:cxn>
          </a:cxnLst>
          <a:rect l="T18" t="T19" r="T20" b="T21"/>
          <a:pathLst>
            <a:path w="2570480" h="340360">
              <a:moveTo>
                <a:pt x="0" y="0"/>
              </a:moveTo>
              <a:cubicBezTo>
                <a:pt x="185843" y="170180"/>
                <a:pt x="371687" y="340360"/>
                <a:pt x="579120" y="340360"/>
              </a:cubicBezTo>
              <a:cubicBezTo>
                <a:pt x="786553" y="340360"/>
                <a:pt x="1018117" y="0"/>
                <a:pt x="1244600" y="0"/>
              </a:cubicBezTo>
              <a:cubicBezTo>
                <a:pt x="1471083" y="0"/>
                <a:pt x="1717040" y="340360"/>
                <a:pt x="1938020" y="340360"/>
              </a:cubicBezTo>
              <a:cubicBezTo>
                <a:pt x="2159000" y="340360"/>
                <a:pt x="2570480" y="0"/>
                <a:pt x="2570480" y="0"/>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2</xdr:col>
      <xdr:colOff>1303020</xdr:colOff>
      <xdr:row>24</xdr:row>
      <xdr:rowOff>121920</xdr:rowOff>
    </xdr:from>
    <xdr:to>
      <xdr:col>4</xdr:col>
      <xdr:colOff>769620</xdr:colOff>
      <xdr:row>26</xdr:row>
      <xdr:rowOff>83820</xdr:rowOff>
    </xdr:to>
    <xdr:sp macro="" textlink="">
      <xdr:nvSpPr>
        <xdr:cNvPr id="26024" name="Freeform 448">
          <a:extLst>
            <a:ext uri="{FF2B5EF4-FFF2-40B4-BE49-F238E27FC236}">
              <a16:creationId xmlns:a16="http://schemas.microsoft.com/office/drawing/2014/main" id="{00000000-0008-0000-0100-0000A8650000}"/>
            </a:ext>
          </a:extLst>
        </xdr:cNvPr>
        <xdr:cNvSpPr>
          <a:spLocks/>
        </xdr:cNvSpPr>
      </xdr:nvSpPr>
      <xdr:spPr bwMode="auto">
        <a:xfrm>
          <a:off x="2369820" y="4465320"/>
          <a:ext cx="2667000" cy="342900"/>
        </a:xfrm>
        <a:custGeom>
          <a:avLst/>
          <a:gdLst>
            <a:gd name="T0" fmla="*/ 0 w 2570480"/>
            <a:gd name="T1" fmla="*/ 0 h 340360"/>
            <a:gd name="T2" fmla="*/ 305588 w 2570480"/>
            <a:gd name="T3" fmla="*/ 313057 h 340360"/>
            <a:gd name="T4" fmla="*/ 656749 w 2570480"/>
            <a:gd name="T5" fmla="*/ 0 h 340360"/>
            <a:gd name="T6" fmla="*/ 1022651 w 2570480"/>
            <a:gd name="T7" fmla="*/ 313057 h 340360"/>
            <a:gd name="T8" fmla="*/ 1356388 w 2570480"/>
            <a:gd name="T9" fmla="*/ 0 h 340360"/>
            <a:gd name="T10" fmla="*/ 1356388 w 2570480"/>
            <a:gd name="T11" fmla="*/ 0 h 340360"/>
            <a:gd name="T12" fmla="*/ 0 60000 65536"/>
            <a:gd name="T13" fmla="*/ 0 60000 65536"/>
            <a:gd name="T14" fmla="*/ 0 60000 65536"/>
            <a:gd name="T15" fmla="*/ 0 60000 65536"/>
            <a:gd name="T16" fmla="*/ 0 60000 65536"/>
            <a:gd name="T17" fmla="*/ 0 60000 65536"/>
            <a:gd name="T18" fmla="*/ 0 w 2570480"/>
            <a:gd name="T19" fmla="*/ 0 h 340360"/>
            <a:gd name="T20" fmla="*/ 2570480 w 2570480"/>
            <a:gd name="T21" fmla="*/ 340360 h 340360"/>
          </a:gdLst>
          <a:ahLst/>
          <a:cxnLst>
            <a:cxn ang="T12">
              <a:pos x="T0" y="T1"/>
            </a:cxn>
            <a:cxn ang="T13">
              <a:pos x="T2" y="T3"/>
            </a:cxn>
            <a:cxn ang="T14">
              <a:pos x="T4" y="T5"/>
            </a:cxn>
            <a:cxn ang="T15">
              <a:pos x="T6" y="T7"/>
            </a:cxn>
            <a:cxn ang="T16">
              <a:pos x="T8" y="T9"/>
            </a:cxn>
            <a:cxn ang="T17">
              <a:pos x="T10" y="T11"/>
            </a:cxn>
          </a:cxnLst>
          <a:rect l="T18" t="T19" r="T20" b="T21"/>
          <a:pathLst>
            <a:path w="2570480" h="340360">
              <a:moveTo>
                <a:pt x="0" y="0"/>
              </a:moveTo>
              <a:cubicBezTo>
                <a:pt x="185843" y="170180"/>
                <a:pt x="371687" y="340360"/>
                <a:pt x="579120" y="340360"/>
              </a:cubicBezTo>
              <a:cubicBezTo>
                <a:pt x="786553" y="340360"/>
                <a:pt x="1018117" y="0"/>
                <a:pt x="1244600" y="0"/>
              </a:cubicBezTo>
              <a:cubicBezTo>
                <a:pt x="1471083" y="0"/>
                <a:pt x="1717040" y="340360"/>
                <a:pt x="1938020" y="340360"/>
              </a:cubicBezTo>
              <a:cubicBezTo>
                <a:pt x="2159000" y="340360"/>
                <a:pt x="2570480" y="0"/>
                <a:pt x="2570480" y="0"/>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2</xdr:col>
      <xdr:colOff>1295400</xdr:colOff>
      <xdr:row>24</xdr:row>
      <xdr:rowOff>30480</xdr:rowOff>
    </xdr:from>
    <xdr:to>
      <xdr:col>2</xdr:col>
      <xdr:colOff>1295400</xdr:colOff>
      <xdr:row>24</xdr:row>
      <xdr:rowOff>175260</xdr:rowOff>
    </xdr:to>
    <xdr:cxnSp macro="">
      <xdr:nvCxnSpPr>
        <xdr:cNvPr id="26025" name="Straight Connector 451">
          <a:extLst>
            <a:ext uri="{FF2B5EF4-FFF2-40B4-BE49-F238E27FC236}">
              <a16:creationId xmlns:a16="http://schemas.microsoft.com/office/drawing/2014/main" id="{00000000-0008-0000-0100-0000A9650000}"/>
            </a:ext>
          </a:extLst>
        </xdr:cNvPr>
        <xdr:cNvCxnSpPr>
          <a:cxnSpLocks noChangeShapeType="1"/>
        </xdr:cNvCxnSpPr>
      </xdr:nvCxnSpPr>
      <xdr:spPr bwMode="auto">
        <a:xfrm rot="5400000">
          <a:off x="2289810" y="4446270"/>
          <a:ext cx="144780" cy="0"/>
        </a:xfrm>
        <a:prstGeom prst="line">
          <a:avLst/>
        </a:prstGeom>
        <a:noFill/>
        <a:ln w="3175" algn="ctr">
          <a:solidFill>
            <a:srgbClr val="000000"/>
          </a:solidFill>
          <a:round/>
          <a:headEnd/>
          <a:tailEnd/>
        </a:ln>
      </xdr:spPr>
    </xdr:cxnSp>
    <xdr:clientData/>
  </xdr:twoCellAnchor>
  <xdr:twoCellAnchor>
    <xdr:from>
      <xdr:col>2</xdr:col>
      <xdr:colOff>1295400</xdr:colOff>
      <xdr:row>24</xdr:row>
      <xdr:rowOff>175260</xdr:rowOff>
    </xdr:from>
    <xdr:to>
      <xdr:col>2</xdr:col>
      <xdr:colOff>1325880</xdr:colOff>
      <xdr:row>24</xdr:row>
      <xdr:rowOff>175260</xdr:rowOff>
    </xdr:to>
    <xdr:cxnSp macro="">
      <xdr:nvCxnSpPr>
        <xdr:cNvPr id="26026" name="Straight Connector 453">
          <a:extLst>
            <a:ext uri="{FF2B5EF4-FFF2-40B4-BE49-F238E27FC236}">
              <a16:creationId xmlns:a16="http://schemas.microsoft.com/office/drawing/2014/main" id="{00000000-0008-0000-0100-0000AA650000}"/>
            </a:ext>
          </a:extLst>
        </xdr:cNvPr>
        <xdr:cNvCxnSpPr>
          <a:cxnSpLocks noChangeShapeType="1"/>
        </xdr:cNvCxnSpPr>
      </xdr:nvCxnSpPr>
      <xdr:spPr bwMode="auto">
        <a:xfrm>
          <a:off x="2362200" y="4518660"/>
          <a:ext cx="30480" cy="0"/>
        </a:xfrm>
        <a:prstGeom prst="line">
          <a:avLst/>
        </a:prstGeom>
        <a:noFill/>
        <a:ln w="3175" algn="ctr">
          <a:solidFill>
            <a:srgbClr val="000000"/>
          </a:solidFill>
          <a:round/>
          <a:headEnd/>
          <a:tailEnd/>
        </a:ln>
      </xdr:spPr>
    </xdr:cxnSp>
    <xdr:clientData/>
  </xdr:twoCellAnchor>
  <xdr:twoCellAnchor>
    <xdr:from>
      <xdr:col>2</xdr:col>
      <xdr:colOff>1249680</xdr:colOff>
      <xdr:row>24</xdr:row>
      <xdr:rowOff>175260</xdr:rowOff>
    </xdr:from>
    <xdr:to>
      <xdr:col>2</xdr:col>
      <xdr:colOff>1333500</xdr:colOff>
      <xdr:row>25</xdr:row>
      <xdr:rowOff>22860</xdr:rowOff>
    </xdr:to>
    <xdr:cxnSp macro="">
      <xdr:nvCxnSpPr>
        <xdr:cNvPr id="26027" name="Straight Connector 455">
          <a:extLst>
            <a:ext uri="{FF2B5EF4-FFF2-40B4-BE49-F238E27FC236}">
              <a16:creationId xmlns:a16="http://schemas.microsoft.com/office/drawing/2014/main" id="{00000000-0008-0000-0100-0000AB650000}"/>
            </a:ext>
          </a:extLst>
        </xdr:cNvPr>
        <xdr:cNvCxnSpPr>
          <a:cxnSpLocks noChangeShapeType="1"/>
        </xdr:cNvCxnSpPr>
      </xdr:nvCxnSpPr>
      <xdr:spPr bwMode="auto">
        <a:xfrm rot="10800000" flipV="1">
          <a:off x="2316480" y="4518660"/>
          <a:ext cx="83820" cy="38100"/>
        </a:xfrm>
        <a:prstGeom prst="line">
          <a:avLst/>
        </a:prstGeom>
        <a:noFill/>
        <a:ln w="3175" algn="ctr">
          <a:solidFill>
            <a:srgbClr val="000000"/>
          </a:solidFill>
          <a:round/>
          <a:headEnd/>
          <a:tailEnd/>
        </a:ln>
      </xdr:spPr>
    </xdr:cxnSp>
    <xdr:clientData/>
  </xdr:twoCellAnchor>
  <xdr:twoCellAnchor>
    <xdr:from>
      <xdr:col>2</xdr:col>
      <xdr:colOff>1242060</xdr:colOff>
      <xdr:row>25</xdr:row>
      <xdr:rowOff>30480</xdr:rowOff>
    </xdr:from>
    <xdr:to>
      <xdr:col>2</xdr:col>
      <xdr:colOff>1295400</xdr:colOff>
      <xdr:row>25</xdr:row>
      <xdr:rowOff>30480</xdr:rowOff>
    </xdr:to>
    <xdr:cxnSp macro="">
      <xdr:nvCxnSpPr>
        <xdr:cNvPr id="26028" name="Straight Connector 457">
          <a:extLst>
            <a:ext uri="{FF2B5EF4-FFF2-40B4-BE49-F238E27FC236}">
              <a16:creationId xmlns:a16="http://schemas.microsoft.com/office/drawing/2014/main" id="{00000000-0008-0000-0100-0000AC650000}"/>
            </a:ext>
          </a:extLst>
        </xdr:cNvPr>
        <xdr:cNvCxnSpPr>
          <a:cxnSpLocks noChangeShapeType="1"/>
        </xdr:cNvCxnSpPr>
      </xdr:nvCxnSpPr>
      <xdr:spPr bwMode="auto">
        <a:xfrm>
          <a:off x="2308860" y="4564380"/>
          <a:ext cx="53340" cy="0"/>
        </a:xfrm>
        <a:prstGeom prst="line">
          <a:avLst/>
        </a:prstGeom>
        <a:noFill/>
        <a:ln w="3175" algn="ctr">
          <a:solidFill>
            <a:srgbClr val="000000"/>
          </a:solidFill>
          <a:round/>
          <a:headEnd/>
          <a:tailEnd/>
        </a:ln>
      </xdr:spPr>
    </xdr:cxnSp>
    <xdr:clientData/>
  </xdr:twoCellAnchor>
  <xdr:twoCellAnchor>
    <xdr:from>
      <xdr:col>2</xdr:col>
      <xdr:colOff>1303020</xdr:colOff>
      <xdr:row>25</xdr:row>
      <xdr:rowOff>22860</xdr:rowOff>
    </xdr:from>
    <xdr:to>
      <xdr:col>2</xdr:col>
      <xdr:colOff>1303020</xdr:colOff>
      <xdr:row>25</xdr:row>
      <xdr:rowOff>144780</xdr:rowOff>
    </xdr:to>
    <xdr:cxnSp macro="">
      <xdr:nvCxnSpPr>
        <xdr:cNvPr id="26029" name="Straight Connector 459">
          <a:extLst>
            <a:ext uri="{FF2B5EF4-FFF2-40B4-BE49-F238E27FC236}">
              <a16:creationId xmlns:a16="http://schemas.microsoft.com/office/drawing/2014/main" id="{00000000-0008-0000-0100-0000AD650000}"/>
            </a:ext>
          </a:extLst>
        </xdr:cNvPr>
        <xdr:cNvCxnSpPr>
          <a:cxnSpLocks noChangeShapeType="1"/>
        </xdr:cNvCxnSpPr>
      </xdr:nvCxnSpPr>
      <xdr:spPr bwMode="auto">
        <a:xfrm rot="5400000">
          <a:off x="2308860" y="4617720"/>
          <a:ext cx="121920" cy="0"/>
        </a:xfrm>
        <a:prstGeom prst="line">
          <a:avLst/>
        </a:prstGeom>
        <a:noFill/>
        <a:ln w="3175" algn="ctr">
          <a:solidFill>
            <a:srgbClr val="000000"/>
          </a:solidFill>
          <a:round/>
          <a:headEnd/>
          <a:tailEnd/>
        </a:ln>
      </xdr:spPr>
    </xdr:cxnSp>
    <xdr:clientData/>
  </xdr:twoCellAnchor>
  <xdr:twoCellAnchor>
    <xdr:from>
      <xdr:col>4</xdr:col>
      <xdr:colOff>769620</xdr:colOff>
      <xdr:row>24</xdr:row>
      <xdr:rowOff>22860</xdr:rowOff>
    </xdr:from>
    <xdr:to>
      <xdr:col>4</xdr:col>
      <xdr:colOff>769620</xdr:colOff>
      <xdr:row>24</xdr:row>
      <xdr:rowOff>160020</xdr:rowOff>
    </xdr:to>
    <xdr:cxnSp macro="">
      <xdr:nvCxnSpPr>
        <xdr:cNvPr id="26030" name="Straight Connector 460">
          <a:extLst>
            <a:ext uri="{FF2B5EF4-FFF2-40B4-BE49-F238E27FC236}">
              <a16:creationId xmlns:a16="http://schemas.microsoft.com/office/drawing/2014/main" id="{00000000-0008-0000-0100-0000AE650000}"/>
            </a:ext>
          </a:extLst>
        </xdr:cNvPr>
        <xdr:cNvCxnSpPr>
          <a:cxnSpLocks noChangeShapeType="1"/>
        </xdr:cNvCxnSpPr>
      </xdr:nvCxnSpPr>
      <xdr:spPr bwMode="auto">
        <a:xfrm rot="5400000">
          <a:off x="4968240" y="4434840"/>
          <a:ext cx="137160" cy="0"/>
        </a:xfrm>
        <a:prstGeom prst="line">
          <a:avLst/>
        </a:prstGeom>
        <a:noFill/>
        <a:ln w="3175" algn="ctr">
          <a:solidFill>
            <a:srgbClr val="000000"/>
          </a:solidFill>
          <a:round/>
          <a:headEnd/>
          <a:tailEnd/>
        </a:ln>
      </xdr:spPr>
    </xdr:cxnSp>
    <xdr:clientData/>
  </xdr:twoCellAnchor>
  <xdr:twoCellAnchor>
    <xdr:from>
      <xdr:col>4</xdr:col>
      <xdr:colOff>723900</xdr:colOff>
      <xdr:row>24</xdr:row>
      <xdr:rowOff>167640</xdr:rowOff>
    </xdr:from>
    <xdr:to>
      <xdr:col>4</xdr:col>
      <xdr:colOff>800100</xdr:colOff>
      <xdr:row>25</xdr:row>
      <xdr:rowOff>15240</xdr:rowOff>
    </xdr:to>
    <xdr:cxnSp macro="">
      <xdr:nvCxnSpPr>
        <xdr:cNvPr id="26031" name="Straight Connector 461">
          <a:extLst>
            <a:ext uri="{FF2B5EF4-FFF2-40B4-BE49-F238E27FC236}">
              <a16:creationId xmlns:a16="http://schemas.microsoft.com/office/drawing/2014/main" id="{00000000-0008-0000-0100-0000AF650000}"/>
            </a:ext>
          </a:extLst>
        </xdr:cNvPr>
        <xdr:cNvCxnSpPr>
          <a:cxnSpLocks noChangeShapeType="1"/>
        </xdr:cNvCxnSpPr>
      </xdr:nvCxnSpPr>
      <xdr:spPr bwMode="auto">
        <a:xfrm rot="10800000" flipV="1">
          <a:off x="4991100" y="4511040"/>
          <a:ext cx="76200" cy="38100"/>
        </a:xfrm>
        <a:prstGeom prst="line">
          <a:avLst/>
        </a:prstGeom>
        <a:noFill/>
        <a:ln w="3175" algn="ctr">
          <a:solidFill>
            <a:srgbClr val="000000"/>
          </a:solidFill>
          <a:round/>
          <a:headEnd/>
          <a:tailEnd/>
        </a:ln>
      </xdr:spPr>
    </xdr:cxnSp>
    <xdr:clientData/>
  </xdr:twoCellAnchor>
  <xdr:twoCellAnchor>
    <xdr:from>
      <xdr:col>4</xdr:col>
      <xdr:colOff>716280</xdr:colOff>
      <xdr:row>25</xdr:row>
      <xdr:rowOff>15240</xdr:rowOff>
    </xdr:from>
    <xdr:to>
      <xdr:col>4</xdr:col>
      <xdr:colOff>769620</xdr:colOff>
      <xdr:row>25</xdr:row>
      <xdr:rowOff>15240</xdr:rowOff>
    </xdr:to>
    <xdr:cxnSp macro="">
      <xdr:nvCxnSpPr>
        <xdr:cNvPr id="26032" name="Straight Connector 462">
          <a:extLst>
            <a:ext uri="{FF2B5EF4-FFF2-40B4-BE49-F238E27FC236}">
              <a16:creationId xmlns:a16="http://schemas.microsoft.com/office/drawing/2014/main" id="{00000000-0008-0000-0100-0000B0650000}"/>
            </a:ext>
          </a:extLst>
        </xdr:cNvPr>
        <xdr:cNvCxnSpPr>
          <a:cxnSpLocks noChangeShapeType="1"/>
        </xdr:cNvCxnSpPr>
      </xdr:nvCxnSpPr>
      <xdr:spPr bwMode="auto">
        <a:xfrm>
          <a:off x="4983480" y="4549140"/>
          <a:ext cx="53340" cy="0"/>
        </a:xfrm>
        <a:prstGeom prst="line">
          <a:avLst/>
        </a:prstGeom>
        <a:noFill/>
        <a:ln w="3175" algn="ctr">
          <a:solidFill>
            <a:srgbClr val="000000"/>
          </a:solidFill>
          <a:round/>
          <a:headEnd/>
          <a:tailEnd/>
        </a:ln>
      </xdr:spPr>
    </xdr:cxnSp>
    <xdr:clientData/>
  </xdr:twoCellAnchor>
  <xdr:twoCellAnchor>
    <xdr:from>
      <xdr:col>4</xdr:col>
      <xdr:colOff>777240</xdr:colOff>
      <xdr:row>25</xdr:row>
      <xdr:rowOff>15240</xdr:rowOff>
    </xdr:from>
    <xdr:to>
      <xdr:col>4</xdr:col>
      <xdr:colOff>777240</xdr:colOff>
      <xdr:row>25</xdr:row>
      <xdr:rowOff>129540</xdr:rowOff>
    </xdr:to>
    <xdr:cxnSp macro="">
      <xdr:nvCxnSpPr>
        <xdr:cNvPr id="26033" name="Straight Connector 463">
          <a:extLst>
            <a:ext uri="{FF2B5EF4-FFF2-40B4-BE49-F238E27FC236}">
              <a16:creationId xmlns:a16="http://schemas.microsoft.com/office/drawing/2014/main" id="{00000000-0008-0000-0100-0000B1650000}"/>
            </a:ext>
          </a:extLst>
        </xdr:cNvPr>
        <xdr:cNvCxnSpPr>
          <a:cxnSpLocks noChangeShapeType="1"/>
        </xdr:cNvCxnSpPr>
      </xdr:nvCxnSpPr>
      <xdr:spPr bwMode="auto">
        <a:xfrm rot="5400000">
          <a:off x="4987290" y="4606290"/>
          <a:ext cx="114300" cy="0"/>
        </a:xfrm>
        <a:prstGeom prst="line">
          <a:avLst/>
        </a:prstGeom>
        <a:noFill/>
        <a:ln w="3175" algn="ctr">
          <a:solidFill>
            <a:srgbClr val="000000"/>
          </a:solidFill>
          <a:round/>
          <a:headEnd/>
          <a:tailEnd/>
        </a:ln>
      </xdr:spPr>
    </xdr:cxnSp>
    <xdr:clientData/>
  </xdr:twoCellAnchor>
  <xdr:twoCellAnchor>
    <xdr:from>
      <xdr:col>4</xdr:col>
      <xdr:colOff>769620</xdr:colOff>
      <xdr:row>24</xdr:row>
      <xdr:rowOff>160020</xdr:rowOff>
    </xdr:from>
    <xdr:to>
      <xdr:col>4</xdr:col>
      <xdr:colOff>800100</xdr:colOff>
      <xdr:row>24</xdr:row>
      <xdr:rowOff>160020</xdr:rowOff>
    </xdr:to>
    <xdr:cxnSp macro="">
      <xdr:nvCxnSpPr>
        <xdr:cNvPr id="26034" name="Straight Connector 464">
          <a:extLst>
            <a:ext uri="{FF2B5EF4-FFF2-40B4-BE49-F238E27FC236}">
              <a16:creationId xmlns:a16="http://schemas.microsoft.com/office/drawing/2014/main" id="{00000000-0008-0000-0100-0000B2650000}"/>
            </a:ext>
          </a:extLst>
        </xdr:cNvPr>
        <xdr:cNvCxnSpPr>
          <a:cxnSpLocks noChangeShapeType="1"/>
        </xdr:cNvCxnSpPr>
      </xdr:nvCxnSpPr>
      <xdr:spPr bwMode="auto">
        <a:xfrm>
          <a:off x="5036820" y="4503420"/>
          <a:ext cx="30480" cy="0"/>
        </a:xfrm>
        <a:prstGeom prst="line">
          <a:avLst/>
        </a:prstGeom>
        <a:noFill/>
        <a:ln w="3175" algn="ctr">
          <a:solidFill>
            <a:srgbClr val="000000"/>
          </a:solidFill>
          <a:round/>
          <a:headEnd/>
          <a:tailEnd/>
        </a:ln>
      </xdr:spPr>
    </xdr:cxnSp>
    <xdr:clientData/>
  </xdr:twoCellAnchor>
  <xdr:twoCellAnchor>
    <xdr:from>
      <xdr:col>2</xdr:col>
      <xdr:colOff>1483360</xdr:colOff>
      <xdr:row>25</xdr:row>
      <xdr:rowOff>109220</xdr:rowOff>
    </xdr:from>
    <xdr:to>
      <xdr:col>2</xdr:col>
      <xdr:colOff>1544320</xdr:colOff>
      <xdr:row>25</xdr:row>
      <xdr:rowOff>170180</xdr:rowOff>
    </xdr:to>
    <xdr:cxnSp macro="">
      <xdr:nvCxnSpPr>
        <xdr:cNvPr id="26035" name="Straight Connector 466">
          <a:extLst>
            <a:ext uri="{FF2B5EF4-FFF2-40B4-BE49-F238E27FC236}">
              <a16:creationId xmlns:a16="http://schemas.microsoft.com/office/drawing/2014/main" id="{00000000-0008-0000-0100-0000B3650000}"/>
            </a:ext>
          </a:extLst>
        </xdr:cNvPr>
        <xdr:cNvCxnSpPr>
          <a:cxnSpLocks noChangeShapeType="1"/>
        </xdr:cNvCxnSpPr>
      </xdr:nvCxnSpPr>
      <xdr:spPr bwMode="auto">
        <a:xfrm rot="5400000">
          <a:off x="2550160" y="5313680"/>
          <a:ext cx="60960" cy="60960"/>
        </a:xfrm>
        <a:prstGeom prst="line">
          <a:avLst/>
        </a:prstGeom>
        <a:noFill/>
        <a:ln w="3175" algn="ctr">
          <a:solidFill>
            <a:srgbClr val="000000"/>
          </a:solidFill>
          <a:round/>
          <a:headEnd/>
          <a:tailEnd/>
        </a:ln>
      </xdr:spPr>
    </xdr:cxnSp>
    <xdr:clientData/>
  </xdr:twoCellAnchor>
  <xdr:twoCellAnchor>
    <xdr:from>
      <xdr:col>2</xdr:col>
      <xdr:colOff>1506220</xdr:colOff>
      <xdr:row>25</xdr:row>
      <xdr:rowOff>139700</xdr:rowOff>
    </xdr:from>
    <xdr:to>
      <xdr:col>2</xdr:col>
      <xdr:colOff>1559560</xdr:colOff>
      <xdr:row>26</xdr:row>
      <xdr:rowOff>2540</xdr:rowOff>
    </xdr:to>
    <xdr:cxnSp macro="">
      <xdr:nvCxnSpPr>
        <xdr:cNvPr id="26036" name="Straight Connector 467">
          <a:extLst>
            <a:ext uri="{FF2B5EF4-FFF2-40B4-BE49-F238E27FC236}">
              <a16:creationId xmlns:a16="http://schemas.microsoft.com/office/drawing/2014/main" id="{00000000-0008-0000-0100-0000B4650000}"/>
            </a:ext>
          </a:extLst>
        </xdr:cNvPr>
        <xdr:cNvCxnSpPr>
          <a:cxnSpLocks noChangeShapeType="1"/>
        </xdr:cNvCxnSpPr>
      </xdr:nvCxnSpPr>
      <xdr:spPr bwMode="auto">
        <a:xfrm rot="5400000">
          <a:off x="2573020" y="5344160"/>
          <a:ext cx="53340" cy="53340"/>
        </a:xfrm>
        <a:prstGeom prst="line">
          <a:avLst/>
        </a:prstGeom>
        <a:noFill/>
        <a:ln w="3175" algn="ctr">
          <a:solidFill>
            <a:srgbClr val="000000"/>
          </a:solidFill>
          <a:round/>
          <a:headEnd/>
          <a:tailEnd/>
        </a:ln>
      </xdr:spPr>
    </xdr:cxnSp>
    <xdr:clientData/>
  </xdr:twoCellAnchor>
  <xdr:twoCellAnchor>
    <xdr:from>
      <xdr:col>3</xdr:col>
      <xdr:colOff>114300</xdr:colOff>
      <xdr:row>25</xdr:row>
      <xdr:rowOff>53340</xdr:rowOff>
    </xdr:from>
    <xdr:to>
      <xdr:col>3</xdr:col>
      <xdr:colOff>160020</xdr:colOff>
      <xdr:row>26</xdr:row>
      <xdr:rowOff>7620</xdr:rowOff>
    </xdr:to>
    <xdr:cxnSp macro="">
      <xdr:nvCxnSpPr>
        <xdr:cNvPr id="26037" name="Straight Connector 469">
          <a:extLst>
            <a:ext uri="{FF2B5EF4-FFF2-40B4-BE49-F238E27FC236}">
              <a16:creationId xmlns:a16="http://schemas.microsoft.com/office/drawing/2014/main" id="{00000000-0008-0000-0100-0000B5650000}"/>
            </a:ext>
          </a:extLst>
        </xdr:cNvPr>
        <xdr:cNvCxnSpPr>
          <a:cxnSpLocks noChangeShapeType="1"/>
        </xdr:cNvCxnSpPr>
      </xdr:nvCxnSpPr>
      <xdr:spPr bwMode="auto">
        <a:xfrm rot="5400000">
          <a:off x="3387090" y="5307330"/>
          <a:ext cx="144780" cy="45720"/>
        </a:xfrm>
        <a:prstGeom prst="line">
          <a:avLst/>
        </a:prstGeom>
        <a:noFill/>
        <a:ln w="3175" algn="ctr">
          <a:solidFill>
            <a:srgbClr val="000000"/>
          </a:solidFill>
          <a:round/>
          <a:headEnd/>
          <a:tailEnd/>
        </a:ln>
      </xdr:spPr>
    </xdr:cxnSp>
    <xdr:clientData/>
  </xdr:twoCellAnchor>
  <xdr:twoCellAnchor>
    <xdr:from>
      <xdr:col>3</xdr:col>
      <xdr:colOff>175260</xdr:colOff>
      <xdr:row>25</xdr:row>
      <xdr:rowOff>0</xdr:rowOff>
    </xdr:from>
    <xdr:to>
      <xdr:col>3</xdr:col>
      <xdr:colOff>220980</xdr:colOff>
      <xdr:row>25</xdr:row>
      <xdr:rowOff>144780</xdr:rowOff>
    </xdr:to>
    <xdr:cxnSp macro="">
      <xdr:nvCxnSpPr>
        <xdr:cNvPr id="26038" name="Straight Connector 471">
          <a:extLst>
            <a:ext uri="{FF2B5EF4-FFF2-40B4-BE49-F238E27FC236}">
              <a16:creationId xmlns:a16="http://schemas.microsoft.com/office/drawing/2014/main" id="{00000000-0008-0000-0100-0000B6650000}"/>
            </a:ext>
          </a:extLst>
        </xdr:cNvPr>
        <xdr:cNvCxnSpPr>
          <a:cxnSpLocks noChangeShapeType="1"/>
        </xdr:cNvCxnSpPr>
      </xdr:nvCxnSpPr>
      <xdr:spPr bwMode="auto">
        <a:xfrm rot="5400000">
          <a:off x="3448050" y="5253990"/>
          <a:ext cx="144780" cy="45720"/>
        </a:xfrm>
        <a:prstGeom prst="line">
          <a:avLst/>
        </a:prstGeom>
        <a:noFill/>
        <a:ln w="3175" algn="ctr">
          <a:solidFill>
            <a:srgbClr val="000000"/>
          </a:solidFill>
          <a:round/>
          <a:headEnd/>
          <a:tailEnd/>
        </a:ln>
      </xdr:spPr>
    </xdr:cxnSp>
    <xdr:clientData/>
  </xdr:twoCellAnchor>
  <xdr:twoCellAnchor>
    <xdr:from>
      <xdr:col>3</xdr:col>
      <xdr:colOff>855980</xdr:colOff>
      <xdr:row>25</xdr:row>
      <xdr:rowOff>154940</xdr:rowOff>
    </xdr:from>
    <xdr:to>
      <xdr:col>3</xdr:col>
      <xdr:colOff>932180</xdr:colOff>
      <xdr:row>26</xdr:row>
      <xdr:rowOff>17780</xdr:rowOff>
    </xdr:to>
    <xdr:cxnSp macro="">
      <xdr:nvCxnSpPr>
        <xdr:cNvPr id="26039" name="Straight Connector 474">
          <a:extLst>
            <a:ext uri="{FF2B5EF4-FFF2-40B4-BE49-F238E27FC236}">
              <a16:creationId xmlns:a16="http://schemas.microsoft.com/office/drawing/2014/main" id="{00000000-0008-0000-0100-0000B7650000}"/>
            </a:ext>
          </a:extLst>
        </xdr:cNvPr>
        <xdr:cNvCxnSpPr>
          <a:cxnSpLocks noChangeShapeType="1"/>
        </xdr:cNvCxnSpPr>
      </xdr:nvCxnSpPr>
      <xdr:spPr bwMode="auto">
        <a:xfrm rot="10800000" flipV="1">
          <a:off x="4178300" y="5359400"/>
          <a:ext cx="76200" cy="53340"/>
        </a:xfrm>
        <a:prstGeom prst="line">
          <a:avLst/>
        </a:prstGeom>
        <a:noFill/>
        <a:ln w="3175" algn="ctr">
          <a:solidFill>
            <a:srgbClr val="000000"/>
          </a:solidFill>
          <a:round/>
          <a:headEnd/>
          <a:tailEnd/>
        </a:ln>
      </xdr:spPr>
    </xdr:cxnSp>
    <xdr:clientData/>
  </xdr:twoCellAnchor>
  <xdr:twoCellAnchor>
    <xdr:from>
      <xdr:col>3</xdr:col>
      <xdr:colOff>894080</xdr:colOff>
      <xdr:row>26</xdr:row>
      <xdr:rowOff>2540</xdr:rowOff>
    </xdr:from>
    <xdr:to>
      <xdr:col>3</xdr:col>
      <xdr:colOff>970280</xdr:colOff>
      <xdr:row>26</xdr:row>
      <xdr:rowOff>48260</xdr:rowOff>
    </xdr:to>
    <xdr:cxnSp macro="">
      <xdr:nvCxnSpPr>
        <xdr:cNvPr id="26040" name="Straight Connector 476">
          <a:extLst>
            <a:ext uri="{FF2B5EF4-FFF2-40B4-BE49-F238E27FC236}">
              <a16:creationId xmlns:a16="http://schemas.microsoft.com/office/drawing/2014/main" id="{00000000-0008-0000-0100-0000B8650000}"/>
            </a:ext>
          </a:extLst>
        </xdr:cNvPr>
        <xdr:cNvCxnSpPr>
          <a:cxnSpLocks noChangeShapeType="1"/>
        </xdr:cNvCxnSpPr>
      </xdr:nvCxnSpPr>
      <xdr:spPr bwMode="auto">
        <a:xfrm rot="10800000" flipV="1">
          <a:off x="4216400" y="5397500"/>
          <a:ext cx="76200" cy="45720"/>
        </a:xfrm>
        <a:prstGeom prst="line">
          <a:avLst/>
        </a:prstGeom>
        <a:noFill/>
        <a:ln w="3175" algn="ctr">
          <a:solidFill>
            <a:srgbClr val="000000"/>
          </a:solidFill>
          <a:round/>
          <a:headEnd/>
          <a:tailEnd/>
        </a:ln>
      </xdr:spPr>
    </xdr:cxnSp>
    <xdr:clientData/>
  </xdr:twoCellAnchor>
  <xdr:twoCellAnchor>
    <xdr:from>
      <xdr:col>4</xdr:col>
      <xdr:colOff>391160</xdr:colOff>
      <xdr:row>25</xdr:row>
      <xdr:rowOff>132080</xdr:rowOff>
    </xdr:from>
    <xdr:to>
      <xdr:col>4</xdr:col>
      <xdr:colOff>444500</xdr:colOff>
      <xdr:row>26</xdr:row>
      <xdr:rowOff>71120</xdr:rowOff>
    </xdr:to>
    <xdr:cxnSp macro="">
      <xdr:nvCxnSpPr>
        <xdr:cNvPr id="26041" name="Straight Connector 478">
          <a:extLst>
            <a:ext uri="{FF2B5EF4-FFF2-40B4-BE49-F238E27FC236}">
              <a16:creationId xmlns:a16="http://schemas.microsoft.com/office/drawing/2014/main" id="{00000000-0008-0000-0100-0000B9650000}"/>
            </a:ext>
          </a:extLst>
        </xdr:cNvPr>
        <xdr:cNvCxnSpPr>
          <a:cxnSpLocks noChangeShapeType="1"/>
        </xdr:cNvCxnSpPr>
      </xdr:nvCxnSpPr>
      <xdr:spPr bwMode="auto">
        <a:xfrm rot="5400000">
          <a:off x="4879340" y="5374640"/>
          <a:ext cx="129540" cy="53340"/>
        </a:xfrm>
        <a:prstGeom prst="line">
          <a:avLst/>
        </a:prstGeom>
        <a:noFill/>
        <a:ln w="3175" algn="ctr">
          <a:solidFill>
            <a:srgbClr val="000000"/>
          </a:solidFill>
          <a:round/>
          <a:headEnd/>
          <a:tailEnd/>
        </a:ln>
      </xdr:spPr>
    </xdr:cxnSp>
    <xdr:clientData/>
  </xdr:twoCellAnchor>
  <xdr:twoCellAnchor>
    <xdr:from>
      <xdr:col>4</xdr:col>
      <xdr:colOff>452120</xdr:colOff>
      <xdr:row>25</xdr:row>
      <xdr:rowOff>93980</xdr:rowOff>
    </xdr:from>
    <xdr:to>
      <xdr:col>4</xdr:col>
      <xdr:colOff>505460</xdr:colOff>
      <xdr:row>26</xdr:row>
      <xdr:rowOff>40640</xdr:rowOff>
    </xdr:to>
    <xdr:cxnSp macro="">
      <xdr:nvCxnSpPr>
        <xdr:cNvPr id="26042" name="Straight Connector 480">
          <a:extLst>
            <a:ext uri="{FF2B5EF4-FFF2-40B4-BE49-F238E27FC236}">
              <a16:creationId xmlns:a16="http://schemas.microsoft.com/office/drawing/2014/main" id="{00000000-0008-0000-0100-0000BA650000}"/>
            </a:ext>
          </a:extLst>
        </xdr:cNvPr>
        <xdr:cNvCxnSpPr>
          <a:cxnSpLocks noChangeShapeType="1"/>
        </xdr:cNvCxnSpPr>
      </xdr:nvCxnSpPr>
      <xdr:spPr bwMode="auto">
        <a:xfrm rot="5400000">
          <a:off x="4936490" y="5340350"/>
          <a:ext cx="137160" cy="53340"/>
        </a:xfrm>
        <a:prstGeom prst="line">
          <a:avLst/>
        </a:prstGeom>
        <a:noFill/>
        <a:ln w="3175" algn="ctr">
          <a:solidFill>
            <a:srgbClr val="000000"/>
          </a:solidFill>
          <a:round/>
          <a:headEnd/>
          <a:tailEnd/>
        </a:ln>
      </xdr:spPr>
    </xdr:cxnSp>
    <xdr:clientData/>
  </xdr:twoCellAnchor>
  <xdr:twoCellAnchor>
    <xdr:from>
      <xdr:col>2</xdr:col>
      <xdr:colOff>1866900</xdr:colOff>
      <xdr:row>27</xdr:row>
      <xdr:rowOff>45720</xdr:rowOff>
    </xdr:from>
    <xdr:to>
      <xdr:col>2</xdr:col>
      <xdr:colOff>1866900</xdr:colOff>
      <xdr:row>28</xdr:row>
      <xdr:rowOff>304800</xdr:rowOff>
    </xdr:to>
    <xdr:cxnSp macro="">
      <xdr:nvCxnSpPr>
        <xdr:cNvPr id="26043" name="Straight Connector 482">
          <a:extLst>
            <a:ext uri="{FF2B5EF4-FFF2-40B4-BE49-F238E27FC236}">
              <a16:creationId xmlns:a16="http://schemas.microsoft.com/office/drawing/2014/main" id="{00000000-0008-0000-0100-0000BB650000}"/>
            </a:ext>
          </a:extLst>
        </xdr:cNvPr>
        <xdr:cNvCxnSpPr>
          <a:cxnSpLocks noChangeShapeType="1"/>
        </xdr:cNvCxnSpPr>
      </xdr:nvCxnSpPr>
      <xdr:spPr bwMode="auto">
        <a:xfrm rot="5400000">
          <a:off x="2708910" y="5185410"/>
          <a:ext cx="449580" cy="0"/>
        </a:xfrm>
        <a:prstGeom prst="line">
          <a:avLst/>
        </a:prstGeom>
        <a:noFill/>
        <a:ln w="6350" algn="ctr">
          <a:solidFill>
            <a:srgbClr val="000000"/>
          </a:solidFill>
          <a:round/>
          <a:headEnd/>
          <a:tailEnd/>
        </a:ln>
      </xdr:spPr>
    </xdr:cxnSp>
    <xdr:clientData/>
  </xdr:twoCellAnchor>
  <xdr:twoCellAnchor>
    <xdr:from>
      <xdr:col>4</xdr:col>
      <xdr:colOff>152400</xdr:colOff>
      <xdr:row>27</xdr:row>
      <xdr:rowOff>38100</xdr:rowOff>
    </xdr:from>
    <xdr:to>
      <xdr:col>4</xdr:col>
      <xdr:colOff>152400</xdr:colOff>
      <xdr:row>28</xdr:row>
      <xdr:rowOff>327660</xdr:rowOff>
    </xdr:to>
    <xdr:cxnSp macro="">
      <xdr:nvCxnSpPr>
        <xdr:cNvPr id="26044" name="Straight Connector 484">
          <a:extLst>
            <a:ext uri="{FF2B5EF4-FFF2-40B4-BE49-F238E27FC236}">
              <a16:creationId xmlns:a16="http://schemas.microsoft.com/office/drawing/2014/main" id="{00000000-0008-0000-0100-0000BC650000}"/>
            </a:ext>
          </a:extLst>
        </xdr:cNvPr>
        <xdr:cNvCxnSpPr>
          <a:cxnSpLocks noChangeShapeType="1"/>
        </xdr:cNvCxnSpPr>
      </xdr:nvCxnSpPr>
      <xdr:spPr bwMode="auto">
        <a:xfrm rot="5400000">
          <a:off x="4179570" y="5193030"/>
          <a:ext cx="480060" cy="0"/>
        </a:xfrm>
        <a:prstGeom prst="line">
          <a:avLst/>
        </a:prstGeom>
        <a:noFill/>
        <a:ln w="6350" algn="ctr">
          <a:solidFill>
            <a:srgbClr val="000000"/>
          </a:solidFill>
          <a:round/>
          <a:headEnd/>
          <a:tailEnd/>
        </a:ln>
      </xdr:spPr>
    </xdr:cxnSp>
    <xdr:clientData/>
  </xdr:twoCellAnchor>
  <xdr:twoCellAnchor>
    <xdr:from>
      <xdr:col>3</xdr:col>
      <xdr:colOff>622300</xdr:colOff>
      <xdr:row>22</xdr:row>
      <xdr:rowOff>170180</xdr:rowOff>
    </xdr:from>
    <xdr:to>
      <xdr:col>4</xdr:col>
      <xdr:colOff>264160</xdr:colOff>
      <xdr:row>24</xdr:row>
      <xdr:rowOff>124460</xdr:rowOff>
    </xdr:to>
    <xdr:cxnSp macro="">
      <xdr:nvCxnSpPr>
        <xdr:cNvPr id="26045" name="Straight Connector 493">
          <a:extLst>
            <a:ext uri="{FF2B5EF4-FFF2-40B4-BE49-F238E27FC236}">
              <a16:creationId xmlns:a16="http://schemas.microsoft.com/office/drawing/2014/main" id="{00000000-0008-0000-0100-0000BD650000}"/>
            </a:ext>
          </a:extLst>
        </xdr:cNvPr>
        <xdr:cNvCxnSpPr>
          <a:cxnSpLocks noChangeShapeType="1"/>
        </xdr:cNvCxnSpPr>
      </xdr:nvCxnSpPr>
      <xdr:spPr bwMode="auto">
        <a:xfrm flipV="1">
          <a:off x="3944620" y="4803140"/>
          <a:ext cx="845820" cy="335280"/>
        </a:xfrm>
        <a:prstGeom prst="line">
          <a:avLst/>
        </a:prstGeom>
        <a:noFill/>
        <a:ln w="6350" algn="ctr">
          <a:solidFill>
            <a:srgbClr val="000000"/>
          </a:solidFill>
          <a:round/>
          <a:headEnd/>
          <a:tailEnd/>
        </a:ln>
      </xdr:spPr>
    </xdr:cxnSp>
    <xdr:clientData/>
  </xdr:twoCellAnchor>
  <xdr:twoCellAnchor>
    <xdr:from>
      <xdr:col>3</xdr:col>
      <xdr:colOff>614680</xdr:colOff>
      <xdr:row>23</xdr:row>
      <xdr:rowOff>93980</xdr:rowOff>
    </xdr:from>
    <xdr:to>
      <xdr:col>4</xdr:col>
      <xdr:colOff>256540</xdr:colOff>
      <xdr:row>25</xdr:row>
      <xdr:rowOff>55880</xdr:rowOff>
    </xdr:to>
    <xdr:cxnSp macro="">
      <xdr:nvCxnSpPr>
        <xdr:cNvPr id="26046" name="Straight Connector 494">
          <a:extLst>
            <a:ext uri="{FF2B5EF4-FFF2-40B4-BE49-F238E27FC236}">
              <a16:creationId xmlns:a16="http://schemas.microsoft.com/office/drawing/2014/main" id="{00000000-0008-0000-0100-0000BE650000}"/>
            </a:ext>
          </a:extLst>
        </xdr:cNvPr>
        <xdr:cNvCxnSpPr>
          <a:cxnSpLocks noChangeShapeType="1"/>
        </xdr:cNvCxnSpPr>
      </xdr:nvCxnSpPr>
      <xdr:spPr bwMode="auto">
        <a:xfrm flipV="1">
          <a:off x="3937000" y="4917440"/>
          <a:ext cx="845820" cy="342900"/>
        </a:xfrm>
        <a:prstGeom prst="line">
          <a:avLst/>
        </a:prstGeom>
        <a:noFill/>
        <a:ln w="6350" algn="ctr">
          <a:solidFill>
            <a:srgbClr val="000000"/>
          </a:solidFill>
          <a:round/>
          <a:headEnd/>
          <a:tailEnd/>
        </a:ln>
      </xdr:spPr>
    </xdr:cxnSp>
    <xdr:clientData/>
  </xdr:twoCellAnchor>
  <xdr:twoCellAnchor>
    <xdr:from>
      <xdr:col>3</xdr:col>
      <xdr:colOff>1125220</xdr:colOff>
      <xdr:row>24</xdr:row>
      <xdr:rowOff>40640</xdr:rowOff>
    </xdr:from>
    <xdr:to>
      <xdr:col>3</xdr:col>
      <xdr:colOff>1125220</xdr:colOff>
      <xdr:row>25</xdr:row>
      <xdr:rowOff>71120</xdr:rowOff>
    </xdr:to>
    <xdr:cxnSp macro="">
      <xdr:nvCxnSpPr>
        <xdr:cNvPr id="26047" name="Straight Arrow Connector 496">
          <a:extLst>
            <a:ext uri="{FF2B5EF4-FFF2-40B4-BE49-F238E27FC236}">
              <a16:creationId xmlns:a16="http://schemas.microsoft.com/office/drawing/2014/main" id="{00000000-0008-0000-0100-0000BF650000}"/>
            </a:ext>
          </a:extLst>
        </xdr:cNvPr>
        <xdr:cNvCxnSpPr>
          <a:cxnSpLocks noChangeShapeType="1"/>
        </xdr:cNvCxnSpPr>
      </xdr:nvCxnSpPr>
      <xdr:spPr bwMode="auto">
        <a:xfrm rot="5400000" flipH="1" flipV="1">
          <a:off x="4337050" y="5165090"/>
          <a:ext cx="220980" cy="0"/>
        </a:xfrm>
        <a:prstGeom prst="straightConnector1">
          <a:avLst/>
        </a:prstGeom>
        <a:noFill/>
        <a:ln w="3175" algn="ctr">
          <a:solidFill>
            <a:srgbClr val="000000"/>
          </a:solidFill>
          <a:round/>
          <a:headEnd/>
          <a:tailEnd type="stealth" w="sm" len="sm"/>
        </a:ln>
      </xdr:spPr>
    </xdr:cxnSp>
    <xdr:clientData/>
  </xdr:twoCellAnchor>
  <xdr:twoCellAnchor>
    <xdr:from>
      <xdr:col>3</xdr:col>
      <xdr:colOff>1125220</xdr:colOff>
      <xdr:row>22</xdr:row>
      <xdr:rowOff>55880</xdr:rowOff>
    </xdr:from>
    <xdr:to>
      <xdr:col>3</xdr:col>
      <xdr:colOff>1125220</xdr:colOff>
      <xdr:row>23</xdr:row>
      <xdr:rowOff>116840</xdr:rowOff>
    </xdr:to>
    <xdr:cxnSp macro="">
      <xdr:nvCxnSpPr>
        <xdr:cNvPr id="26048" name="Straight Arrow Connector 498">
          <a:extLst>
            <a:ext uri="{FF2B5EF4-FFF2-40B4-BE49-F238E27FC236}">
              <a16:creationId xmlns:a16="http://schemas.microsoft.com/office/drawing/2014/main" id="{00000000-0008-0000-0100-0000C0650000}"/>
            </a:ext>
          </a:extLst>
        </xdr:cNvPr>
        <xdr:cNvCxnSpPr>
          <a:cxnSpLocks noChangeShapeType="1"/>
        </xdr:cNvCxnSpPr>
      </xdr:nvCxnSpPr>
      <xdr:spPr bwMode="auto">
        <a:xfrm rot="5400000">
          <a:off x="4321810" y="4814570"/>
          <a:ext cx="251460" cy="0"/>
        </a:xfrm>
        <a:prstGeom prst="straightConnector1">
          <a:avLst/>
        </a:prstGeom>
        <a:noFill/>
        <a:ln w="3175" algn="ctr">
          <a:solidFill>
            <a:srgbClr val="000000"/>
          </a:solidFill>
          <a:round/>
          <a:headEnd/>
          <a:tailEnd type="stealth" w="sm" len="sm"/>
        </a:ln>
      </xdr:spPr>
    </xdr:cxnSp>
    <xdr:clientData/>
  </xdr:twoCellAnchor>
  <xdr:twoCellAnchor>
    <xdr:from>
      <xdr:col>2</xdr:col>
      <xdr:colOff>1264920</xdr:colOff>
      <xdr:row>28</xdr:row>
      <xdr:rowOff>285750</xdr:rowOff>
    </xdr:from>
    <xdr:to>
      <xdr:col>5</xdr:col>
      <xdr:colOff>15240</xdr:colOff>
      <xdr:row>28</xdr:row>
      <xdr:rowOff>701040</xdr:rowOff>
    </xdr:to>
    <xdr:sp macro="" textlink="">
      <xdr:nvSpPr>
        <xdr:cNvPr id="155" name="TextBox 154">
          <a:extLst>
            <a:ext uri="{FF2B5EF4-FFF2-40B4-BE49-F238E27FC236}">
              <a16:creationId xmlns:a16="http://schemas.microsoft.com/office/drawing/2014/main" id="{00000000-0008-0000-0100-00009B000000}"/>
            </a:ext>
          </a:extLst>
        </xdr:cNvPr>
        <xdr:cNvSpPr txBox="1"/>
      </xdr:nvSpPr>
      <xdr:spPr>
        <a:xfrm>
          <a:off x="2331720" y="5391150"/>
          <a:ext cx="2781300" cy="415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t>                              </a:t>
          </a:r>
          <a:r>
            <a:rPr lang="en-US" sz="1100" b="1" u="sng"/>
            <a:t>DETAIL B</a:t>
          </a:r>
          <a:endParaRPr lang="en-US" sz="1100" b="1" u="sng" baseline="0"/>
        </a:p>
        <a:p>
          <a:r>
            <a:rPr lang="en-US" sz="800" u="none" baseline="0"/>
            <a:t>            (METAL CORRUGATEION &amp; GAGE INFORMATION)</a:t>
          </a:r>
          <a:endParaRPr lang="en-US" sz="800" u="none"/>
        </a:p>
      </xdr:txBody>
    </xdr:sp>
    <xdr:clientData/>
  </xdr:twoCellAnchor>
  <xdr:twoCellAnchor>
    <xdr:from>
      <xdr:col>3</xdr:col>
      <xdr:colOff>411480</xdr:colOff>
      <xdr:row>28</xdr:row>
      <xdr:rowOff>36195</xdr:rowOff>
    </xdr:from>
    <xdr:to>
      <xdr:col>3</xdr:col>
      <xdr:colOff>632460</xdr:colOff>
      <xdr:row>28</xdr:row>
      <xdr:rowOff>226695</xdr:rowOff>
    </xdr:to>
    <xdr:sp macro="" textlink="">
      <xdr:nvSpPr>
        <xdr:cNvPr id="156" name="TextBox 155">
          <a:extLst>
            <a:ext uri="{FF2B5EF4-FFF2-40B4-BE49-F238E27FC236}">
              <a16:creationId xmlns:a16="http://schemas.microsoft.com/office/drawing/2014/main" id="{00000000-0008-0000-0100-00009C000000}"/>
            </a:ext>
          </a:extLst>
        </xdr:cNvPr>
        <xdr:cNvSpPr txBox="1"/>
      </xdr:nvSpPr>
      <xdr:spPr>
        <a:xfrm>
          <a:off x="2240280" y="4730115"/>
          <a:ext cx="198120" cy="1295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C</a:t>
          </a:r>
        </a:p>
      </xdr:txBody>
    </xdr:sp>
    <xdr:clientData/>
  </xdr:twoCellAnchor>
  <xdr:twoCellAnchor>
    <xdr:from>
      <xdr:col>2</xdr:col>
      <xdr:colOff>1859280</xdr:colOff>
      <xdr:row>28</xdr:row>
      <xdr:rowOff>243840</xdr:rowOff>
    </xdr:from>
    <xdr:to>
      <xdr:col>4</xdr:col>
      <xdr:colOff>152400</xdr:colOff>
      <xdr:row>28</xdr:row>
      <xdr:rowOff>243840</xdr:rowOff>
    </xdr:to>
    <xdr:cxnSp macro="">
      <xdr:nvCxnSpPr>
        <xdr:cNvPr id="26051" name="Straight Arrow Connector 486">
          <a:extLst>
            <a:ext uri="{FF2B5EF4-FFF2-40B4-BE49-F238E27FC236}">
              <a16:creationId xmlns:a16="http://schemas.microsoft.com/office/drawing/2014/main" id="{00000000-0008-0000-0100-0000C3650000}"/>
            </a:ext>
          </a:extLst>
        </xdr:cNvPr>
        <xdr:cNvCxnSpPr>
          <a:cxnSpLocks noChangeShapeType="1"/>
        </xdr:cNvCxnSpPr>
      </xdr:nvCxnSpPr>
      <xdr:spPr bwMode="auto">
        <a:xfrm>
          <a:off x="2926080" y="5349240"/>
          <a:ext cx="149352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3</xdr:col>
      <xdr:colOff>424180</xdr:colOff>
      <xdr:row>25</xdr:row>
      <xdr:rowOff>124459</xdr:rowOff>
    </xdr:from>
    <xdr:to>
      <xdr:col>3</xdr:col>
      <xdr:colOff>622300</xdr:colOff>
      <xdr:row>26</xdr:row>
      <xdr:rowOff>121920</xdr:rowOff>
    </xdr:to>
    <xdr:sp macro="" textlink="">
      <xdr:nvSpPr>
        <xdr:cNvPr id="158" name="TextBox 157">
          <a:extLst>
            <a:ext uri="{FF2B5EF4-FFF2-40B4-BE49-F238E27FC236}">
              <a16:creationId xmlns:a16="http://schemas.microsoft.com/office/drawing/2014/main" id="{00000000-0008-0000-0100-00009E000000}"/>
            </a:ext>
          </a:extLst>
        </xdr:cNvPr>
        <xdr:cNvSpPr txBox="1"/>
      </xdr:nvSpPr>
      <xdr:spPr>
        <a:xfrm>
          <a:off x="3746500" y="5328919"/>
          <a:ext cx="198120" cy="187961"/>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d</a:t>
          </a:r>
        </a:p>
      </xdr:txBody>
    </xdr:sp>
    <xdr:clientData/>
  </xdr:twoCellAnchor>
  <xdr:twoCellAnchor>
    <xdr:from>
      <xdr:col>2</xdr:col>
      <xdr:colOff>1988820</xdr:colOff>
      <xdr:row>27</xdr:row>
      <xdr:rowOff>0</xdr:rowOff>
    </xdr:from>
    <xdr:to>
      <xdr:col>3</xdr:col>
      <xdr:colOff>708660</xdr:colOff>
      <xdr:row>27</xdr:row>
      <xdr:rowOff>0</xdr:rowOff>
    </xdr:to>
    <xdr:cxnSp macro="">
      <xdr:nvCxnSpPr>
        <xdr:cNvPr id="26053" name="Straight Connector 488">
          <a:extLst>
            <a:ext uri="{FF2B5EF4-FFF2-40B4-BE49-F238E27FC236}">
              <a16:creationId xmlns:a16="http://schemas.microsoft.com/office/drawing/2014/main" id="{00000000-0008-0000-0100-0000C5650000}"/>
            </a:ext>
          </a:extLst>
        </xdr:cNvPr>
        <xdr:cNvCxnSpPr>
          <a:cxnSpLocks noChangeShapeType="1"/>
        </xdr:cNvCxnSpPr>
      </xdr:nvCxnSpPr>
      <xdr:spPr bwMode="auto">
        <a:xfrm>
          <a:off x="3055620" y="4914900"/>
          <a:ext cx="716280" cy="0"/>
        </a:xfrm>
        <a:prstGeom prst="line">
          <a:avLst/>
        </a:prstGeom>
        <a:noFill/>
        <a:ln w="6350" algn="ctr">
          <a:solidFill>
            <a:srgbClr val="000000"/>
          </a:solidFill>
          <a:round/>
          <a:headEnd/>
          <a:tailEnd/>
        </a:ln>
      </xdr:spPr>
    </xdr:cxnSp>
    <xdr:clientData/>
  </xdr:twoCellAnchor>
  <xdr:twoCellAnchor>
    <xdr:from>
      <xdr:col>3</xdr:col>
      <xdr:colOff>474980</xdr:colOff>
      <xdr:row>25</xdr:row>
      <xdr:rowOff>38100</xdr:rowOff>
    </xdr:from>
    <xdr:to>
      <xdr:col>3</xdr:col>
      <xdr:colOff>482600</xdr:colOff>
      <xdr:row>26</xdr:row>
      <xdr:rowOff>182880</xdr:rowOff>
    </xdr:to>
    <xdr:cxnSp macro="">
      <xdr:nvCxnSpPr>
        <xdr:cNvPr id="26054" name="Straight Arrow Connector 490">
          <a:extLst>
            <a:ext uri="{FF2B5EF4-FFF2-40B4-BE49-F238E27FC236}">
              <a16:creationId xmlns:a16="http://schemas.microsoft.com/office/drawing/2014/main" id="{00000000-0008-0000-0100-0000C6650000}"/>
            </a:ext>
          </a:extLst>
        </xdr:cNvPr>
        <xdr:cNvCxnSpPr>
          <a:cxnSpLocks noChangeShapeType="1"/>
        </xdr:cNvCxnSpPr>
      </xdr:nvCxnSpPr>
      <xdr:spPr bwMode="auto">
        <a:xfrm>
          <a:off x="3797300" y="5242560"/>
          <a:ext cx="7620" cy="335280"/>
        </a:xfrm>
        <a:prstGeom prst="straightConnector1">
          <a:avLst/>
        </a:prstGeom>
        <a:noFill/>
        <a:ln w="3175" algn="ctr">
          <a:solidFill>
            <a:srgbClr val="000000"/>
          </a:solidFill>
          <a:round/>
          <a:headEnd type="stealth" w="sm" len="sm"/>
          <a:tailEnd type="stealth" w="sm" len="sm"/>
        </a:ln>
      </xdr:spPr>
    </xdr:cxnSp>
    <xdr:clientData/>
  </xdr:twoCellAnchor>
  <xdr:twoCellAnchor>
    <xdr:from>
      <xdr:col>3</xdr:col>
      <xdr:colOff>515621</xdr:colOff>
      <xdr:row>21</xdr:row>
      <xdr:rowOff>95885</xdr:rowOff>
    </xdr:from>
    <xdr:to>
      <xdr:col>3</xdr:col>
      <xdr:colOff>828040</xdr:colOff>
      <xdr:row>22</xdr:row>
      <xdr:rowOff>132080</xdr:rowOff>
    </xdr:to>
    <xdr:sp macro="" textlink="">
      <xdr:nvSpPr>
        <xdr:cNvPr id="161" name="TextBox 160">
          <a:extLst>
            <a:ext uri="{FF2B5EF4-FFF2-40B4-BE49-F238E27FC236}">
              <a16:creationId xmlns:a16="http://schemas.microsoft.com/office/drawing/2014/main" id="{00000000-0008-0000-0100-0000A1000000}"/>
            </a:ext>
          </a:extLst>
        </xdr:cNvPr>
        <xdr:cNvSpPr txBox="1"/>
      </xdr:nvSpPr>
      <xdr:spPr>
        <a:xfrm>
          <a:off x="3578861" y="3867785"/>
          <a:ext cx="312419" cy="22669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t</a:t>
          </a:r>
        </a:p>
      </xdr:txBody>
    </xdr:sp>
    <xdr:clientData/>
  </xdr:twoCellAnchor>
  <xdr:twoCellAnchor>
    <xdr:from>
      <xdr:col>3</xdr:col>
      <xdr:colOff>728980</xdr:colOff>
      <xdr:row>22</xdr:row>
      <xdr:rowOff>55880</xdr:rowOff>
    </xdr:from>
    <xdr:to>
      <xdr:col>3</xdr:col>
      <xdr:colOff>1125220</xdr:colOff>
      <xdr:row>22</xdr:row>
      <xdr:rowOff>55880</xdr:rowOff>
    </xdr:to>
    <xdr:cxnSp macro="">
      <xdr:nvCxnSpPr>
        <xdr:cNvPr id="26056" name="Straight Connector 502">
          <a:extLst>
            <a:ext uri="{FF2B5EF4-FFF2-40B4-BE49-F238E27FC236}">
              <a16:creationId xmlns:a16="http://schemas.microsoft.com/office/drawing/2014/main" id="{00000000-0008-0000-0100-0000C8650000}"/>
            </a:ext>
          </a:extLst>
        </xdr:cNvPr>
        <xdr:cNvCxnSpPr>
          <a:cxnSpLocks noChangeShapeType="1"/>
        </xdr:cNvCxnSpPr>
      </xdr:nvCxnSpPr>
      <xdr:spPr bwMode="auto">
        <a:xfrm rot="10800000">
          <a:off x="4051300" y="4688840"/>
          <a:ext cx="396240" cy="0"/>
        </a:xfrm>
        <a:prstGeom prst="line">
          <a:avLst/>
        </a:prstGeom>
        <a:noFill/>
        <a:ln w="6350" algn="ctr">
          <a:solidFill>
            <a:srgbClr val="000000"/>
          </a:solidFill>
          <a:round/>
          <a:headEnd/>
          <a:tailEnd/>
        </a:ln>
      </xdr:spPr>
    </xdr:cxnSp>
    <xdr:clientData/>
  </xdr:twoCellAnchor>
  <xdr:twoCellAnchor>
    <xdr:from>
      <xdr:col>5</xdr:col>
      <xdr:colOff>655320</xdr:colOff>
      <xdr:row>25</xdr:row>
      <xdr:rowOff>22860</xdr:rowOff>
    </xdr:from>
    <xdr:to>
      <xdr:col>5</xdr:col>
      <xdr:colOff>754380</xdr:colOff>
      <xdr:row>25</xdr:row>
      <xdr:rowOff>114300</xdr:rowOff>
    </xdr:to>
    <xdr:sp macro="" textlink="">
      <xdr:nvSpPr>
        <xdr:cNvPr id="26058" name="Rectangle 510">
          <a:extLst>
            <a:ext uri="{FF2B5EF4-FFF2-40B4-BE49-F238E27FC236}">
              <a16:creationId xmlns:a16="http://schemas.microsoft.com/office/drawing/2014/main" id="{00000000-0008-0000-0100-0000CA650000}"/>
            </a:ext>
          </a:extLst>
        </xdr:cNvPr>
        <xdr:cNvSpPr>
          <a:spLocks noChangeArrowheads="1"/>
        </xdr:cNvSpPr>
      </xdr:nvSpPr>
      <xdr:spPr bwMode="auto">
        <a:xfrm>
          <a:off x="5753100" y="4556760"/>
          <a:ext cx="99060" cy="91440"/>
        </a:xfrm>
        <a:prstGeom prst="rect">
          <a:avLst/>
        </a:prstGeom>
        <a:solidFill>
          <a:srgbClr val="FFFFFF"/>
        </a:solidFill>
        <a:ln w="9525" algn="ctr">
          <a:solidFill>
            <a:srgbClr val="000000"/>
          </a:solidFill>
          <a:round/>
          <a:headEnd/>
          <a:tailEnd/>
        </a:ln>
      </xdr:spPr>
    </xdr:sp>
    <xdr:clientData/>
  </xdr:twoCellAnchor>
  <xdr:twoCellAnchor>
    <xdr:from>
      <xdr:col>8</xdr:col>
      <xdr:colOff>83820</xdr:colOff>
      <xdr:row>25</xdr:row>
      <xdr:rowOff>22860</xdr:rowOff>
    </xdr:from>
    <xdr:to>
      <xdr:col>8</xdr:col>
      <xdr:colOff>190500</xdr:colOff>
      <xdr:row>25</xdr:row>
      <xdr:rowOff>114300</xdr:rowOff>
    </xdr:to>
    <xdr:sp macro="" textlink="">
      <xdr:nvSpPr>
        <xdr:cNvPr id="26059" name="Rectangle 511">
          <a:extLst>
            <a:ext uri="{FF2B5EF4-FFF2-40B4-BE49-F238E27FC236}">
              <a16:creationId xmlns:a16="http://schemas.microsoft.com/office/drawing/2014/main" id="{00000000-0008-0000-0100-0000CB650000}"/>
            </a:ext>
          </a:extLst>
        </xdr:cNvPr>
        <xdr:cNvSpPr>
          <a:spLocks noChangeArrowheads="1"/>
        </xdr:cNvSpPr>
      </xdr:nvSpPr>
      <xdr:spPr bwMode="auto">
        <a:xfrm>
          <a:off x="6896100" y="4556760"/>
          <a:ext cx="106680" cy="91440"/>
        </a:xfrm>
        <a:prstGeom prst="rect">
          <a:avLst/>
        </a:prstGeom>
        <a:solidFill>
          <a:srgbClr val="FFFFFF"/>
        </a:solidFill>
        <a:ln w="9525" algn="ctr">
          <a:solidFill>
            <a:srgbClr val="000000"/>
          </a:solidFill>
          <a:round/>
          <a:headEnd/>
          <a:tailEnd/>
        </a:ln>
      </xdr:spPr>
    </xdr:sp>
    <xdr:clientData/>
  </xdr:twoCellAnchor>
  <xdr:twoCellAnchor>
    <xdr:from>
      <xdr:col>5</xdr:col>
      <xdr:colOff>384983</xdr:colOff>
      <xdr:row>21</xdr:row>
      <xdr:rowOff>33771</xdr:rowOff>
    </xdr:from>
    <xdr:to>
      <xdr:col>6</xdr:col>
      <xdr:colOff>514523</xdr:colOff>
      <xdr:row>23</xdr:row>
      <xdr:rowOff>46396</xdr:rowOff>
    </xdr:to>
    <xdr:sp macro="" textlink="">
      <xdr:nvSpPr>
        <xdr:cNvPr id="26060" name="Oval 559">
          <a:extLst>
            <a:ext uri="{FF2B5EF4-FFF2-40B4-BE49-F238E27FC236}">
              <a16:creationId xmlns:a16="http://schemas.microsoft.com/office/drawing/2014/main" id="{00000000-0008-0000-0100-0000CC650000}"/>
            </a:ext>
          </a:extLst>
        </xdr:cNvPr>
        <xdr:cNvSpPr>
          <a:spLocks noChangeArrowheads="1"/>
        </xdr:cNvSpPr>
      </xdr:nvSpPr>
      <xdr:spPr bwMode="auto">
        <a:xfrm rot="-1263441">
          <a:off x="5482763" y="3805671"/>
          <a:ext cx="906780" cy="393625"/>
        </a:xfrm>
        <a:prstGeom prst="ellipse">
          <a:avLst/>
        </a:prstGeom>
        <a:noFill/>
        <a:ln w="3175" algn="ctr">
          <a:solidFill>
            <a:srgbClr val="000000"/>
          </a:solidFill>
          <a:round/>
          <a:headEnd/>
          <a:tailEnd/>
        </a:ln>
      </xdr:spPr>
    </xdr:sp>
    <xdr:clientData/>
  </xdr:twoCellAnchor>
  <xdr:twoCellAnchor>
    <xdr:from>
      <xdr:col>5</xdr:col>
      <xdr:colOff>160020</xdr:colOff>
      <xdr:row>22</xdr:row>
      <xdr:rowOff>30480</xdr:rowOff>
    </xdr:from>
    <xdr:to>
      <xdr:col>5</xdr:col>
      <xdr:colOff>624840</xdr:colOff>
      <xdr:row>23</xdr:row>
      <xdr:rowOff>60960</xdr:rowOff>
    </xdr:to>
    <xdr:cxnSp macro="">
      <xdr:nvCxnSpPr>
        <xdr:cNvPr id="26061" name="Straight Connector 546">
          <a:extLst>
            <a:ext uri="{FF2B5EF4-FFF2-40B4-BE49-F238E27FC236}">
              <a16:creationId xmlns:a16="http://schemas.microsoft.com/office/drawing/2014/main" id="{00000000-0008-0000-0100-0000CD650000}"/>
            </a:ext>
          </a:extLst>
        </xdr:cNvPr>
        <xdr:cNvCxnSpPr>
          <a:cxnSpLocks noChangeShapeType="1"/>
        </xdr:cNvCxnSpPr>
      </xdr:nvCxnSpPr>
      <xdr:spPr bwMode="auto">
        <a:xfrm rot="10800000" flipV="1">
          <a:off x="5257800" y="3992880"/>
          <a:ext cx="464820" cy="220980"/>
        </a:xfrm>
        <a:prstGeom prst="line">
          <a:avLst/>
        </a:prstGeom>
        <a:noFill/>
        <a:ln w="3175" algn="ctr">
          <a:solidFill>
            <a:srgbClr val="000000"/>
          </a:solidFill>
          <a:round/>
          <a:headEnd/>
          <a:tailEnd/>
        </a:ln>
      </xdr:spPr>
    </xdr:cxnSp>
    <xdr:clientData/>
  </xdr:twoCellAnchor>
  <xdr:twoCellAnchor>
    <xdr:from>
      <xdr:col>5</xdr:col>
      <xdr:colOff>579120</xdr:colOff>
      <xdr:row>21</xdr:row>
      <xdr:rowOff>91440</xdr:rowOff>
    </xdr:from>
    <xdr:to>
      <xdr:col>8</xdr:col>
      <xdr:colOff>274320</xdr:colOff>
      <xdr:row>25</xdr:row>
      <xdr:rowOff>30480</xdr:rowOff>
    </xdr:to>
    <xdr:sp macro="" textlink="">
      <xdr:nvSpPr>
        <xdr:cNvPr id="26062" name="Freeform 544">
          <a:extLst>
            <a:ext uri="{FF2B5EF4-FFF2-40B4-BE49-F238E27FC236}">
              <a16:creationId xmlns:a16="http://schemas.microsoft.com/office/drawing/2014/main" id="{00000000-0008-0000-0100-0000CE650000}"/>
            </a:ext>
          </a:extLst>
        </xdr:cNvPr>
        <xdr:cNvSpPr>
          <a:spLocks/>
        </xdr:cNvSpPr>
      </xdr:nvSpPr>
      <xdr:spPr bwMode="auto">
        <a:xfrm>
          <a:off x="5676900" y="3863340"/>
          <a:ext cx="1409700" cy="701040"/>
        </a:xfrm>
        <a:custGeom>
          <a:avLst/>
          <a:gdLst>
            <a:gd name="T0" fmla="*/ 132378 w 1410208"/>
            <a:gd name="T1" fmla="*/ 583297 h 704596"/>
            <a:gd name="T2" fmla="*/ 1097 w 1410208"/>
            <a:gd name="T3" fmla="*/ 277981 h 704596"/>
            <a:gd name="T4" fmla="*/ 125815 w 1410208"/>
            <a:gd name="T5" fmla="*/ 83687 h 704596"/>
            <a:gd name="T6" fmla="*/ 733002 w 1410208"/>
            <a:gd name="T7" fmla="*/ 421 h 704596"/>
            <a:gd name="T8" fmla="*/ 1379577 w 1410208"/>
            <a:gd name="T9" fmla="*/ 86212 h 704596"/>
            <a:gd name="T10" fmla="*/ 1517423 w 1410208"/>
            <a:gd name="T11" fmla="*/ 275458 h 704596"/>
            <a:gd name="T12" fmla="*/ 1373012 w 1410208"/>
            <a:gd name="T13" fmla="*/ 580773 h 704596"/>
            <a:gd name="T14" fmla="*/ 1373012 w 1410208"/>
            <a:gd name="T15" fmla="*/ 580773 h 704596"/>
            <a:gd name="T16" fmla="*/ 0 60000 65536"/>
            <a:gd name="T17" fmla="*/ 0 60000 65536"/>
            <a:gd name="T18" fmla="*/ 0 60000 65536"/>
            <a:gd name="T19" fmla="*/ 0 60000 65536"/>
            <a:gd name="T20" fmla="*/ 0 60000 65536"/>
            <a:gd name="T21" fmla="*/ 0 60000 65536"/>
            <a:gd name="T22" fmla="*/ 0 60000 65536"/>
            <a:gd name="T23" fmla="*/ 0 60000 65536"/>
            <a:gd name="T24" fmla="*/ 0 w 1410208"/>
            <a:gd name="T25" fmla="*/ 0 h 704596"/>
            <a:gd name="T26" fmla="*/ 1410208 w 1410208"/>
            <a:gd name="T27" fmla="*/ 704596 h 70459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410208" h="704596">
              <a:moveTo>
                <a:pt x="122936" y="704596"/>
              </a:moveTo>
              <a:cubicBezTo>
                <a:pt x="62484" y="570484"/>
                <a:pt x="2032" y="436372"/>
                <a:pt x="1016" y="335788"/>
              </a:cubicBezTo>
              <a:cubicBezTo>
                <a:pt x="0" y="235204"/>
                <a:pt x="3556" y="156972"/>
                <a:pt x="116840" y="101092"/>
              </a:cubicBezTo>
              <a:cubicBezTo>
                <a:pt x="230124" y="45212"/>
                <a:pt x="486664" y="0"/>
                <a:pt x="680720" y="508"/>
              </a:cubicBezTo>
              <a:cubicBezTo>
                <a:pt x="874776" y="1016"/>
                <a:pt x="1159764" y="48768"/>
                <a:pt x="1281176" y="104140"/>
              </a:cubicBezTo>
              <a:cubicBezTo>
                <a:pt x="1402588" y="159512"/>
                <a:pt x="1410208" y="233172"/>
                <a:pt x="1409192" y="332740"/>
              </a:cubicBezTo>
              <a:cubicBezTo>
                <a:pt x="1408176" y="432308"/>
                <a:pt x="1275080" y="701548"/>
                <a:pt x="1275080" y="701548"/>
              </a:cubicBezTo>
            </a:path>
          </a:pathLst>
        </a:custGeom>
        <a:noFill/>
        <a:ln w="9525" cap="flat" cmpd="sng" algn="ctr">
          <a:solidFill>
            <a:srgbClr val="000000"/>
          </a:solidFill>
          <a:prstDash val="solid"/>
          <a:round/>
          <a:headEnd type="none" w="med" len="med"/>
          <a:tailEnd type="none" w="med" len="med"/>
        </a:ln>
      </xdr:spPr>
    </xdr:sp>
    <xdr:clientData/>
  </xdr:twoCellAnchor>
  <xdr:twoCellAnchor>
    <xdr:from>
      <xdr:col>5</xdr:col>
      <xdr:colOff>190500</xdr:colOff>
      <xdr:row>22</xdr:row>
      <xdr:rowOff>160020</xdr:rowOff>
    </xdr:from>
    <xdr:to>
      <xdr:col>5</xdr:col>
      <xdr:colOff>556260</xdr:colOff>
      <xdr:row>23</xdr:row>
      <xdr:rowOff>137160</xdr:rowOff>
    </xdr:to>
    <xdr:cxnSp macro="">
      <xdr:nvCxnSpPr>
        <xdr:cNvPr id="26063" name="Straight Connector 548">
          <a:extLst>
            <a:ext uri="{FF2B5EF4-FFF2-40B4-BE49-F238E27FC236}">
              <a16:creationId xmlns:a16="http://schemas.microsoft.com/office/drawing/2014/main" id="{00000000-0008-0000-0100-0000CF650000}"/>
            </a:ext>
          </a:extLst>
        </xdr:cNvPr>
        <xdr:cNvCxnSpPr>
          <a:cxnSpLocks noChangeShapeType="1"/>
        </xdr:cNvCxnSpPr>
      </xdr:nvCxnSpPr>
      <xdr:spPr bwMode="auto">
        <a:xfrm flipV="1">
          <a:off x="5288280" y="4122420"/>
          <a:ext cx="365760" cy="167640"/>
        </a:xfrm>
        <a:prstGeom prst="line">
          <a:avLst/>
        </a:prstGeom>
        <a:noFill/>
        <a:ln w="3175" algn="ctr">
          <a:solidFill>
            <a:srgbClr val="000000"/>
          </a:solidFill>
          <a:round/>
          <a:headEnd/>
          <a:tailEnd/>
        </a:ln>
      </xdr:spPr>
    </xdr:cxnSp>
    <xdr:clientData/>
  </xdr:twoCellAnchor>
  <xdr:twoCellAnchor>
    <xdr:from>
      <xdr:col>6</xdr:col>
      <xdr:colOff>45720</xdr:colOff>
      <xdr:row>23</xdr:row>
      <xdr:rowOff>68580</xdr:rowOff>
    </xdr:from>
    <xdr:to>
      <xdr:col>7</xdr:col>
      <xdr:colOff>152400</xdr:colOff>
      <xdr:row>23</xdr:row>
      <xdr:rowOff>167640</xdr:rowOff>
    </xdr:to>
    <xdr:sp macro="" textlink="">
      <xdr:nvSpPr>
        <xdr:cNvPr id="26064" name="Rectangle 572">
          <a:extLst>
            <a:ext uri="{FF2B5EF4-FFF2-40B4-BE49-F238E27FC236}">
              <a16:creationId xmlns:a16="http://schemas.microsoft.com/office/drawing/2014/main" id="{00000000-0008-0000-0100-0000D0650000}"/>
            </a:ext>
          </a:extLst>
        </xdr:cNvPr>
        <xdr:cNvSpPr>
          <a:spLocks noChangeArrowheads="1"/>
        </xdr:cNvSpPr>
      </xdr:nvSpPr>
      <xdr:spPr bwMode="auto">
        <a:xfrm rot="-1369869">
          <a:off x="5920740" y="4221480"/>
          <a:ext cx="838200" cy="99060"/>
        </a:xfrm>
        <a:prstGeom prst="rect">
          <a:avLst/>
        </a:prstGeom>
        <a:noFill/>
        <a:ln w="6350" algn="ctr">
          <a:solidFill>
            <a:srgbClr val="000000"/>
          </a:solidFill>
          <a:round/>
          <a:headEnd/>
          <a:tailEnd/>
        </a:ln>
      </xdr:spPr>
    </xdr:sp>
    <xdr:clientData/>
  </xdr:twoCellAnchor>
  <xdr:twoCellAnchor>
    <xdr:from>
      <xdr:col>6</xdr:col>
      <xdr:colOff>449580</xdr:colOff>
      <xdr:row>23</xdr:row>
      <xdr:rowOff>86360</xdr:rowOff>
    </xdr:from>
    <xdr:to>
      <xdr:col>6</xdr:col>
      <xdr:colOff>487680</xdr:colOff>
      <xdr:row>23</xdr:row>
      <xdr:rowOff>177800</xdr:rowOff>
    </xdr:to>
    <xdr:cxnSp macro="">
      <xdr:nvCxnSpPr>
        <xdr:cNvPr id="26065" name="Straight Connector 574">
          <a:extLst>
            <a:ext uri="{FF2B5EF4-FFF2-40B4-BE49-F238E27FC236}">
              <a16:creationId xmlns:a16="http://schemas.microsoft.com/office/drawing/2014/main" id="{00000000-0008-0000-0100-0000D1650000}"/>
            </a:ext>
          </a:extLst>
        </xdr:cNvPr>
        <xdr:cNvCxnSpPr>
          <a:cxnSpLocks noChangeShapeType="1"/>
        </xdr:cNvCxnSpPr>
      </xdr:nvCxnSpPr>
      <xdr:spPr bwMode="auto">
        <a:xfrm rot="16200000" flipH="1">
          <a:off x="6557010" y="4265930"/>
          <a:ext cx="91440" cy="38100"/>
        </a:xfrm>
        <a:prstGeom prst="line">
          <a:avLst/>
        </a:prstGeom>
        <a:noFill/>
        <a:ln w="3175" algn="ctr">
          <a:solidFill>
            <a:srgbClr val="000000"/>
          </a:solidFill>
          <a:round/>
          <a:headEnd/>
          <a:tailEnd/>
        </a:ln>
      </xdr:spPr>
    </xdr:cxnSp>
    <xdr:clientData/>
  </xdr:twoCellAnchor>
  <xdr:twoCellAnchor>
    <xdr:from>
      <xdr:col>6</xdr:col>
      <xdr:colOff>480060</xdr:colOff>
      <xdr:row>23</xdr:row>
      <xdr:rowOff>124460</xdr:rowOff>
    </xdr:from>
    <xdr:to>
      <xdr:col>6</xdr:col>
      <xdr:colOff>525780</xdr:colOff>
      <xdr:row>23</xdr:row>
      <xdr:rowOff>170180</xdr:rowOff>
    </xdr:to>
    <xdr:sp macro="" textlink="">
      <xdr:nvSpPr>
        <xdr:cNvPr id="26066" name="Rectangle 575">
          <a:extLst>
            <a:ext uri="{FF2B5EF4-FFF2-40B4-BE49-F238E27FC236}">
              <a16:creationId xmlns:a16="http://schemas.microsoft.com/office/drawing/2014/main" id="{00000000-0008-0000-0100-0000D2650000}"/>
            </a:ext>
          </a:extLst>
        </xdr:cNvPr>
        <xdr:cNvSpPr>
          <a:spLocks noChangeArrowheads="1"/>
        </xdr:cNvSpPr>
      </xdr:nvSpPr>
      <xdr:spPr bwMode="auto">
        <a:xfrm rot="-1318092">
          <a:off x="6614160" y="4277360"/>
          <a:ext cx="45720" cy="45720"/>
        </a:xfrm>
        <a:prstGeom prst="rect">
          <a:avLst/>
        </a:prstGeom>
        <a:noFill/>
        <a:ln w="3175" algn="ctr">
          <a:solidFill>
            <a:srgbClr val="000000"/>
          </a:solidFill>
          <a:round/>
          <a:headEnd/>
          <a:tailEnd/>
        </a:ln>
      </xdr:spPr>
    </xdr:sp>
    <xdr:clientData/>
  </xdr:twoCellAnchor>
  <xdr:twoCellAnchor>
    <xdr:from>
      <xdr:col>6</xdr:col>
      <xdr:colOff>114300</xdr:colOff>
      <xdr:row>24</xdr:row>
      <xdr:rowOff>167640</xdr:rowOff>
    </xdr:from>
    <xdr:to>
      <xdr:col>6</xdr:col>
      <xdr:colOff>198120</xdr:colOff>
      <xdr:row>25</xdr:row>
      <xdr:rowOff>160020</xdr:rowOff>
    </xdr:to>
    <xdr:cxnSp macro="">
      <xdr:nvCxnSpPr>
        <xdr:cNvPr id="26067" name="Straight Connector 578">
          <a:extLst>
            <a:ext uri="{FF2B5EF4-FFF2-40B4-BE49-F238E27FC236}">
              <a16:creationId xmlns:a16="http://schemas.microsoft.com/office/drawing/2014/main" id="{00000000-0008-0000-0100-0000D3650000}"/>
            </a:ext>
          </a:extLst>
        </xdr:cNvPr>
        <xdr:cNvCxnSpPr>
          <a:cxnSpLocks noChangeShapeType="1"/>
        </xdr:cNvCxnSpPr>
      </xdr:nvCxnSpPr>
      <xdr:spPr bwMode="auto">
        <a:xfrm rot="16200000" flipH="1">
          <a:off x="5939790" y="4560570"/>
          <a:ext cx="182880" cy="83820"/>
        </a:xfrm>
        <a:prstGeom prst="line">
          <a:avLst/>
        </a:prstGeom>
        <a:noFill/>
        <a:ln w="3175" algn="ctr">
          <a:solidFill>
            <a:srgbClr val="000000"/>
          </a:solidFill>
          <a:round/>
          <a:headEnd/>
          <a:tailEnd/>
        </a:ln>
      </xdr:spPr>
    </xdr:cxnSp>
    <xdr:clientData/>
  </xdr:twoCellAnchor>
  <xdr:twoCellAnchor>
    <xdr:from>
      <xdr:col>7</xdr:col>
      <xdr:colOff>144780</xdr:colOff>
      <xdr:row>23</xdr:row>
      <xdr:rowOff>22860</xdr:rowOff>
    </xdr:from>
    <xdr:to>
      <xdr:col>8</xdr:col>
      <xdr:colOff>15240</xdr:colOff>
      <xdr:row>24</xdr:row>
      <xdr:rowOff>15240</xdr:rowOff>
    </xdr:to>
    <xdr:cxnSp macro="">
      <xdr:nvCxnSpPr>
        <xdr:cNvPr id="26068" name="Straight Connector 579">
          <a:extLst>
            <a:ext uri="{FF2B5EF4-FFF2-40B4-BE49-F238E27FC236}">
              <a16:creationId xmlns:a16="http://schemas.microsoft.com/office/drawing/2014/main" id="{00000000-0008-0000-0100-0000D4650000}"/>
            </a:ext>
          </a:extLst>
        </xdr:cNvPr>
        <xdr:cNvCxnSpPr>
          <a:cxnSpLocks noChangeShapeType="1"/>
        </xdr:cNvCxnSpPr>
      </xdr:nvCxnSpPr>
      <xdr:spPr bwMode="auto">
        <a:xfrm rot="16200000" flipH="1">
          <a:off x="6697980" y="4229100"/>
          <a:ext cx="182880" cy="76200"/>
        </a:xfrm>
        <a:prstGeom prst="line">
          <a:avLst/>
        </a:prstGeom>
        <a:noFill/>
        <a:ln w="3175" algn="ctr">
          <a:solidFill>
            <a:srgbClr val="000000"/>
          </a:solidFill>
          <a:round/>
          <a:headEnd/>
          <a:tailEnd/>
        </a:ln>
      </xdr:spPr>
    </xdr:cxnSp>
    <xdr:clientData/>
  </xdr:twoCellAnchor>
  <xdr:twoCellAnchor>
    <xdr:from>
      <xdr:col>6</xdr:col>
      <xdr:colOff>167640</xdr:colOff>
      <xdr:row>23</xdr:row>
      <xdr:rowOff>124460</xdr:rowOff>
    </xdr:from>
    <xdr:to>
      <xdr:col>7</xdr:col>
      <xdr:colOff>187960</xdr:colOff>
      <xdr:row>25</xdr:row>
      <xdr:rowOff>106680</xdr:rowOff>
    </xdr:to>
    <xdr:cxnSp macro="">
      <xdr:nvCxnSpPr>
        <xdr:cNvPr id="26069" name="Straight Arrow Connector 581">
          <a:extLst>
            <a:ext uri="{FF2B5EF4-FFF2-40B4-BE49-F238E27FC236}">
              <a16:creationId xmlns:a16="http://schemas.microsoft.com/office/drawing/2014/main" id="{00000000-0008-0000-0100-0000D5650000}"/>
            </a:ext>
          </a:extLst>
        </xdr:cNvPr>
        <xdr:cNvCxnSpPr>
          <a:cxnSpLocks noChangeShapeType="1"/>
        </xdr:cNvCxnSpPr>
      </xdr:nvCxnSpPr>
      <xdr:spPr bwMode="auto">
        <a:xfrm flipV="1">
          <a:off x="6301740" y="4277360"/>
          <a:ext cx="850900" cy="363220"/>
        </a:xfrm>
        <a:prstGeom prst="straightConnector1">
          <a:avLst/>
        </a:prstGeom>
        <a:noFill/>
        <a:ln w="3175" algn="ctr">
          <a:solidFill>
            <a:srgbClr val="000000"/>
          </a:solidFill>
          <a:round/>
          <a:headEnd type="stealth" w="sm" len="sm"/>
          <a:tailEnd type="stealth" w="sm" len="sm"/>
        </a:ln>
      </xdr:spPr>
    </xdr:cxnSp>
    <xdr:clientData/>
  </xdr:twoCellAnchor>
  <xdr:twoCellAnchor>
    <xdr:from>
      <xdr:col>6</xdr:col>
      <xdr:colOff>131847</xdr:colOff>
      <xdr:row>23</xdr:row>
      <xdr:rowOff>33253</xdr:rowOff>
    </xdr:from>
    <xdr:to>
      <xdr:col>6</xdr:col>
      <xdr:colOff>243840</xdr:colOff>
      <xdr:row>23</xdr:row>
      <xdr:rowOff>160019</xdr:rowOff>
    </xdr:to>
    <xdr:cxnSp macro="">
      <xdr:nvCxnSpPr>
        <xdr:cNvPr id="26070" name="Straight Arrow Connector 583">
          <a:extLst>
            <a:ext uri="{FF2B5EF4-FFF2-40B4-BE49-F238E27FC236}">
              <a16:creationId xmlns:a16="http://schemas.microsoft.com/office/drawing/2014/main" id="{00000000-0008-0000-0100-0000D6650000}"/>
            </a:ext>
          </a:extLst>
        </xdr:cNvPr>
        <xdr:cNvCxnSpPr>
          <a:cxnSpLocks noChangeShapeType="1"/>
          <a:stCxn id="26060" idx="4"/>
        </xdr:cNvCxnSpPr>
      </xdr:nvCxnSpPr>
      <xdr:spPr bwMode="auto">
        <a:xfrm rot="16200000" flipH="1">
          <a:off x="5999481" y="4193539"/>
          <a:ext cx="126766" cy="111993"/>
        </a:xfrm>
        <a:prstGeom prst="straightConnector1">
          <a:avLst/>
        </a:prstGeom>
        <a:noFill/>
        <a:ln w="3175" algn="ctr">
          <a:solidFill>
            <a:srgbClr val="000000"/>
          </a:solidFill>
          <a:round/>
          <a:headEnd/>
          <a:tailEnd type="stealth" w="sm" len="sm"/>
        </a:ln>
      </xdr:spPr>
    </xdr:cxnSp>
    <xdr:clientData/>
  </xdr:twoCellAnchor>
  <xdr:twoCellAnchor>
    <xdr:from>
      <xdr:col>5</xdr:col>
      <xdr:colOff>579120</xdr:colOff>
      <xdr:row>22</xdr:row>
      <xdr:rowOff>30480</xdr:rowOff>
    </xdr:from>
    <xdr:to>
      <xdr:col>6</xdr:col>
      <xdr:colOff>350520</xdr:colOff>
      <xdr:row>22</xdr:row>
      <xdr:rowOff>76200</xdr:rowOff>
    </xdr:to>
    <xdr:sp macro="" textlink="">
      <xdr:nvSpPr>
        <xdr:cNvPr id="26072" name="Rectangle 590">
          <a:extLst>
            <a:ext uri="{FF2B5EF4-FFF2-40B4-BE49-F238E27FC236}">
              <a16:creationId xmlns:a16="http://schemas.microsoft.com/office/drawing/2014/main" id="{00000000-0008-0000-0100-0000D8650000}"/>
            </a:ext>
          </a:extLst>
        </xdr:cNvPr>
        <xdr:cNvSpPr>
          <a:spLocks noChangeArrowheads="1"/>
        </xdr:cNvSpPr>
      </xdr:nvSpPr>
      <xdr:spPr bwMode="auto">
        <a:xfrm rot="-1458266">
          <a:off x="5676900" y="3992880"/>
          <a:ext cx="548640" cy="45720"/>
        </a:xfrm>
        <a:prstGeom prst="rect">
          <a:avLst/>
        </a:prstGeom>
        <a:noFill/>
        <a:ln w="6350" algn="ctr">
          <a:solidFill>
            <a:srgbClr val="000000"/>
          </a:solidFill>
          <a:round/>
          <a:headEnd/>
          <a:tailEnd/>
        </a:ln>
      </xdr:spPr>
    </xdr:sp>
    <xdr:clientData/>
  </xdr:twoCellAnchor>
  <xdr:twoCellAnchor>
    <xdr:from>
      <xdr:col>5</xdr:col>
      <xdr:colOff>152400</xdr:colOff>
      <xdr:row>22</xdr:row>
      <xdr:rowOff>60960</xdr:rowOff>
    </xdr:from>
    <xdr:to>
      <xdr:col>5</xdr:col>
      <xdr:colOff>228600</xdr:colOff>
      <xdr:row>23</xdr:row>
      <xdr:rowOff>30480</xdr:rowOff>
    </xdr:to>
    <xdr:cxnSp macro="">
      <xdr:nvCxnSpPr>
        <xdr:cNvPr id="26073" name="Straight Arrow Connector 602">
          <a:extLst>
            <a:ext uri="{FF2B5EF4-FFF2-40B4-BE49-F238E27FC236}">
              <a16:creationId xmlns:a16="http://schemas.microsoft.com/office/drawing/2014/main" id="{00000000-0008-0000-0100-0000D9650000}"/>
            </a:ext>
          </a:extLst>
        </xdr:cNvPr>
        <xdr:cNvCxnSpPr>
          <a:cxnSpLocks noChangeShapeType="1"/>
        </xdr:cNvCxnSpPr>
      </xdr:nvCxnSpPr>
      <xdr:spPr bwMode="auto">
        <a:xfrm rot="16200000" flipH="1">
          <a:off x="5208270" y="4065270"/>
          <a:ext cx="160020" cy="76200"/>
        </a:xfrm>
        <a:prstGeom prst="straightConnector1">
          <a:avLst/>
        </a:prstGeom>
        <a:noFill/>
        <a:ln w="3175" algn="ctr">
          <a:solidFill>
            <a:srgbClr val="000000"/>
          </a:solidFill>
          <a:round/>
          <a:headEnd/>
          <a:tailEnd type="stealth" w="sm" len="sm"/>
        </a:ln>
      </xdr:spPr>
    </xdr:cxnSp>
    <xdr:clientData/>
  </xdr:twoCellAnchor>
  <xdr:twoCellAnchor>
    <xdr:from>
      <xdr:col>5</xdr:col>
      <xdr:colOff>259080</xdr:colOff>
      <xdr:row>23</xdr:row>
      <xdr:rowOff>106680</xdr:rowOff>
    </xdr:from>
    <xdr:to>
      <xdr:col>5</xdr:col>
      <xdr:colOff>327660</xdr:colOff>
      <xdr:row>24</xdr:row>
      <xdr:rowOff>68580</xdr:rowOff>
    </xdr:to>
    <xdr:cxnSp macro="">
      <xdr:nvCxnSpPr>
        <xdr:cNvPr id="26074" name="Straight Arrow Connector 604">
          <a:extLst>
            <a:ext uri="{FF2B5EF4-FFF2-40B4-BE49-F238E27FC236}">
              <a16:creationId xmlns:a16="http://schemas.microsoft.com/office/drawing/2014/main" id="{00000000-0008-0000-0100-0000DA650000}"/>
            </a:ext>
          </a:extLst>
        </xdr:cNvPr>
        <xdr:cNvCxnSpPr>
          <a:cxnSpLocks noChangeShapeType="1"/>
        </xdr:cNvCxnSpPr>
      </xdr:nvCxnSpPr>
      <xdr:spPr bwMode="auto">
        <a:xfrm rot="16200000" flipV="1">
          <a:off x="5314950" y="4301490"/>
          <a:ext cx="152400" cy="68580"/>
        </a:xfrm>
        <a:prstGeom prst="straightConnector1">
          <a:avLst/>
        </a:prstGeom>
        <a:noFill/>
        <a:ln w="3175" algn="ctr">
          <a:solidFill>
            <a:srgbClr val="000000"/>
          </a:solidFill>
          <a:round/>
          <a:headEnd/>
          <a:tailEnd type="stealth" w="sm" len="sm"/>
        </a:ln>
      </xdr:spPr>
    </xdr:cxnSp>
    <xdr:clientData/>
  </xdr:twoCellAnchor>
  <xdr:twoCellAnchor>
    <xdr:from>
      <xdr:col>5</xdr:col>
      <xdr:colOff>110490</xdr:colOff>
      <xdr:row>28</xdr:row>
      <xdr:rowOff>222250</xdr:rowOff>
    </xdr:from>
    <xdr:to>
      <xdr:col>8</xdr:col>
      <xdr:colOff>243840</xdr:colOff>
      <xdr:row>28</xdr:row>
      <xdr:rowOff>647700</xdr:rowOff>
    </xdr:to>
    <xdr:sp macro="" textlink="">
      <xdr:nvSpPr>
        <xdr:cNvPr id="181" name="TextBox 180">
          <a:extLst>
            <a:ext uri="{FF2B5EF4-FFF2-40B4-BE49-F238E27FC236}">
              <a16:creationId xmlns:a16="http://schemas.microsoft.com/office/drawing/2014/main" id="{00000000-0008-0000-0100-0000B5000000}"/>
            </a:ext>
          </a:extLst>
        </xdr:cNvPr>
        <xdr:cNvSpPr txBox="1"/>
      </xdr:nvSpPr>
      <xdr:spPr>
        <a:xfrm>
          <a:off x="5208270" y="5327650"/>
          <a:ext cx="1847850" cy="42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t>Determining Actual</a:t>
          </a:r>
          <a:r>
            <a:rPr lang="en-US" sz="1100" b="1" u="sng" baseline="0"/>
            <a:t> Radius </a:t>
          </a:r>
          <a:r>
            <a:rPr lang="en-US" sz="1100" b="1" u="none" baseline="0">
              <a:solidFill>
                <a:srgbClr val="FF0000"/>
              </a:solidFill>
            </a:rPr>
            <a:t>*</a:t>
          </a:r>
        </a:p>
        <a:p>
          <a:r>
            <a:rPr lang="en-US" sz="800" u="none" baseline="0"/>
            <a:t>           (from field measurement)</a:t>
          </a:r>
          <a:endParaRPr lang="en-US" sz="800" u="none"/>
        </a:p>
      </xdr:txBody>
    </xdr:sp>
    <xdr:clientData/>
  </xdr:twoCellAnchor>
  <xdr:twoCellAnchor>
    <xdr:from>
      <xdr:col>6</xdr:col>
      <xdr:colOff>402287</xdr:colOff>
      <xdr:row>23</xdr:row>
      <xdr:rowOff>156074</xdr:rowOff>
    </xdr:from>
    <xdr:to>
      <xdr:col>6</xdr:col>
      <xdr:colOff>642405</xdr:colOff>
      <xdr:row>25</xdr:row>
      <xdr:rowOff>34736</xdr:rowOff>
    </xdr:to>
    <xdr:sp macro="" textlink="">
      <xdr:nvSpPr>
        <xdr:cNvPr id="182" name="TextBox 181">
          <a:extLst>
            <a:ext uri="{FF2B5EF4-FFF2-40B4-BE49-F238E27FC236}">
              <a16:creationId xmlns:a16="http://schemas.microsoft.com/office/drawing/2014/main" id="{00000000-0008-0000-0100-0000B6000000}"/>
            </a:ext>
          </a:extLst>
        </xdr:cNvPr>
        <xdr:cNvSpPr txBox="1"/>
      </xdr:nvSpPr>
      <xdr:spPr>
        <a:xfrm rot="20415639">
          <a:off x="4059887" y="4011794"/>
          <a:ext cx="209638" cy="213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P</a:t>
          </a:r>
        </a:p>
      </xdr:txBody>
    </xdr:sp>
    <xdr:clientData/>
  </xdr:twoCellAnchor>
  <xdr:twoCellAnchor>
    <xdr:from>
      <xdr:col>5</xdr:col>
      <xdr:colOff>68580</xdr:colOff>
      <xdr:row>22</xdr:row>
      <xdr:rowOff>60960</xdr:rowOff>
    </xdr:from>
    <xdr:to>
      <xdr:col>5</xdr:col>
      <xdr:colOff>152400</xdr:colOff>
      <xdr:row>22</xdr:row>
      <xdr:rowOff>60960</xdr:rowOff>
    </xdr:to>
    <xdr:cxnSp macro="">
      <xdr:nvCxnSpPr>
        <xdr:cNvPr id="26077" name="Straight Connector 612">
          <a:extLst>
            <a:ext uri="{FF2B5EF4-FFF2-40B4-BE49-F238E27FC236}">
              <a16:creationId xmlns:a16="http://schemas.microsoft.com/office/drawing/2014/main" id="{00000000-0008-0000-0100-0000DD650000}"/>
            </a:ext>
          </a:extLst>
        </xdr:cNvPr>
        <xdr:cNvCxnSpPr>
          <a:cxnSpLocks noChangeShapeType="1"/>
        </xdr:cNvCxnSpPr>
      </xdr:nvCxnSpPr>
      <xdr:spPr bwMode="auto">
        <a:xfrm rot="10800000">
          <a:off x="5166360" y="4023360"/>
          <a:ext cx="83820" cy="0"/>
        </a:xfrm>
        <a:prstGeom prst="line">
          <a:avLst/>
        </a:prstGeom>
        <a:noFill/>
        <a:ln w="6350" algn="ctr">
          <a:solidFill>
            <a:srgbClr val="000000"/>
          </a:solidFill>
          <a:round/>
          <a:headEnd/>
          <a:tailEnd/>
        </a:ln>
      </xdr:spPr>
    </xdr:cxnSp>
    <xdr:clientData/>
  </xdr:twoCellAnchor>
  <xdr:twoCellAnchor>
    <xdr:from>
      <xdr:col>4</xdr:col>
      <xdr:colOff>680720</xdr:colOff>
      <xdr:row>21</xdr:row>
      <xdr:rowOff>109220</xdr:rowOff>
    </xdr:from>
    <xdr:to>
      <xdr:col>5</xdr:col>
      <xdr:colOff>109220</xdr:colOff>
      <xdr:row>22</xdr:row>
      <xdr:rowOff>180340</xdr:rowOff>
    </xdr:to>
    <xdr:sp macro="" textlink="">
      <xdr:nvSpPr>
        <xdr:cNvPr id="184" name="TextBox 183">
          <a:extLst>
            <a:ext uri="{FF2B5EF4-FFF2-40B4-BE49-F238E27FC236}">
              <a16:creationId xmlns:a16="http://schemas.microsoft.com/office/drawing/2014/main" id="{00000000-0008-0000-0100-0000B8000000}"/>
            </a:ext>
          </a:extLst>
        </xdr:cNvPr>
        <xdr:cNvSpPr txBox="1"/>
      </xdr:nvSpPr>
      <xdr:spPr>
        <a:xfrm>
          <a:off x="3050540" y="3629660"/>
          <a:ext cx="106680" cy="223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M</a:t>
          </a:r>
        </a:p>
      </xdr:txBody>
    </xdr:sp>
    <xdr:clientData/>
  </xdr:twoCellAnchor>
  <xdr:twoCellAnchor>
    <xdr:from>
      <xdr:col>5</xdr:col>
      <xdr:colOff>45720</xdr:colOff>
      <xdr:row>26</xdr:row>
      <xdr:rowOff>38100</xdr:rowOff>
    </xdr:from>
    <xdr:to>
      <xdr:col>9</xdr:col>
      <xdr:colOff>99060</xdr:colOff>
      <xdr:row>28</xdr:row>
      <xdr:rowOff>419100</xdr:rowOff>
    </xdr:to>
    <xdr:sp macro="" textlink="">
      <xdr:nvSpPr>
        <xdr:cNvPr id="185" name="TextBox 184">
          <a:extLst>
            <a:ext uri="{FF2B5EF4-FFF2-40B4-BE49-F238E27FC236}">
              <a16:creationId xmlns:a16="http://schemas.microsoft.com/office/drawing/2014/main" id="{00000000-0008-0000-0100-0000B9000000}"/>
            </a:ext>
          </a:extLst>
        </xdr:cNvPr>
        <xdr:cNvSpPr txBox="1"/>
      </xdr:nvSpPr>
      <xdr:spPr>
        <a:xfrm>
          <a:off x="5143500" y="4762500"/>
          <a:ext cx="22098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a:t>Straight edge mid ordinate to check curvature:</a:t>
          </a:r>
        </a:p>
        <a:p>
          <a:r>
            <a:rPr lang="en-US" sz="800"/>
            <a:t>Radius = M/2</a:t>
          </a:r>
          <a:r>
            <a:rPr lang="en-US" sz="800" baseline="0"/>
            <a:t> + P</a:t>
          </a:r>
          <a:r>
            <a:rPr lang="en-US" sz="800" baseline="30000"/>
            <a:t>2</a:t>
          </a:r>
          <a:r>
            <a:rPr lang="en-US" sz="800" baseline="0"/>
            <a:t>/(8M)</a:t>
          </a:r>
          <a:endParaRPr lang="en-US" sz="800"/>
        </a:p>
        <a:p>
          <a:r>
            <a:rPr lang="en-US" sz="800"/>
            <a:t>P = Length</a:t>
          </a:r>
          <a:r>
            <a:rPr lang="en-US" sz="800" baseline="0"/>
            <a:t> of straight edge</a:t>
          </a:r>
        </a:p>
        <a:p>
          <a:r>
            <a:rPr lang="en-US" sz="800" baseline="0"/>
            <a:t>M = Mid Ordinate</a:t>
          </a:r>
          <a:endParaRPr lang="en-US" sz="800"/>
        </a:p>
      </xdr:txBody>
    </xdr:sp>
    <xdr:clientData/>
  </xdr:twoCellAnchor>
  <xdr:twoCellAnchor>
    <xdr:from>
      <xdr:col>5</xdr:col>
      <xdr:colOff>365760</xdr:colOff>
      <xdr:row>10</xdr:row>
      <xdr:rowOff>76200</xdr:rowOff>
    </xdr:from>
    <xdr:to>
      <xdr:col>6</xdr:col>
      <xdr:colOff>236220</xdr:colOff>
      <xdr:row>12</xdr:row>
      <xdr:rowOff>0</xdr:rowOff>
    </xdr:to>
    <xdr:cxnSp macro="">
      <xdr:nvCxnSpPr>
        <xdr:cNvPr id="26080" name="Straight Connector 187">
          <a:extLst>
            <a:ext uri="{FF2B5EF4-FFF2-40B4-BE49-F238E27FC236}">
              <a16:creationId xmlns:a16="http://schemas.microsoft.com/office/drawing/2014/main" id="{00000000-0008-0000-0100-0000E0650000}"/>
            </a:ext>
          </a:extLst>
        </xdr:cNvPr>
        <xdr:cNvCxnSpPr>
          <a:cxnSpLocks noChangeShapeType="1"/>
        </xdr:cNvCxnSpPr>
      </xdr:nvCxnSpPr>
      <xdr:spPr bwMode="auto">
        <a:xfrm flipV="1">
          <a:off x="5463540" y="1752600"/>
          <a:ext cx="647700" cy="304800"/>
        </a:xfrm>
        <a:prstGeom prst="line">
          <a:avLst/>
        </a:prstGeom>
        <a:noFill/>
        <a:ln w="6350" algn="ctr">
          <a:solidFill>
            <a:srgbClr val="000000"/>
          </a:solidFill>
          <a:round/>
          <a:headEnd/>
          <a:tailEnd/>
        </a:ln>
      </xdr:spPr>
    </xdr:cxnSp>
    <xdr:clientData/>
  </xdr:twoCellAnchor>
  <xdr:twoCellAnchor>
    <xdr:from>
      <xdr:col>5</xdr:col>
      <xdr:colOff>419100</xdr:colOff>
      <xdr:row>13</xdr:row>
      <xdr:rowOff>182880</xdr:rowOff>
    </xdr:from>
    <xdr:to>
      <xdr:col>6</xdr:col>
      <xdr:colOff>304800</xdr:colOff>
      <xdr:row>15</xdr:row>
      <xdr:rowOff>114300</xdr:rowOff>
    </xdr:to>
    <xdr:cxnSp macro="">
      <xdr:nvCxnSpPr>
        <xdr:cNvPr id="26081" name="Straight Connector 188">
          <a:extLst>
            <a:ext uri="{FF2B5EF4-FFF2-40B4-BE49-F238E27FC236}">
              <a16:creationId xmlns:a16="http://schemas.microsoft.com/office/drawing/2014/main" id="{00000000-0008-0000-0100-0000E1650000}"/>
            </a:ext>
          </a:extLst>
        </xdr:cNvPr>
        <xdr:cNvCxnSpPr>
          <a:cxnSpLocks noChangeShapeType="1"/>
        </xdr:cNvCxnSpPr>
      </xdr:nvCxnSpPr>
      <xdr:spPr bwMode="auto">
        <a:xfrm flipV="1">
          <a:off x="5516880" y="2430780"/>
          <a:ext cx="662940" cy="312420"/>
        </a:xfrm>
        <a:prstGeom prst="line">
          <a:avLst/>
        </a:prstGeom>
        <a:noFill/>
        <a:ln w="6350" algn="ctr">
          <a:solidFill>
            <a:srgbClr val="000000"/>
          </a:solidFill>
          <a:round/>
          <a:headEnd/>
          <a:tailEnd/>
        </a:ln>
      </xdr:spPr>
    </xdr:cxnSp>
    <xdr:clientData/>
  </xdr:twoCellAnchor>
  <xdr:twoCellAnchor>
    <xdr:from>
      <xdr:col>6</xdr:col>
      <xdr:colOff>148589</xdr:colOff>
      <xdr:row>11</xdr:row>
      <xdr:rowOff>100965</xdr:rowOff>
    </xdr:from>
    <xdr:to>
      <xdr:col>8</xdr:col>
      <xdr:colOff>218440</xdr:colOff>
      <xdr:row>13</xdr:row>
      <xdr:rowOff>85725</xdr:rowOff>
    </xdr:to>
    <xdr:sp macro="" textlink="">
      <xdr:nvSpPr>
        <xdr:cNvPr id="188" name="TextBox 187">
          <a:extLst>
            <a:ext uri="{FF2B5EF4-FFF2-40B4-BE49-F238E27FC236}">
              <a16:creationId xmlns:a16="http://schemas.microsoft.com/office/drawing/2014/main" id="{00000000-0008-0000-0100-0000BC000000}"/>
            </a:ext>
          </a:extLst>
        </xdr:cNvPr>
        <xdr:cNvSpPr txBox="1"/>
      </xdr:nvSpPr>
      <xdr:spPr>
        <a:xfrm>
          <a:off x="3806189" y="1945005"/>
          <a:ext cx="1289051" cy="32004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Minimum</a:t>
          </a:r>
          <a:r>
            <a:rPr lang="en-US" sz="800" baseline="0"/>
            <a:t> </a:t>
          </a:r>
          <a:r>
            <a:rPr lang="en-US" sz="800"/>
            <a:t>Depth</a:t>
          </a:r>
          <a:r>
            <a:rPr lang="en-US" sz="800" baseline="0"/>
            <a:t> of Fill  above crown "H"</a:t>
          </a:r>
          <a:endParaRPr lang="en-US" sz="800"/>
        </a:p>
      </xdr:txBody>
    </xdr:sp>
    <xdr:clientData/>
  </xdr:twoCellAnchor>
  <xdr:twoCellAnchor>
    <xdr:from>
      <xdr:col>6</xdr:col>
      <xdr:colOff>198120</xdr:colOff>
      <xdr:row>10</xdr:row>
      <xdr:rowOff>99060</xdr:rowOff>
    </xdr:from>
    <xdr:to>
      <xdr:col>6</xdr:col>
      <xdr:colOff>198120</xdr:colOff>
      <xdr:row>14</xdr:row>
      <xdr:rowOff>30480</xdr:rowOff>
    </xdr:to>
    <xdr:cxnSp macro="">
      <xdr:nvCxnSpPr>
        <xdr:cNvPr id="26083" name="Straight Arrow Connector 170">
          <a:extLst>
            <a:ext uri="{FF2B5EF4-FFF2-40B4-BE49-F238E27FC236}">
              <a16:creationId xmlns:a16="http://schemas.microsoft.com/office/drawing/2014/main" id="{00000000-0008-0000-0100-0000E3650000}"/>
            </a:ext>
          </a:extLst>
        </xdr:cNvPr>
        <xdr:cNvCxnSpPr>
          <a:cxnSpLocks noChangeShapeType="1"/>
        </xdr:cNvCxnSpPr>
      </xdr:nvCxnSpPr>
      <xdr:spPr bwMode="auto">
        <a:xfrm rot="5400000">
          <a:off x="5726430" y="2122170"/>
          <a:ext cx="693420" cy="0"/>
        </a:xfrm>
        <a:prstGeom prst="straightConnector1">
          <a:avLst/>
        </a:prstGeom>
        <a:noFill/>
        <a:ln w="3175" algn="ctr">
          <a:solidFill>
            <a:srgbClr val="000000"/>
          </a:solidFill>
          <a:round/>
          <a:headEnd type="stealth" w="sm" len="sm"/>
          <a:tailEnd type="stealth" w="sm" len="sm"/>
        </a:ln>
      </xdr:spPr>
    </xdr:cxnSp>
    <xdr:clientData/>
  </xdr:twoCellAnchor>
  <xdr:twoCellAnchor>
    <xdr:from>
      <xdr:col>5</xdr:col>
      <xdr:colOff>411480</xdr:colOff>
      <xdr:row>10</xdr:row>
      <xdr:rowOff>144780</xdr:rowOff>
    </xdr:from>
    <xdr:to>
      <xdr:col>5</xdr:col>
      <xdr:colOff>411480</xdr:colOff>
      <xdr:row>12</xdr:row>
      <xdr:rowOff>53340</xdr:rowOff>
    </xdr:to>
    <xdr:cxnSp macro="">
      <xdr:nvCxnSpPr>
        <xdr:cNvPr id="26084" name="Straight Connector 222">
          <a:extLst>
            <a:ext uri="{FF2B5EF4-FFF2-40B4-BE49-F238E27FC236}">
              <a16:creationId xmlns:a16="http://schemas.microsoft.com/office/drawing/2014/main" id="{00000000-0008-0000-0100-0000E4650000}"/>
            </a:ext>
          </a:extLst>
        </xdr:cNvPr>
        <xdr:cNvCxnSpPr>
          <a:cxnSpLocks noChangeShapeType="1"/>
        </xdr:cNvCxnSpPr>
      </xdr:nvCxnSpPr>
      <xdr:spPr bwMode="auto">
        <a:xfrm rot="5400000" flipH="1" flipV="1">
          <a:off x="5364480" y="1965960"/>
          <a:ext cx="289560" cy="0"/>
        </a:xfrm>
        <a:prstGeom prst="line">
          <a:avLst/>
        </a:prstGeom>
        <a:noFill/>
        <a:ln w="3175" algn="ctr">
          <a:solidFill>
            <a:srgbClr val="000000"/>
          </a:solidFill>
          <a:round/>
          <a:headEnd/>
          <a:tailEnd/>
        </a:ln>
      </xdr:spPr>
    </xdr:cxnSp>
    <xdr:clientData/>
  </xdr:twoCellAnchor>
  <xdr:twoCellAnchor>
    <xdr:from>
      <xdr:col>6</xdr:col>
      <xdr:colOff>40005</xdr:colOff>
      <xdr:row>21</xdr:row>
      <xdr:rowOff>148590</xdr:rowOff>
    </xdr:from>
    <xdr:to>
      <xdr:col>6</xdr:col>
      <xdr:colOff>66791</xdr:colOff>
      <xdr:row>22</xdr:row>
      <xdr:rowOff>32506</xdr:rowOff>
    </xdr:to>
    <xdr:cxnSp macro="">
      <xdr:nvCxnSpPr>
        <xdr:cNvPr id="204" name="Straight Connector 203">
          <a:extLst>
            <a:ext uri="{FF2B5EF4-FFF2-40B4-BE49-F238E27FC236}">
              <a16:creationId xmlns:a16="http://schemas.microsoft.com/office/drawing/2014/main" id="{00000000-0008-0000-0100-0000CC000000}"/>
            </a:ext>
          </a:extLst>
        </xdr:cNvPr>
        <xdr:cNvCxnSpPr>
          <a:stCxn id="26072" idx="0"/>
        </xdr:cNvCxnSpPr>
      </xdr:nvCxnSpPr>
      <xdr:spPr bwMode="auto">
        <a:xfrm rot="16200000" flipV="1">
          <a:off x="5891210" y="3944305"/>
          <a:ext cx="74416" cy="26786"/>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12</xdr:col>
      <xdr:colOff>693420</xdr:colOff>
      <xdr:row>41</xdr:row>
      <xdr:rowOff>109220</xdr:rowOff>
    </xdr:from>
    <xdr:to>
      <xdr:col>15</xdr:col>
      <xdr:colOff>176530</xdr:colOff>
      <xdr:row>46</xdr:row>
      <xdr:rowOff>82550</xdr:rowOff>
    </xdr:to>
    <xdr:grpSp>
      <xdr:nvGrpSpPr>
        <xdr:cNvPr id="236" name="Group 235">
          <a:extLst>
            <a:ext uri="{FF2B5EF4-FFF2-40B4-BE49-F238E27FC236}">
              <a16:creationId xmlns:a16="http://schemas.microsoft.com/office/drawing/2014/main" id="{00000000-0008-0000-0100-0000EC000000}"/>
            </a:ext>
          </a:extLst>
        </xdr:cNvPr>
        <xdr:cNvGrpSpPr/>
      </xdr:nvGrpSpPr>
      <xdr:grpSpPr>
        <a:xfrm>
          <a:off x="9885045" y="10586720"/>
          <a:ext cx="1638141" cy="1211580"/>
          <a:chOff x="7791450" y="9570720"/>
          <a:chExt cx="1593850" cy="1253490"/>
        </a:xfrm>
      </xdr:grpSpPr>
      <xdr:sp macro="" textlink="">
        <xdr:nvSpPr>
          <xdr:cNvPr id="237" name="TextBox 236">
            <a:extLst>
              <a:ext uri="{FF2B5EF4-FFF2-40B4-BE49-F238E27FC236}">
                <a16:creationId xmlns:a16="http://schemas.microsoft.com/office/drawing/2014/main" id="{00000000-0008-0000-0100-0000ED000000}"/>
              </a:ext>
            </a:extLst>
          </xdr:cNvPr>
          <xdr:cNvSpPr txBox="1"/>
        </xdr:nvSpPr>
        <xdr:spPr>
          <a:xfrm>
            <a:off x="8272780" y="10436860"/>
            <a:ext cx="595630" cy="200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latin typeface="+mn-lt"/>
              </a:rPr>
              <a:t>Flexible</a:t>
            </a:r>
            <a:r>
              <a:rPr lang="en-US" sz="600" b="1" baseline="0">
                <a:latin typeface="+mn-lt"/>
              </a:rPr>
              <a:t> Pipe</a:t>
            </a:r>
            <a:endParaRPr lang="en-US" sz="600" b="1">
              <a:latin typeface="+mn-lt"/>
            </a:endParaRPr>
          </a:p>
        </xdr:txBody>
      </xdr:sp>
      <xdr:grpSp>
        <xdr:nvGrpSpPr>
          <xdr:cNvPr id="238" name="Group 237">
            <a:extLst>
              <a:ext uri="{FF2B5EF4-FFF2-40B4-BE49-F238E27FC236}">
                <a16:creationId xmlns:a16="http://schemas.microsoft.com/office/drawing/2014/main" id="{00000000-0008-0000-0100-0000EE000000}"/>
              </a:ext>
            </a:extLst>
          </xdr:cNvPr>
          <xdr:cNvGrpSpPr/>
        </xdr:nvGrpSpPr>
        <xdr:grpSpPr>
          <a:xfrm>
            <a:off x="7791450" y="9570720"/>
            <a:ext cx="1593850" cy="1253490"/>
            <a:chOff x="7791450" y="9570720"/>
            <a:chExt cx="1593850" cy="1253490"/>
          </a:xfrm>
        </xdr:grpSpPr>
        <xdr:sp macro="" textlink="">
          <xdr:nvSpPr>
            <xdr:cNvPr id="239" name="TextBox 238">
              <a:extLst>
                <a:ext uri="{FF2B5EF4-FFF2-40B4-BE49-F238E27FC236}">
                  <a16:creationId xmlns:a16="http://schemas.microsoft.com/office/drawing/2014/main" id="{00000000-0008-0000-0100-0000EF000000}"/>
                </a:ext>
              </a:extLst>
            </xdr:cNvPr>
            <xdr:cNvSpPr txBox="1"/>
          </xdr:nvSpPr>
          <xdr:spPr>
            <a:xfrm>
              <a:off x="8181340" y="9832245"/>
              <a:ext cx="5080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mn-lt"/>
                </a:rPr>
                <a:t>H</a:t>
              </a:r>
              <a:r>
                <a:rPr lang="en-US" sz="700" baseline="-25000">
                  <a:latin typeface="+mn-lt"/>
                </a:rPr>
                <a:t>min</a:t>
              </a:r>
              <a:r>
                <a:rPr lang="en-US" sz="700" baseline="0">
                  <a:latin typeface="+mn-lt"/>
                </a:rPr>
                <a:t>= H</a:t>
              </a:r>
            </a:p>
          </xdr:txBody>
        </xdr:sp>
        <xdr:grpSp>
          <xdr:nvGrpSpPr>
            <xdr:cNvPr id="240" name="Group 239">
              <a:extLst>
                <a:ext uri="{FF2B5EF4-FFF2-40B4-BE49-F238E27FC236}">
                  <a16:creationId xmlns:a16="http://schemas.microsoft.com/office/drawing/2014/main" id="{00000000-0008-0000-0100-0000F0000000}"/>
                </a:ext>
              </a:extLst>
            </xdr:cNvPr>
            <xdr:cNvGrpSpPr/>
          </xdr:nvGrpSpPr>
          <xdr:grpSpPr>
            <a:xfrm>
              <a:off x="7791450" y="9570720"/>
              <a:ext cx="1593850" cy="1253490"/>
              <a:chOff x="7791450" y="9570720"/>
              <a:chExt cx="1593850" cy="1253490"/>
            </a:xfrm>
          </xdr:grpSpPr>
          <xdr:sp macro="" textlink="">
            <xdr:nvSpPr>
              <xdr:cNvPr id="242" name="TextBox 241">
                <a:extLst>
                  <a:ext uri="{FF2B5EF4-FFF2-40B4-BE49-F238E27FC236}">
                    <a16:creationId xmlns:a16="http://schemas.microsoft.com/office/drawing/2014/main" id="{00000000-0008-0000-0100-0000F2000000}"/>
                  </a:ext>
                </a:extLst>
              </xdr:cNvPr>
              <xdr:cNvSpPr txBox="1"/>
            </xdr:nvSpPr>
            <xdr:spPr>
              <a:xfrm>
                <a:off x="8575040" y="9570720"/>
                <a:ext cx="81026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solidFill>
                      <a:srgbClr val="FF0000"/>
                    </a:solidFill>
                    <a:latin typeface="+mn-lt"/>
                  </a:rPr>
                  <a:t>Rigid</a:t>
                </a:r>
                <a:r>
                  <a:rPr lang="en-US" sz="600" b="1" baseline="0">
                    <a:solidFill>
                      <a:srgbClr val="FF0000"/>
                    </a:solidFill>
                    <a:latin typeface="+mn-lt"/>
                  </a:rPr>
                  <a:t> Pavement</a:t>
                </a:r>
                <a:endParaRPr lang="en-US" sz="600" b="1">
                  <a:solidFill>
                    <a:srgbClr val="FF0000"/>
                  </a:solidFill>
                  <a:latin typeface="+mn-lt"/>
                </a:endParaRPr>
              </a:p>
            </xdr:txBody>
          </xdr:sp>
          <xdr:sp macro="" textlink="">
            <xdr:nvSpPr>
              <xdr:cNvPr id="243" name="TextBox 242">
                <a:extLst>
                  <a:ext uri="{FF2B5EF4-FFF2-40B4-BE49-F238E27FC236}">
                    <a16:creationId xmlns:a16="http://schemas.microsoft.com/office/drawing/2014/main" id="{00000000-0008-0000-0100-0000F3000000}"/>
                  </a:ext>
                </a:extLst>
              </xdr:cNvPr>
              <xdr:cNvSpPr txBox="1"/>
            </xdr:nvSpPr>
            <xdr:spPr>
              <a:xfrm>
                <a:off x="8663940" y="9715500"/>
                <a:ext cx="582930" cy="154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latin typeface="+mn-lt"/>
                  </a:rPr>
                  <a:t>Base Course</a:t>
                </a:r>
              </a:p>
            </xdr:txBody>
          </xdr:sp>
          <xdr:sp macro="" textlink="">
            <xdr:nvSpPr>
              <xdr:cNvPr id="244" name="TextBox 243">
                <a:extLst>
                  <a:ext uri="{FF2B5EF4-FFF2-40B4-BE49-F238E27FC236}">
                    <a16:creationId xmlns:a16="http://schemas.microsoft.com/office/drawing/2014/main" id="{00000000-0008-0000-0100-0000F4000000}"/>
                  </a:ext>
                </a:extLst>
              </xdr:cNvPr>
              <xdr:cNvSpPr txBox="1"/>
            </xdr:nvSpPr>
            <xdr:spPr>
              <a:xfrm>
                <a:off x="8714740" y="9855200"/>
                <a:ext cx="5080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latin typeface="+mn-lt"/>
                  </a:rPr>
                  <a:t>Subbase</a:t>
                </a:r>
              </a:p>
            </xdr:txBody>
          </xdr:sp>
          <xdr:grpSp>
            <xdr:nvGrpSpPr>
              <xdr:cNvPr id="245" name="Group 244">
                <a:extLst>
                  <a:ext uri="{FF2B5EF4-FFF2-40B4-BE49-F238E27FC236}">
                    <a16:creationId xmlns:a16="http://schemas.microsoft.com/office/drawing/2014/main" id="{00000000-0008-0000-0100-0000F5000000}"/>
                  </a:ext>
                </a:extLst>
              </xdr:cNvPr>
              <xdr:cNvGrpSpPr/>
            </xdr:nvGrpSpPr>
            <xdr:grpSpPr>
              <a:xfrm>
                <a:off x="7791450" y="9608820"/>
                <a:ext cx="1454150" cy="1215390"/>
                <a:chOff x="7791450" y="9608820"/>
                <a:chExt cx="1454150" cy="1215390"/>
              </a:xfrm>
            </xdr:grpSpPr>
            <xdr:cxnSp macro="">
              <xdr:nvCxnSpPr>
                <xdr:cNvPr id="246" name="Straight Connector 245">
                  <a:extLst>
                    <a:ext uri="{FF2B5EF4-FFF2-40B4-BE49-F238E27FC236}">
                      <a16:creationId xmlns:a16="http://schemas.microsoft.com/office/drawing/2014/main" id="{00000000-0008-0000-0100-0000F6000000}"/>
                    </a:ext>
                  </a:extLst>
                </xdr:cNvPr>
                <xdr:cNvCxnSpPr/>
              </xdr:nvCxnSpPr>
              <xdr:spPr bwMode="auto">
                <a:xfrm>
                  <a:off x="7797800" y="9611360"/>
                  <a:ext cx="0" cy="40386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sp macro="" textlink="">
              <xdr:nvSpPr>
                <xdr:cNvPr id="247" name="Donut 246">
                  <a:extLst>
                    <a:ext uri="{FF2B5EF4-FFF2-40B4-BE49-F238E27FC236}">
                      <a16:creationId xmlns:a16="http://schemas.microsoft.com/office/drawing/2014/main" id="{00000000-0008-0000-0100-0000F7000000}"/>
                    </a:ext>
                  </a:extLst>
                </xdr:cNvPr>
                <xdr:cNvSpPr/>
              </xdr:nvSpPr>
              <xdr:spPr bwMode="auto">
                <a:xfrm>
                  <a:off x="8262620" y="10229850"/>
                  <a:ext cx="594360" cy="594360"/>
                </a:xfrm>
                <a:prstGeom prst="donut">
                  <a:avLst>
                    <a:gd name="adj" fmla="val 7426"/>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nvGrpSpPr>
                <xdr:cNvPr id="248" name="Group 247">
                  <a:extLst>
                    <a:ext uri="{FF2B5EF4-FFF2-40B4-BE49-F238E27FC236}">
                      <a16:creationId xmlns:a16="http://schemas.microsoft.com/office/drawing/2014/main" id="{00000000-0008-0000-0100-0000F8000000}"/>
                    </a:ext>
                  </a:extLst>
                </xdr:cNvPr>
                <xdr:cNvGrpSpPr/>
              </xdr:nvGrpSpPr>
              <xdr:grpSpPr>
                <a:xfrm>
                  <a:off x="7791450" y="9608820"/>
                  <a:ext cx="1454150" cy="407670"/>
                  <a:chOff x="7791450" y="9608820"/>
                  <a:chExt cx="1454150" cy="407670"/>
                </a:xfrm>
              </xdr:grpSpPr>
              <xdr:cxnSp macro="">
                <xdr:nvCxnSpPr>
                  <xdr:cNvPr id="249" name="Straight Connector 248">
                    <a:extLst>
                      <a:ext uri="{FF2B5EF4-FFF2-40B4-BE49-F238E27FC236}">
                        <a16:creationId xmlns:a16="http://schemas.microsoft.com/office/drawing/2014/main" id="{00000000-0008-0000-0100-0000F9000000}"/>
                      </a:ext>
                    </a:extLst>
                  </xdr:cNvPr>
                  <xdr:cNvCxnSpPr/>
                </xdr:nvCxnSpPr>
                <xdr:spPr bwMode="auto">
                  <a:xfrm>
                    <a:off x="7799070" y="9608820"/>
                    <a:ext cx="144399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250" name="Straight Connector 249">
                    <a:extLst>
                      <a:ext uri="{FF2B5EF4-FFF2-40B4-BE49-F238E27FC236}">
                        <a16:creationId xmlns:a16="http://schemas.microsoft.com/office/drawing/2014/main" id="{00000000-0008-0000-0100-0000FA000000}"/>
                      </a:ext>
                    </a:extLst>
                  </xdr:cNvPr>
                  <xdr:cNvCxnSpPr/>
                </xdr:nvCxnSpPr>
                <xdr:spPr bwMode="auto">
                  <a:xfrm>
                    <a:off x="7795260" y="9743440"/>
                    <a:ext cx="144780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251" name="Straight Connector 250">
                    <a:extLst>
                      <a:ext uri="{FF2B5EF4-FFF2-40B4-BE49-F238E27FC236}">
                        <a16:creationId xmlns:a16="http://schemas.microsoft.com/office/drawing/2014/main" id="{00000000-0008-0000-0100-0000FB000000}"/>
                      </a:ext>
                    </a:extLst>
                  </xdr:cNvPr>
                  <xdr:cNvCxnSpPr/>
                </xdr:nvCxnSpPr>
                <xdr:spPr bwMode="auto">
                  <a:xfrm>
                    <a:off x="7791450" y="9871710"/>
                    <a:ext cx="145161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252" name="Straight Connector 251">
                    <a:extLst>
                      <a:ext uri="{FF2B5EF4-FFF2-40B4-BE49-F238E27FC236}">
                        <a16:creationId xmlns:a16="http://schemas.microsoft.com/office/drawing/2014/main" id="{00000000-0008-0000-0100-0000FC000000}"/>
                      </a:ext>
                    </a:extLst>
                  </xdr:cNvPr>
                  <xdr:cNvCxnSpPr/>
                </xdr:nvCxnSpPr>
                <xdr:spPr bwMode="auto">
                  <a:xfrm>
                    <a:off x="7795260" y="10012680"/>
                    <a:ext cx="145034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253" name="Straight Connector 252">
                    <a:extLst>
                      <a:ext uri="{FF2B5EF4-FFF2-40B4-BE49-F238E27FC236}">
                        <a16:creationId xmlns:a16="http://schemas.microsoft.com/office/drawing/2014/main" id="{00000000-0008-0000-0100-0000FD000000}"/>
                      </a:ext>
                    </a:extLst>
                  </xdr:cNvPr>
                  <xdr:cNvCxnSpPr/>
                </xdr:nvCxnSpPr>
                <xdr:spPr bwMode="auto">
                  <a:xfrm>
                    <a:off x="9243060" y="9612630"/>
                    <a:ext cx="0" cy="40386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grpSp>
          </xdr:grpSp>
        </xdr:grpSp>
        <xdr:cxnSp macro="">
          <xdr:nvCxnSpPr>
            <xdr:cNvPr id="241" name="Straight Arrow Connector 240">
              <a:extLst>
                <a:ext uri="{FF2B5EF4-FFF2-40B4-BE49-F238E27FC236}">
                  <a16:creationId xmlns:a16="http://schemas.microsoft.com/office/drawing/2014/main" id="{00000000-0008-0000-0100-0000F1000000}"/>
                </a:ext>
              </a:extLst>
            </xdr:cNvPr>
            <xdr:cNvCxnSpPr>
              <a:endCxn id="247" idx="0"/>
            </xdr:cNvCxnSpPr>
          </xdr:nvCxnSpPr>
          <xdr:spPr bwMode="auto">
            <a:xfrm flipH="1">
              <a:off x="8559800" y="9605010"/>
              <a:ext cx="10160" cy="624840"/>
            </a:xfrm>
            <a:prstGeom prst="straightConnector1">
              <a:avLst/>
            </a:prstGeom>
            <a:solidFill>
              <a:srgbClr val="FFFFFF"/>
            </a:solidFill>
            <a:ln w="3175" cap="flat" cmpd="sng" algn="ctr">
              <a:solidFill>
                <a:srgbClr val="000000"/>
              </a:solidFill>
              <a:prstDash val="solid"/>
              <a:round/>
              <a:headEnd type="triangle"/>
              <a:tailEnd type="triangle"/>
            </a:ln>
            <a:effectLst/>
          </xdr:spPr>
        </xdr:cxnSp>
      </xdr:grpSp>
    </xdr:grpSp>
    <xdr:clientData/>
  </xdr:twoCellAnchor>
  <xdr:twoCellAnchor>
    <xdr:from>
      <xdr:col>10</xdr:col>
      <xdr:colOff>149860</xdr:colOff>
      <xdr:row>44</xdr:row>
      <xdr:rowOff>91005</xdr:rowOff>
    </xdr:from>
    <xdr:to>
      <xdr:col>11</xdr:col>
      <xdr:colOff>231140</xdr:colOff>
      <xdr:row>44</xdr:row>
      <xdr:rowOff>91440</xdr:rowOff>
    </xdr:to>
    <xdr:cxnSp macro="">
      <xdr:nvCxnSpPr>
        <xdr:cNvPr id="40" name="Straight Connector 39">
          <a:extLst>
            <a:ext uri="{FF2B5EF4-FFF2-40B4-BE49-F238E27FC236}">
              <a16:creationId xmlns:a16="http://schemas.microsoft.com/office/drawing/2014/main" id="{00000000-0008-0000-0100-000028000000}"/>
            </a:ext>
          </a:extLst>
        </xdr:cNvPr>
        <xdr:cNvCxnSpPr>
          <a:stCxn id="3" idx="0"/>
        </xdr:cNvCxnSpPr>
      </xdr:nvCxnSpPr>
      <xdr:spPr bwMode="auto">
        <a:xfrm flipH="1">
          <a:off x="7861300" y="10157025"/>
          <a:ext cx="698500" cy="435"/>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10</xdr:col>
      <xdr:colOff>276860</xdr:colOff>
      <xdr:row>42</xdr:row>
      <xdr:rowOff>149860</xdr:rowOff>
    </xdr:from>
    <xdr:to>
      <xdr:col>10</xdr:col>
      <xdr:colOff>515620</xdr:colOff>
      <xdr:row>43</xdr:row>
      <xdr:rowOff>78461</xdr:rowOff>
    </xdr:to>
    <xdr:sp macro="" textlink="">
      <xdr:nvSpPr>
        <xdr:cNvPr id="264" name="TextBox 263">
          <a:extLst>
            <a:ext uri="{FF2B5EF4-FFF2-40B4-BE49-F238E27FC236}">
              <a16:creationId xmlns:a16="http://schemas.microsoft.com/office/drawing/2014/main" id="{00000000-0008-0000-0100-000008010000}"/>
            </a:ext>
          </a:extLst>
        </xdr:cNvPr>
        <xdr:cNvSpPr txBox="1"/>
      </xdr:nvSpPr>
      <xdr:spPr>
        <a:xfrm>
          <a:off x="7988300" y="9766300"/>
          <a:ext cx="238760" cy="1495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mn-lt"/>
            </a:rPr>
            <a:t>H</a:t>
          </a:r>
          <a:endParaRPr lang="en-US" sz="700" baseline="-25000">
            <a:latin typeface="+mn-lt"/>
          </a:endParaRPr>
        </a:p>
      </xdr:txBody>
    </xdr:sp>
    <xdr:clientData/>
  </xdr:twoCellAnchor>
  <xdr:twoCellAnchor>
    <xdr:from>
      <xdr:col>10</xdr:col>
      <xdr:colOff>80010</xdr:colOff>
      <xdr:row>41</xdr:row>
      <xdr:rowOff>139700</xdr:rowOff>
    </xdr:from>
    <xdr:to>
      <xdr:col>12</xdr:col>
      <xdr:colOff>429260</xdr:colOff>
      <xdr:row>46</xdr:row>
      <xdr:rowOff>95250</xdr:rowOff>
    </xdr:to>
    <xdr:grpSp>
      <xdr:nvGrpSpPr>
        <xdr:cNvPr id="45" name="Group 44">
          <a:extLst>
            <a:ext uri="{FF2B5EF4-FFF2-40B4-BE49-F238E27FC236}">
              <a16:creationId xmlns:a16="http://schemas.microsoft.com/office/drawing/2014/main" id="{00000000-0008-0000-0100-00002D000000}"/>
            </a:ext>
          </a:extLst>
        </xdr:cNvPr>
        <xdr:cNvGrpSpPr/>
      </xdr:nvGrpSpPr>
      <xdr:grpSpPr>
        <a:xfrm>
          <a:off x="8092916" y="10617200"/>
          <a:ext cx="1527969" cy="1193800"/>
          <a:chOff x="7791450" y="9527540"/>
          <a:chExt cx="1560830" cy="1212850"/>
        </a:xfrm>
      </xdr:grpSpPr>
      <xdr:grpSp>
        <xdr:nvGrpSpPr>
          <xdr:cNvPr id="35" name="Group 34">
            <a:extLst>
              <a:ext uri="{FF2B5EF4-FFF2-40B4-BE49-F238E27FC236}">
                <a16:creationId xmlns:a16="http://schemas.microsoft.com/office/drawing/2014/main" id="{00000000-0008-0000-0100-000023000000}"/>
              </a:ext>
            </a:extLst>
          </xdr:cNvPr>
          <xdr:cNvGrpSpPr/>
        </xdr:nvGrpSpPr>
        <xdr:grpSpPr>
          <a:xfrm>
            <a:off x="7791450" y="9527540"/>
            <a:ext cx="1560830" cy="1212850"/>
            <a:chOff x="7791450" y="9588500"/>
            <a:chExt cx="1560830" cy="1235710"/>
          </a:xfrm>
        </xdr:grpSpPr>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8280400" y="10441940"/>
              <a:ext cx="645160" cy="200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latin typeface="+mn-lt"/>
                </a:rPr>
                <a:t>Flexible</a:t>
              </a:r>
              <a:r>
                <a:rPr lang="en-US" sz="600" b="1" baseline="0">
                  <a:latin typeface="+mn-lt"/>
                </a:rPr>
                <a:t> Pipe</a:t>
              </a:r>
              <a:endParaRPr lang="en-US" sz="600" b="1">
                <a:latin typeface="+mn-lt"/>
              </a:endParaRPr>
            </a:p>
          </xdr:txBody>
        </xdr:sp>
        <xdr:grpSp>
          <xdr:nvGrpSpPr>
            <xdr:cNvPr id="34" name="Group 33">
              <a:extLst>
                <a:ext uri="{FF2B5EF4-FFF2-40B4-BE49-F238E27FC236}">
                  <a16:creationId xmlns:a16="http://schemas.microsoft.com/office/drawing/2014/main" id="{00000000-0008-0000-0100-000022000000}"/>
                </a:ext>
              </a:extLst>
            </xdr:cNvPr>
            <xdr:cNvGrpSpPr/>
          </xdr:nvGrpSpPr>
          <xdr:grpSpPr>
            <a:xfrm>
              <a:off x="7791450" y="9588500"/>
              <a:ext cx="1560830" cy="1235710"/>
              <a:chOff x="7791450" y="9588500"/>
              <a:chExt cx="1560830" cy="1235710"/>
            </a:xfrm>
          </xdr:grpSpPr>
          <xdr:sp macro="" textlink="">
            <xdr:nvSpPr>
              <xdr:cNvPr id="217" name="TextBox 216">
                <a:extLst>
                  <a:ext uri="{FF2B5EF4-FFF2-40B4-BE49-F238E27FC236}">
                    <a16:creationId xmlns:a16="http://schemas.microsoft.com/office/drawing/2014/main" id="{00000000-0008-0000-0100-0000D9000000}"/>
                  </a:ext>
                </a:extLst>
              </xdr:cNvPr>
              <xdr:cNvSpPr txBox="1"/>
            </xdr:nvSpPr>
            <xdr:spPr>
              <a:xfrm>
                <a:off x="8318500" y="9837420"/>
                <a:ext cx="5080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mn-lt"/>
                  </a:rPr>
                  <a:t>H</a:t>
                </a:r>
                <a:r>
                  <a:rPr lang="en-US" sz="700" baseline="-25000">
                    <a:latin typeface="+mn-lt"/>
                  </a:rPr>
                  <a:t>min</a:t>
                </a:r>
              </a:p>
            </xdr:txBody>
          </xdr:sp>
          <xdr:grpSp>
            <xdr:nvGrpSpPr>
              <xdr:cNvPr id="28" name="Group 27">
                <a:extLst>
                  <a:ext uri="{FF2B5EF4-FFF2-40B4-BE49-F238E27FC236}">
                    <a16:creationId xmlns:a16="http://schemas.microsoft.com/office/drawing/2014/main" id="{00000000-0008-0000-0100-00001C000000}"/>
                  </a:ext>
                </a:extLst>
              </xdr:cNvPr>
              <xdr:cNvGrpSpPr/>
            </xdr:nvGrpSpPr>
            <xdr:grpSpPr>
              <a:xfrm>
                <a:off x="7791450" y="9588500"/>
                <a:ext cx="1560830" cy="1235710"/>
                <a:chOff x="7791450" y="9588500"/>
                <a:chExt cx="1560830" cy="1235710"/>
              </a:xfrm>
            </xdr:grpSpPr>
            <xdr:sp macro="" textlink="">
              <xdr:nvSpPr>
                <xdr:cNvPr id="205" name="TextBox 204">
                  <a:extLst>
                    <a:ext uri="{FF2B5EF4-FFF2-40B4-BE49-F238E27FC236}">
                      <a16:creationId xmlns:a16="http://schemas.microsoft.com/office/drawing/2014/main" id="{00000000-0008-0000-0100-0000CD000000}"/>
                    </a:ext>
                  </a:extLst>
                </xdr:cNvPr>
                <xdr:cNvSpPr txBox="1"/>
              </xdr:nvSpPr>
              <xdr:spPr>
                <a:xfrm>
                  <a:off x="8542020" y="9588500"/>
                  <a:ext cx="810260" cy="200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a:solidFill>
                        <a:srgbClr val="FF0000"/>
                      </a:solidFill>
                      <a:latin typeface="+mn-lt"/>
                    </a:rPr>
                    <a:t>Flexible</a:t>
                  </a:r>
                  <a:r>
                    <a:rPr lang="en-US" sz="600" b="1" baseline="0">
                      <a:solidFill>
                        <a:srgbClr val="FF0000"/>
                      </a:solidFill>
                      <a:latin typeface="+mn-lt"/>
                    </a:rPr>
                    <a:t> Pavement</a:t>
                  </a:r>
                  <a:endParaRPr lang="en-US" sz="600" b="1">
                    <a:solidFill>
                      <a:srgbClr val="FF0000"/>
                    </a:solidFill>
                    <a:latin typeface="+mn-lt"/>
                  </a:endParaRPr>
                </a:p>
              </xdr:txBody>
            </xdr:sp>
            <xdr:sp macro="" textlink="">
              <xdr:nvSpPr>
                <xdr:cNvPr id="207" name="TextBox 206">
                  <a:extLst>
                    <a:ext uri="{FF2B5EF4-FFF2-40B4-BE49-F238E27FC236}">
                      <a16:creationId xmlns:a16="http://schemas.microsoft.com/office/drawing/2014/main" id="{00000000-0008-0000-0100-0000CF000000}"/>
                    </a:ext>
                  </a:extLst>
                </xdr:cNvPr>
                <xdr:cNvSpPr txBox="1"/>
              </xdr:nvSpPr>
              <xdr:spPr>
                <a:xfrm>
                  <a:off x="8663940" y="9715500"/>
                  <a:ext cx="594360" cy="154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latin typeface="+mn-lt"/>
                    </a:rPr>
                    <a:t>Base Course</a:t>
                  </a:r>
                </a:p>
              </xdr:txBody>
            </xdr:sp>
            <xdr:sp macro="" textlink="">
              <xdr:nvSpPr>
                <xdr:cNvPr id="209" name="TextBox 208">
                  <a:extLst>
                    <a:ext uri="{FF2B5EF4-FFF2-40B4-BE49-F238E27FC236}">
                      <a16:creationId xmlns:a16="http://schemas.microsoft.com/office/drawing/2014/main" id="{00000000-0008-0000-0100-0000D1000000}"/>
                    </a:ext>
                  </a:extLst>
                </xdr:cNvPr>
                <xdr:cNvSpPr txBox="1"/>
              </xdr:nvSpPr>
              <xdr:spPr>
                <a:xfrm>
                  <a:off x="8714740" y="9855200"/>
                  <a:ext cx="5080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latin typeface="+mn-lt"/>
                    </a:rPr>
                    <a:t>Subbase</a:t>
                  </a:r>
                </a:p>
              </xdr:txBody>
            </xdr:sp>
            <xdr:grpSp>
              <xdr:nvGrpSpPr>
                <xdr:cNvPr id="27" name="Group 26">
                  <a:extLst>
                    <a:ext uri="{FF2B5EF4-FFF2-40B4-BE49-F238E27FC236}">
                      <a16:creationId xmlns:a16="http://schemas.microsoft.com/office/drawing/2014/main" id="{00000000-0008-0000-0100-00001B000000}"/>
                    </a:ext>
                  </a:extLst>
                </xdr:cNvPr>
                <xdr:cNvGrpSpPr/>
              </xdr:nvGrpSpPr>
              <xdr:grpSpPr>
                <a:xfrm>
                  <a:off x="7791450" y="9608820"/>
                  <a:ext cx="1454150" cy="1215390"/>
                  <a:chOff x="7791450" y="9608820"/>
                  <a:chExt cx="1454150" cy="1215390"/>
                </a:xfrm>
              </xdr:grpSpPr>
              <xdr:cxnSp macro="">
                <xdr:nvCxnSpPr>
                  <xdr:cNvPr id="202" name="Straight Connector 201">
                    <a:extLst>
                      <a:ext uri="{FF2B5EF4-FFF2-40B4-BE49-F238E27FC236}">
                        <a16:creationId xmlns:a16="http://schemas.microsoft.com/office/drawing/2014/main" id="{00000000-0008-0000-0100-0000CA000000}"/>
                      </a:ext>
                    </a:extLst>
                  </xdr:cNvPr>
                  <xdr:cNvCxnSpPr/>
                </xdr:nvCxnSpPr>
                <xdr:spPr bwMode="auto">
                  <a:xfrm>
                    <a:off x="7797800" y="9611360"/>
                    <a:ext cx="0" cy="40386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sp macro="" textlink="">
                <xdr:nvSpPr>
                  <xdr:cNvPr id="3" name="Donut 2">
                    <a:extLst>
                      <a:ext uri="{FF2B5EF4-FFF2-40B4-BE49-F238E27FC236}">
                        <a16:creationId xmlns:a16="http://schemas.microsoft.com/office/drawing/2014/main" id="{00000000-0008-0000-0100-000003000000}"/>
                      </a:ext>
                    </a:extLst>
                  </xdr:cNvPr>
                  <xdr:cNvSpPr/>
                </xdr:nvSpPr>
                <xdr:spPr bwMode="auto">
                  <a:xfrm>
                    <a:off x="8262620" y="10229850"/>
                    <a:ext cx="594360" cy="594360"/>
                  </a:xfrm>
                  <a:prstGeom prst="donut">
                    <a:avLst>
                      <a:gd name="adj" fmla="val 7426"/>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nvGrpSpPr>
                  <xdr:cNvPr id="19" name="Group 18">
                    <a:extLst>
                      <a:ext uri="{FF2B5EF4-FFF2-40B4-BE49-F238E27FC236}">
                        <a16:creationId xmlns:a16="http://schemas.microsoft.com/office/drawing/2014/main" id="{00000000-0008-0000-0100-000013000000}"/>
                      </a:ext>
                    </a:extLst>
                  </xdr:cNvPr>
                  <xdr:cNvGrpSpPr/>
                </xdr:nvGrpSpPr>
                <xdr:grpSpPr>
                  <a:xfrm>
                    <a:off x="7791450" y="9608820"/>
                    <a:ext cx="1454150" cy="407670"/>
                    <a:chOff x="7791450" y="9608820"/>
                    <a:chExt cx="1454150" cy="407670"/>
                  </a:xfrm>
                </xdr:grpSpPr>
                <xdr:cxnSp macro="">
                  <xdr:nvCxnSpPr>
                    <xdr:cNvPr id="7" name="Straight Connector 6">
                      <a:extLst>
                        <a:ext uri="{FF2B5EF4-FFF2-40B4-BE49-F238E27FC236}">
                          <a16:creationId xmlns:a16="http://schemas.microsoft.com/office/drawing/2014/main" id="{00000000-0008-0000-0100-000007000000}"/>
                        </a:ext>
                      </a:extLst>
                    </xdr:cNvPr>
                    <xdr:cNvCxnSpPr/>
                  </xdr:nvCxnSpPr>
                  <xdr:spPr bwMode="auto">
                    <a:xfrm>
                      <a:off x="7799070" y="9608820"/>
                      <a:ext cx="144399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190" name="Straight Connector 189">
                      <a:extLst>
                        <a:ext uri="{FF2B5EF4-FFF2-40B4-BE49-F238E27FC236}">
                          <a16:creationId xmlns:a16="http://schemas.microsoft.com/office/drawing/2014/main" id="{00000000-0008-0000-0100-0000BE000000}"/>
                        </a:ext>
                      </a:extLst>
                    </xdr:cNvPr>
                    <xdr:cNvCxnSpPr/>
                  </xdr:nvCxnSpPr>
                  <xdr:spPr bwMode="auto">
                    <a:xfrm>
                      <a:off x="7795260" y="9743440"/>
                      <a:ext cx="144780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191" name="Straight Connector 190">
                      <a:extLst>
                        <a:ext uri="{FF2B5EF4-FFF2-40B4-BE49-F238E27FC236}">
                          <a16:creationId xmlns:a16="http://schemas.microsoft.com/office/drawing/2014/main" id="{00000000-0008-0000-0100-0000BF000000}"/>
                        </a:ext>
                      </a:extLst>
                    </xdr:cNvPr>
                    <xdr:cNvCxnSpPr/>
                  </xdr:nvCxnSpPr>
                  <xdr:spPr bwMode="auto">
                    <a:xfrm>
                      <a:off x="7791450" y="9871710"/>
                      <a:ext cx="145161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193" name="Straight Connector 192">
                      <a:extLst>
                        <a:ext uri="{FF2B5EF4-FFF2-40B4-BE49-F238E27FC236}">
                          <a16:creationId xmlns:a16="http://schemas.microsoft.com/office/drawing/2014/main" id="{00000000-0008-0000-0100-0000C1000000}"/>
                        </a:ext>
                      </a:extLst>
                    </xdr:cNvPr>
                    <xdr:cNvCxnSpPr/>
                  </xdr:nvCxnSpPr>
                  <xdr:spPr bwMode="auto">
                    <a:xfrm>
                      <a:off x="7795260" y="10012680"/>
                      <a:ext cx="145034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xnSp macro="">
                  <xdr:nvCxnSpPr>
                    <xdr:cNvPr id="18" name="Straight Connector 17">
                      <a:extLst>
                        <a:ext uri="{FF2B5EF4-FFF2-40B4-BE49-F238E27FC236}">
                          <a16:creationId xmlns:a16="http://schemas.microsoft.com/office/drawing/2014/main" id="{00000000-0008-0000-0100-000012000000}"/>
                        </a:ext>
                      </a:extLst>
                    </xdr:cNvPr>
                    <xdr:cNvCxnSpPr/>
                  </xdr:nvCxnSpPr>
                  <xdr:spPr bwMode="auto">
                    <a:xfrm>
                      <a:off x="9243060" y="9612630"/>
                      <a:ext cx="0" cy="40386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grpSp>
            </xdr:grpSp>
          </xdr:grpSp>
          <xdr:cxnSp macro="">
            <xdr:nvCxnSpPr>
              <xdr:cNvPr id="30" name="Straight Arrow Connector 29">
                <a:extLst>
                  <a:ext uri="{FF2B5EF4-FFF2-40B4-BE49-F238E27FC236}">
                    <a16:creationId xmlns:a16="http://schemas.microsoft.com/office/drawing/2014/main" id="{00000000-0008-0000-0100-00001E000000}"/>
                  </a:ext>
                </a:extLst>
              </xdr:cNvPr>
              <xdr:cNvCxnSpPr>
                <a:endCxn id="3" idx="0"/>
              </xdr:cNvCxnSpPr>
            </xdr:nvCxnSpPr>
            <xdr:spPr bwMode="auto">
              <a:xfrm flipH="1">
                <a:off x="8559800" y="9740900"/>
                <a:ext cx="10160" cy="488950"/>
              </a:xfrm>
              <a:prstGeom prst="straightConnector1">
                <a:avLst/>
              </a:prstGeom>
              <a:solidFill>
                <a:srgbClr val="FFFFFF"/>
              </a:solidFill>
              <a:ln w="3175" cap="flat" cmpd="sng" algn="ctr">
                <a:solidFill>
                  <a:srgbClr val="000000"/>
                </a:solidFill>
                <a:prstDash val="solid"/>
                <a:round/>
                <a:headEnd type="triangle"/>
                <a:tailEnd type="triangle"/>
              </a:ln>
              <a:effectLst/>
            </xdr:spPr>
          </xdr:cxnSp>
        </xdr:grpSp>
      </xdr:grpSp>
      <xdr:cxnSp macro="">
        <xdr:nvCxnSpPr>
          <xdr:cNvPr id="261" name="Straight Arrow Connector 260">
            <a:extLst>
              <a:ext uri="{FF2B5EF4-FFF2-40B4-BE49-F238E27FC236}">
                <a16:creationId xmlns:a16="http://schemas.microsoft.com/office/drawing/2014/main" id="{00000000-0008-0000-0100-000005010000}"/>
              </a:ext>
            </a:extLst>
          </xdr:cNvPr>
          <xdr:cNvCxnSpPr/>
        </xdr:nvCxnSpPr>
        <xdr:spPr bwMode="auto">
          <a:xfrm flipH="1">
            <a:off x="8168640" y="9547860"/>
            <a:ext cx="12700" cy="609445"/>
          </a:xfrm>
          <a:prstGeom prst="straightConnector1">
            <a:avLst/>
          </a:prstGeom>
          <a:solidFill>
            <a:srgbClr val="FFFFFF"/>
          </a:solidFill>
          <a:ln w="3175" cap="flat" cmpd="sng" algn="ctr">
            <a:solidFill>
              <a:srgbClr val="000000"/>
            </a:solidFill>
            <a:prstDash val="solid"/>
            <a:round/>
            <a:headEnd type="triangle"/>
            <a:tailEnd type="triangle"/>
          </a:ln>
          <a:effectLst/>
        </xdr:spPr>
      </xdr:cxnSp>
    </xdr:grpSp>
    <xdr:clientData/>
  </xdr:twoCellAnchor>
  <mc:AlternateContent xmlns:mc="http://schemas.openxmlformats.org/markup-compatibility/2006">
    <mc:Choice xmlns:a14="http://schemas.microsoft.com/office/drawing/2010/main" Requires="a14">
      <xdr:twoCellAnchor editAs="oneCell">
        <xdr:from>
          <xdr:col>2</xdr:col>
          <xdr:colOff>257175</xdr:colOff>
          <xdr:row>76</xdr:row>
          <xdr:rowOff>247650</xdr:rowOff>
        </xdr:from>
        <xdr:to>
          <xdr:col>2</xdr:col>
          <xdr:colOff>2457450</xdr:colOff>
          <xdr:row>76</xdr:row>
          <xdr:rowOff>733425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75</xdr:row>
          <xdr:rowOff>47625</xdr:rowOff>
        </xdr:from>
        <xdr:to>
          <xdr:col>2</xdr:col>
          <xdr:colOff>2162175</xdr:colOff>
          <xdr:row>75</xdr:row>
          <xdr:rowOff>419100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77</xdr:row>
          <xdr:rowOff>28575</xdr:rowOff>
        </xdr:from>
        <xdr:to>
          <xdr:col>2</xdr:col>
          <xdr:colOff>1314450</xdr:colOff>
          <xdr:row>77</xdr:row>
          <xdr:rowOff>247650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238125</xdr:rowOff>
        </xdr:from>
        <xdr:to>
          <xdr:col>2</xdr:col>
          <xdr:colOff>2447925</xdr:colOff>
          <xdr:row>77</xdr:row>
          <xdr:rowOff>771525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76</xdr:row>
          <xdr:rowOff>9525</xdr:rowOff>
        </xdr:from>
        <xdr:to>
          <xdr:col>2</xdr:col>
          <xdr:colOff>1638300</xdr:colOff>
          <xdr:row>76</xdr:row>
          <xdr:rowOff>295275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796075</xdr:colOff>
      <xdr:row>118</xdr:row>
      <xdr:rowOff>146925</xdr:rowOff>
    </xdr:from>
    <xdr:to>
      <xdr:col>1</xdr:col>
      <xdr:colOff>582715</xdr:colOff>
      <xdr:row>120</xdr:row>
      <xdr:rowOff>55485</xdr:rowOff>
    </xdr:to>
    <xdr:sp macro="" textlink="">
      <xdr:nvSpPr>
        <xdr:cNvPr id="14" name="Flowchart: Data 13">
          <a:extLst>
            <a:ext uri="{FF2B5EF4-FFF2-40B4-BE49-F238E27FC236}">
              <a16:creationId xmlns:a16="http://schemas.microsoft.com/office/drawing/2014/main" id="{00000000-0008-0000-0200-00000E000000}"/>
            </a:ext>
          </a:extLst>
        </xdr:cNvPr>
        <xdr:cNvSpPr/>
      </xdr:nvSpPr>
      <xdr:spPr bwMode="auto">
        <a:xfrm rot="19739516" flipH="1">
          <a:off x="796075" y="18572085"/>
          <a:ext cx="731520" cy="274320"/>
        </a:xfrm>
        <a:prstGeom prst="flowChartInputOutpu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3000000" scaled="0"/>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0</xdr:col>
      <xdr:colOff>682152</xdr:colOff>
      <xdr:row>120</xdr:row>
      <xdr:rowOff>172217</xdr:rowOff>
    </xdr:from>
    <xdr:to>
      <xdr:col>1</xdr:col>
      <xdr:colOff>1017432</xdr:colOff>
      <xdr:row>123</xdr:row>
      <xdr:rowOff>172217</xdr:rowOff>
    </xdr:to>
    <xdr:sp macro="" textlink="">
      <xdr:nvSpPr>
        <xdr:cNvPr id="15" name="Flowchart: Data 14">
          <a:extLst>
            <a:ext uri="{FF2B5EF4-FFF2-40B4-BE49-F238E27FC236}">
              <a16:creationId xmlns:a16="http://schemas.microsoft.com/office/drawing/2014/main" id="{00000000-0008-0000-0200-00000F000000}"/>
            </a:ext>
          </a:extLst>
        </xdr:cNvPr>
        <xdr:cNvSpPr/>
      </xdr:nvSpPr>
      <xdr:spPr bwMode="auto">
        <a:xfrm rot="19739516" flipH="1">
          <a:off x="682152" y="18963137"/>
          <a:ext cx="1280160" cy="548640"/>
        </a:xfrm>
        <a:prstGeom prst="flowChartInputOutpu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0</xdr:col>
      <xdr:colOff>773974</xdr:colOff>
      <xdr:row>118</xdr:row>
      <xdr:rowOff>69668</xdr:rowOff>
    </xdr:from>
    <xdr:to>
      <xdr:col>1</xdr:col>
      <xdr:colOff>166279</xdr:colOff>
      <xdr:row>119</xdr:row>
      <xdr:rowOff>98243</xdr:rowOff>
    </xdr:to>
    <xdr:cxnSp macro="">
      <xdr:nvCxnSpPr>
        <xdr:cNvPr id="57" name="Straight Arrow Connector 56">
          <a:extLst>
            <a:ext uri="{FF2B5EF4-FFF2-40B4-BE49-F238E27FC236}">
              <a16:creationId xmlns:a16="http://schemas.microsoft.com/office/drawing/2014/main" id="{00000000-0008-0000-0200-000039000000}"/>
            </a:ext>
          </a:extLst>
        </xdr:cNvPr>
        <xdr:cNvCxnSpPr/>
      </xdr:nvCxnSpPr>
      <xdr:spPr bwMode="auto">
        <a:xfrm>
          <a:off x="773974" y="18494828"/>
          <a:ext cx="337185" cy="211455"/>
        </a:xfrm>
        <a:prstGeom prst="straightConnector1">
          <a:avLst/>
        </a:prstGeom>
        <a:solidFill>
          <a:srgbClr val="FFFFFF"/>
        </a:solidFill>
        <a:ln w="3175" cap="flat" cmpd="sng" algn="ctr">
          <a:solidFill>
            <a:srgbClr val="000000"/>
          </a:solidFill>
          <a:prstDash val="solid"/>
          <a:round/>
          <a:headEnd type="stealth" w="med" len="med"/>
          <a:tailEnd type="stealth"/>
        </a:ln>
        <a:effectLst/>
      </xdr:spPr>
    </xdr:cxnSp>
    <xdr:clientData/>
  </xdr:twoCellAnchor>
  <xdr:twoCellAnchor>
    <xdr:from>
      <xdr:col>0</xdr:col>
      <xdr:colOff>628650</xdr:colOff>
      <xdr:row>119</xdr:row>
      <xdr:rowOff>152400</xdr:rowOff>
    </xdr:from>
    <xdr:to>
      <xdr:col>0</xdr:col>
      <xdr:colOff>776288</xdr:colOff>
      <xdr:row>122</xdr:row>
      <xdr:rowOff>157162</xdr:rowOff>
    </xdr:to>
    <xdr:cxnSp macro="">
      <xdr:nvCxnSpPr>
        <xdr:cNvPr id="127" name="Straight Connector 126">
          <a:extLst>
            <a:ext uri="{FF2B5EF4-FFF2-40B4-BE49-F238E27FC236}">
              <a16:creationId xmlns:a16="http://schemas.microsoft.com/office/drawing/2014/main" id="{00000000-0008-0000-0200-00007F000000}"/>
            </a:ext>
          </a:extLst>
        </xdr:cNvPr>
        <xdr:cNvCxnSpPr/>
      </xdr:nvCxnSpPr>
      <xdr:spPr bwMode="auto">
        <a:xfrm flipH="1">
          <a:off x="628650" y="24988838"/>
          <a:ext cx="147638" cy="547687"/>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147638</xdr:colOff>
      <xdr:row>120</xdr:row>
      <xdr:rowOff>142878</xdr:rowOff>
    </xdr:from>
    <xdr:to>
      <xdr:col>1</xdr:col>
      <xdr:colOff>238125</xdr:colOff>
      <xdr:row>124</xdr:row>
      <xdr:rowOff>142875</xdr:rowOff>
    </xdr:to>
    <xdr:cxnSp macro="">
      <xdr:nvCxnSpPr>
        <xdr:cNvPr id="129" name="Straight Connector 128">
          <a:extLst>
            <a:ext uri="{FF2B5EF4-FFF2-40B4-BE49-F238E27FC236}">
              <a16:creationId xmlns:a16="http://schemas.microsoft.com/office/drawing/2014/main" id="{00000000-0008-0000-0200-000081000000}"/>
            </a:ext>
          </a:extLst>
        </xdr:cNvPr>
        <xdr:cNvCxnSpPr/>
      </xdr:nvCxnSpPr>
      <xdr:spPr bwMode="auto">
        <a:xfrm>
          <a:off x="1023938" y="25160291"/>
          <a:ext cx="90487" cy="723897"/>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342903</xdr:colOff>
      <xdr:row>118</xdr:row>
      <xdr:rowOff>45723</xdr:rowOff>
    </xdr:from>
    <xdr:to>
      <xdr:col>1</xdr:col>
      <xdr:colOff>571501</xdr:colOff>
      <xdr:row>119</xdr:row>
      <xdr:rowOff>179069</xdr:rowOff>
    </xdr:to>
    <xdr:cxnSp macro="">
      <xdr:nvCxnSpPr>
        <xdr:cNvPr id="131" name="Straight Connector 130">
          <a:extLst>
            <a:ext uri="{FF2B5EF4-FFF2-40B4-BE49-F238E27FC236}">
              <a16:creationId xmlns:a16="http://schemas.microsoft.com/office/drawing/2014/main" id="{00000000-0008-0000-0200-000083000000}"/>
            </a:ext>
          </a:extLst>
        </xdr:cNvPr>
        <xdr:cNvCxnSpPr/>
      </xdr:nvCxnSpPr>
      <xdr:spPr bwMode="auto">
        <a:xfrm rot="16200000" flipH="1">
          <a:off x="1243969" y="18514697"/>
          <a:ext cx="316226" cy="228598"/>
        </a:xfrm>
        <a:prstGeom prst="line">
          <a:avLst/>
        </a:prstGeom>
        <a:solidFill>
          <a:srgbClr val="FFFFFF"/>
        </a:solidFill>
        <a:ln w="3175" cap="flat" cmpd="sng" algn="ctr">
          <a:solidFill>
            <a:srgbClr val="000000"/>
          </a:solidFill>
          <a:prstDash val="dash"/>
          <a:round/>
          <a:headEnd type="none" w="med" len="med"/>
          <a:tailEnd type="none" w="med" len="med"/>
        </a:ln>
        <a:effectLst/>
      </xdr:spPr>
    </xdr:cxnSp>
    <xdr:clientData/>
  </xdr:twoCellAnchor>
  <xdr:twoCellAnchor>
    <xdr:from>
      <xdr:col>1</xdr:col>
      <xdr:colOff>600075</xdr:colOff>
      <xdr:row>119</xdr:row>
      <xdr:rowOff>42862</xdr:rowOff>
    </xdr:from>
    <xdr:to>
      <xdr:col>1</xdr:col>
      <xdr:colOff>1057275</xdr:colOff>
      <xdr:row>122</xdr:row>
      <xdr:rowOff>0</xdr:rowOff>
    </xdr:to>
    <xdr:cxnSp macro="">
      <xdr:nvCxnSpPr>
        <xdr:cNvPr id="133" name="Straight Connector 132">
          <a:extLst>
            <a:ext uri="{FF2B5EF4-FFF2-40B4-BE49-F238E27FC236}">
              <a16:creationId xmlns:a16="http://schemas.microsoft.com/office/drawing/2014/main" id="{00000000-0008-0000-0200-000085000000}"/>
            </a:ext>
          </a:extLst>
        </xdr:cNvPr>
        <xdr:cNvCxnSpPr/>
      </xdr:nvCxnSpPr>
      <xdr:spPr bwMode="auto">
        <a:xfrm>
          <a:off x="1476375" y="24879300"/>
          <a:ext cx="457200" cy="500063"/>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464256</xdr:colOff>
      <xdr:row>118</xdr:row>
      <xdr:rowOff>166775</xdr:rowOff>
    </xdr:from>
    <xdr:to>
      <xdr:col>1</xdr:col>
      <xdr:colOff>441139</xdr:colOff>
      <xdr:row>120</xdr:row>
      <xdr:rowOff>3471</xdr:rowOff>
    </xdr:to>
    <xdr:sp macro="" textlink="">
      <xdr:nvSpPr>
        <xdr:cNvPr id="134" name="TextBox 133">
          <a:extLst>
            <a:ext uri="{FF2B5EF4-FFF2-40B4-BE49-F238E27FC236}">
              <a16:creationId xmlns:a16="http://schemas.microsoft.com/office/drawing/2014/main" id="{00000000-0008-0000-0200-000086000000}"/>
            </a:ext>
          </a:extLst>
        </xdr:cNvPr>
        <xdr:cNvSpPr txBox="1"/>
      </xdr:nvSpPr>
      <xdr:spPr>
        <a:xfrm rot="1882380">
          <a:off x="464256" y="19529195"/>
          <a:ext cx="921763" cy="20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spc="0" baseline="0"/>
            <a:t>Direction of Travel</a:t>
          </a:r>
        </a:p>
      </xdr:txBody>
    </xdr:sp>
    <xdr:clientData/>
  </xdr:twoCellAnchor>
  <xdr:twoCellAnchor>
    <xdr:from>
      <xdr:col>0</xdr:col>
      <xdr:colOff>415290</xdr:colOff>
      <xdr:row>118</xdr:row>
      <xdr:rowOff>103916</xdr:rowOff>
    </xdr:from>
    <xdr:to>
      <xdr:col>0</xdr:col>
      <xdr:colOff>754380</xdr:colOff>
      <xdr:row>119</xdr:row>
      <xdr:rowOff>156211</xdr:rowOff>
    </xdr:to>
    <xdr:cxnSp macro="">
      <xdr:nvCxnSpPr>
        <xdr:cNvPr id="140" name="Straight Connector 139">
          <a:extLst>
            <a:ext uri="{FF2B5EF4-FFF2-40B4-BE49-F238E27FC236}">
              <a16:creationId xmlns:a16="http://schemas.microsoft.com/office/drawing/2014/main" id="{00000000-0008-0000-0200-00008C000000}"/>
            </a:ext>
          </a:extLst>
        </xdr:cNvPr>
        <xdr:cNvCxnSpPr/>
      </xdr:nvCxnSpPr>
      <xdr:spPr bwMode="auto">
        <a:xfrm rot="10800000">
          <a:off x="415290" y="18529076"/>
          <a:ext cx="339090" cy="235175"/>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902970</xdr:colOff>
      <xdr:row>116</xdr:row>
      <xdr:rowOff>158116</xdr:rowOff>
    </xdr:from>
    <xdr:to>
      <xdr:col>1</xdr:col>
      <xdr:colOff>312420</xdr:colOff>
      <xdr:row>118</xdr:row>
      <xdr:rowOff>38101</xdr:rowOff>
    </xdr:to>
    <xdr:cxnSp macro="">
      <xdr:nvCxnSpPr>
        <xdr:cNvPr id="146" name="Straight Connector 145">
          <a:extLst>
            <a:ext uri="{FF2B5EF4-FFF2-40B4-BE49-F238E27FC236}">
              <a16:creationId xmlns:a16="http://schemas.microsoft.com/office/drawing/2014/main" id="{00000000-0008-0000-0200-000092000000}"/>
            </a:ext>
          </a:extLst>
        </xdr:cNvPr>
        <xdr:cNvCxnSpPr/>
      </xdr:nvCxnSpPr>
      <xdr:spPr bwMode="auto">
        <a:xfrm rot="10800000">
          <a:off x="902970" y="18217516"/>
          <a:ext cx="354330" cy="245745"/>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461010</xdr:colOff>
      <xdr:row>117</xdr:row>
      <xdr:rowOff>11430</xdr:rowOff>
    </xdr:from>
    <xdr:to>
      <xdr:col>1</xdr:col>
      <xdr:colOff>3810</xdr:colOff>
      <xdr:row>118</xdr:row>
      <xdr:rowOff>133350</xdr:rowOff>
    </xdr:to>
    <xdr:cxnSp macro="">
      <xdr:nvCxnSpPr>
        <xdr:cNvPr id="152" name="Straight Arrow Connector 151">
          <a:extLst>
            <a:ext uri="{FF2B5EF4-FFF2-40B4-BE49-F238E27FC236}">
              <a16:creationId xmlns:a16="http://schemas.microsoft.com/office/drawing/2014/main" id="{00000000-0008-0000-0200-000098000000}"/>
            </a:ext>
          </a:extLst>
        </xdr:cNvPr>
        <xdr:cNvCxnSpPr/>
      </xdr:nvCxnSpPr>
      <xdr:spPr bwMode="auto">
        <a:xfrm flipV="1">
          <a:off x="461010" y="18253710"/>
          <a:ext cx="487680" cy="304800"/>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457198</xdr:colOff>
      <xdr:row>116</xdr:row>
      <xdr:rowOff>152400</xdr:rowOff>
    </xdr:from>
    <xdr:to>
      <xdr:col>0</xdr:col>
      <xdr:colOff>868678</xdr:colOff>
      <xdr:row>117</xdr:row>
      <xdr:rowOff>156210</xdr:rowOff>
    </xdr:to>
    <xdr:sp macro="" textlink="">
      <xdr:nvSpPr>
        <xdr:cNvPr id="153" name="TextBox 152">
          <a:extLst>
            <a:ext uri="{FF2B5EF4-FFF2-40B4-BE49-F238E27FC236}">
              <a16:creationId xmlns:a16="http://schemas.microsoft.com/office/drawing/2014/main" id="{00000000-0008-0000-0200-000099000000}"/>
            </a:ext>
          </a:extLst>
        </xdr:cNvPr>
        <xdr:cNvSpPr txBox="1"/>
      </xdr:nvSpPr>
      <xdr:spPr>
        <a:xfrm rot="19712504">
          <a:off x="457198" y="18211800"/>
          <a:ext cx="411480"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T</a:t>
          </a:r>
        </a:p>
      </xdr:txBody>
    </xdr:sp>
    <xdr:clientData/>
  </xdr:twoCellAnchor>
  <xdr:twoCellAnchor>
    <xdr:from>
      <xdr:col>1</xdr:col>
      <xdr:colOff>213360</xdr:colOff>
      <xdr:row>124</xdr:row>
      <xdr:rowOff>172498</xdr:rowOff>
    </xdr:from>
    <xdr:to>
      <xdr:col>1</xdr:col>
      <xdr:colOff>381000</xdr:colOff>
      <xdr:row>125</xdr:row>
      <xdr:rowOff>106681</xdr:rowOff>
    </xdr:to>
    <xdr:cxnSp macro="">
      <xdr:nvCxnSpPr>
        <xdr:cNvPr id="154" name="Straight Connector 153">
          <a:extLst>
            <a:ext uri="{FF2B5EF4-FFF2-40B4-BE49-F238E27FC236}">
              <a16:creationId xmlns:a16="http://schemas.microsoft.com/office/drawing/2014/main" id="{00000000-0008-0000-0200-00009A000000}"/>
            </a:ext>
          </a:extLst>
        </xdr:cNvPr>
        <xdr:cNvCxnSpPr/>
      </xdr:nvCxnSpPr>
      <xdr:spPr bwMode="auto">
        <a:xfrm rot="10800000">
          <a:off x="1158240" y="19694938"/>
          <a:ext cx="167640" cy="117063"/>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1097280</xdr:colOff>
      <xdr:row>121</xdr:row>
      <xdr:rowOff>177169</xdr:rowOff>
    </xdr:from>
    <xdr:to>
      <xdr:col>1</xdr:col>
      <xdr:colOff>1257300</xdr:colOff>
      <xdr:row>122</xdr:row>
      <xdr:rowOff>110491</xdr:rowOff>
    </xdr:to>
    <xdr:cxnSp macro="">
      <xdr:nvCxnSpPr>
        <xdr:cNvPr id="155" name="Straight Connector 154">
          <a:extLst>
            <a:ext uri="{FF2B5EF4-FFF2-40B4-BE49-F238E27FC236}">
              <a16:creationId xmlns:a16="http://schemas.microsoft.com/office/drawing/2014/main" id="{00000000-0008-0000-0200-00009B000000}"/>
            </a:ext>
          </a:extLst>
        </xdr:cNvPr>
        <xdr:cNvCxnSpPr/>
      </xdr:nvCxnSpPr>
      <xdr:spPr bwMode="auto">
        <a:xfrm rot="10800000">
          <a:off x="2042160" y="19150969"/>
          <a:ext cx="160020" cy="116202"/>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297180</xdr:colOff>
      <xdr:row>122</xdr:row>
      <xdr:rowOff>49530</xdr:rowOff>
    </xdr:from>
    <xdr:to>
      <xdr:col>1</xdr:col>
      <xdr:colOff>1169670</xdr:colOff>
      <xdr:row>125</xdr:row>
      <xdr:rowOff>45720</xdr:rowOff>
    </xdr:to>
    <xdr:cxnSp macro="">
      <xdr:nvCxnSpPr>
        <xdr:cNvPr id="156" name="Straight Arrow Connector 155">
          <a:extLst>
            <a:ext uri="{FF2B5EF4-FFF2-40B4-BE49-F238E27FC236}">
              <a16:creationId xmlns:a16="http://schemas.microsoft.com/office/drawing/2014/main" id="{00000000-0008-0000-0200-00009C000000}"/>
            </a:ext>
          </a:extLst>
        </xdr:cNvPr>
        <xdr:cNvCxnSpPr/>
      </xdr:nvCxnSpPr>
      <xdr:spPr bwMode="auto">
        <a:xfrm flipV="1">
          <a:off x="1242060" y="19206210"/>
          <a:ext cx="872490" cy="544830"/>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471774</xdr:colOff>
      <xdr:row>123</xdr:row>
      <xdr:rowOff>68490</xdr:rowOff>
    </xdr:from>
    <xdr:to>
      <xdr:col>1</xdr:col>
      <xdr:colOff>1307033</xdr:colOff>
      <xdr:row>124</xdr:row>
      <xdr:rowOff>72300</xdr:rowOff>
    </xdr:to>
    <xdr:sp macro="" textlink="">
      <xdr:nvSpPr>
        <xdr:cNvPr id="157" name="TextBox 156">
          <a:extLst>
            <a:ext uri="{FF2B5EF4-FFF2-40B4-BE49-F238E27FC236}">
              <a16:creationId xmlns:a16="http://schemas.microsoft.com/office/drawing/2014/main" id="{00000000-0008-0000-0200-00009D000000}"/>
            </a:ext>
          </a:extLst>
        </xdr:cNvPr>
        <xdr:cNvSpPr txBox="1"/>
      </xdr:nvSpPr>
      <xdr:spPr>
        <a:xfrm rot="19680661">
          <a:off x="1416654" y="19408050"/>
          <a:ext cx="835259"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a:t>W</a:t>
          </a:r>
          <a:r>
            <a:rPr lang="en-US" sz="700" baseline="-25000"/>
            <a:t>D</a:t>
          </a:r>
          <a:r>
            <a:rPr lang="en-US" sz="700" baseline="0"/>
            <a:t>= W</a:t>
          </a:r>
          <a:r>
            <a:rPr lang="en-US" sz="700" baseline="-25000"/>
            <a:t>T</a:t>
          </a:r>
          <a:r>
            <a:rPr lang="en-US" sz="700" baseline="0"/>
            <a:t>+ </a:t>
          </a:r>
          <a:r>
            <a:rPr lang="el-GR" sz="700" baseline="0">
              <a:latin typeface="Calibri"/>
            </a:rPr>
            <a:t>φ</a:t>
          </a:r>
          <a:r>
            <a:rPr lang="en-US" sz="700" baseline="-25000">
              <a:latin typeface="Calibri"/>
            </a:rPr>
            <a:t>E</a:t>
          </a:r>
          <a:r>
            <a:rPr lang="en-US" sz="700" baseline="0"/>
            <a:t>H</a:t>
          </a:r>
        </a:p>
      </xdr:txBody>
    </xdr:sp>
    <xdr:clientData/>
  </xdr:twoCellAnchor>
  <xdr:twoCellAnchor>
    <xdr:from>
      <xdr:col>1</xdr:col>
      <xdr:colOff>351064</xdr:colOff>
      <xdr:row>117</xdr:row>
      <xdr:rowOff>114844</xdr:rowOff>
    </xdr:from>
    <xdr:to>
      <xdr:col>1</xdr:col>
      <xdr:colOff>535469</xdr:colOff>
      <xdr:row>118</xdr:row>
      <xdr:rowOff>38644</xdr:rowOff>
    </xdr:to>
    <xdr:cxnSp macro="">
      <xdr:nvCxnSpPr>
        <xdr:cNvPr id="19" name="Straight Connector 18">
          <a:extLst>
            <a:ext uri="{FF2B5EF4-FFF2-40B4-BE49-F238E27FC236}">
              <a16:creationId xmlns:a16="http://schemas.microsoft.com/office/drawing/2014/main" id="{00000000-0008-0000-0200-000013000000}"/>
            </a:ext>
          </a:extLst>
        </xdr:cNvPr>
        <xdr:cNvCxnSpPr/>
      </xdr:nvCxnSpPr>
      <xdr:spPr bwMode="auto">
        <a:xfrm flipV="1">
          <a:off x="1295944" y="18357124"/>
          <a:ext cx="184405" cy="1066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625384</xdr:colOff>
      <xdr:row>118</xdr:row>
      <xdr:rowOff>92119</xdr:rowOff>
    </xdr:from>
    <xdr:to>
      <xdr:col>1</xdr:col>
      <xdr:colOff>803910</xdr:colOff>
      <xdr:row>119</xdr:row>
      <xdr:rowOff>12518</xdr:rowOff>
    </xdr:to>
    <xdr:cxnSp macro="">
      <xdr:nvCxnSpPr>
        <xdr:cNvPr id="20" name="Straight Connector 19">
          <a:extLst>
            <a:ext uri="{FF2B5EF4-FFF2-40B4-BE49-F238E27FC236}">
              <a16:creationId xmlns:a16="http://schemas.microsoft.com/office/drawing/2014/main" id="{00000000-0008-0000-0200-000014000000}"/>
            </a:ext>
          </a:extLst>
        </xdr:cNvPr>
        <xdr:cNvCxnSpPr/>
      </xdr:nvCxnSpPr>
      <xdr:spPr bwMode="auto">
        <a:xfrm flipV="1">
          <a:off x="1570264" y="18517279"/>
          <a:ext cx="178526" cy="1032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481693</xdr:colOff>
      <xdr:row>117</xdr:row>
      <xdr:rowOff>149134</xdr:rowOff>
    </xdr:from>
    <xdr:to>
      <xdr:col>1</xdr:col>
      <xdr:colOff>753836</xdr:colOff>
      <xdr:row>118</xdr:row>
      <xdr:rowOff>120831</xdr:rowOff>
    </xdr:to>
    <xdr:cxnSp macro="">
      <xdr:nvCxnSpPr>
        <xdr:cNvPr id="22" name="Straight Arrow Connector 21">
          <a:extLst>
            <a:ext uri="{FF2B5EF4-FFF2-40B4-BE49-F238E27FC236}">
              <a16:creationId xmlns:a16="http://schemas.microsoft.com/office/drawing/2014/main" id="{00000000-0008-0000-0200-000016000000}"/>
            </a:ext>
          </a:extLst>
        </xdr:cNvPr>
        <xdr:cNvCxnSpPr/>
      </xdr:nvCxnSpPr>
      <xdr:spPr bwMode="auto">
        <a:xfrm>
          <a:off x="1426573" y="18391414"/>
          <a:ext cx="272143" cy="154577"/>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489536</xdr:colOff>
      <xdr:row>117</xdr:row>
      <xdr:rowOff>87772</xdr:rowOff>
    </xdr:from>
    <xdr:to>
      <xdr:col>1</xdr:col>
      <xdr:colOff>916876</xdr:colOff>
      <xdr:row>118</xdr:row>
      <xdr:rowOff>134859</xdr:rowOff>
    </xdr:to>
    <xdr:sp macro="" textlink="">
      <xdr:nvSpPr>
        <xdr:cNvPr id="26" name="TextBox 25">
          <a:extLst>
            <a:ext uri="{FF2B5EF4-FFF2-40B4-BE49-F238E27FC236}">
              <a16:creationId xmlns:a16="http://schemas.microsoft.com/office/drawing/2014/main" id="{00000000-0008-0000-0200-00001A000000}"/>
            </a:ext>
          </a:extLst>
        </xdr:cNvPr>
        <xdr:cNvSpPr txBox="1"/>
      </xdr:nvSpPr>
      <xdr:spPr>
        <a:xfrm rot="2120571">
          <a:off x="1434416" y="18330052"/>
          <a:ext cx="427340" cy="22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T</a:t>
          </a:r>
        </a:p>
      </xdr:txBody>
    </xdr:sp>
    <xdr:clientData/>
  </xdr:twoCellAnchor>
  <xdr:twoCellAnchor>
    <xdr:from>
      <xdr:col>0</xdr:col>
      <xdr:colOff>403972</xdr:colOff>
      <xdr:row>122</xdr:row>
      <xdr:rowOff>14697</xdr:rowOff>
    </xdr:from>
    <xdr:to>
      <xdr:col>0</xdr:col>
      <xdr:colOff>612867</xdr:colOff>
      <xdr:row>122</xdr:row>
      <xdr:rowOff>159576</xdr:rowOff>
    </xdr:to>
    <xdr:cxnSp macro="">
      <xdr:nvCxnSpPr>
        <xdr:cNvPr id="27" name="Straight Connector 26">
          <a:extLst>
            <a:ext uri="{FF2B5EF4-FFF2-40B4-BE49-F238E27FC236}">
              <a16:creationId xmlns:a16="http://schemas.microsoft.com/office/drawing/2014/main" id="{00000000-0008-0000-0200-00001B000000}"/>
            </a:ext>
          </a:extLst>
        </xdr:cNvPr>
        <xdr:cNvCxnSpPr/>
      </xdr:nvCxnSpPr>
      <xdr:spPr bwMode="auto">
        <a:xfrm rot="10800000">
          <a:off x="403972" y="19171377"/>
          <a:ext cx="208895" cy="1448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456951</xdr:colOff>
      <xdr:row>118</xdr:row>
      <xdr:rowOff>135233</xdr:rowOff>
    </xdr:from>
    <xdr:to>
      <xdr:col>0</xdr:col>
      <xdr:colOff>458539</xdr:colOff>
      <xdr:row>122</xdr:row>
      <xdr:rowOff>52501</xdr:rowOff>
    </xdr:to>
    <xdr:cxnSp macro="">
      <xdr:nvCxnSpPr>
        <xdr:cNvPr id="31" name="Straight Arrow Connector 30">
          <a:extLst>
            <a:ext uri="{FF2B5EF4-FFF2-40B4-BE49-F238E27FC236}">
              <a16:creationId xmlns:a16="http://schemas.microsoft.com/office/drawing/2014/main" id="{00000000-0008-0000-0200-00001F000000}"/>
            </a:ext>
          </a:extLst>
        </xdr:cNvPr>
        <xdr:cNvCxnSpPr/>
      </xdr:nvCxnSpPr>
      <xdr:spPr bwMode="auto">
        <a:xfrm rot="5400000">
          <a:off x="133351" y="18883993"/>
          <a:ext cx="648788"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401140</xdr:colOff>
      <xdr:row>120</xdr:row>
      <xdr:rowOff>19050</xdr:rowOff>
    </xdr:from>
    <xdr:to>
      <xdr:col>0</xdr:col>
      <xdr:colOff>592728</xdr:colOff>
      <xdr:row>120</xdr:row>
      <xdr:rowOff>151856</xdr:rowOff>
    </xdr:to>
    <xdr:sp macro="" textlink="">
      <xdr:nvSpPr>
        <xdr:cNvPr id="32" name="TextBox 31">
          <a:extLst>
            <a:ext uri="{FF2B5EF4-FFF2-40B4-BE49-F238E27FC236}">
              <a16:creationId xmlns:a16="http://schemas.microsoft.com/office/drawing/2014/main" id="{00000000-0008-0000-0200-000020000000}"/>
            </a:ext>
          </a:extLst>
        </xdr:cNvPr>
        <xdr:cNvSpPr txBox="1"/>
      </xdr:nvSpPr>
      <xdr:spPr>
        <a:xfrm>
          <a:off x="401140" y="18809970"/>
          <a:ext cx="191588" cy="132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H</a:t>
          </a:r>
        </a:p>
      </xdr:txBody>
    </xdr:sp>
    <xdr:clientData/>
  </xdr:twoCellAnchor>
  <xdr:twoCellAnchor>
    <xdr:from>
      <xdr:col>0</xdr:col>
      <xdr:colOff>425087</xdr:colOff>
      <xdr:row>123</xdr:row>
      <xdr:rowOff>10341</xdr:rowOff>
    </xdr:from>
    <xdr:to>
      <xdr:col>0</xdr:col>
      <xdr:colOff>609492</xdr:colOff>
      <xdr:row>123</xdr:row>
      <xdr:rowOff>117021</xdr:rowOff>
    </xdr:to>
    <xdr:cxnSp macro="">
      <xdr:nvCxnSpPr>
        <xdr:cNvPr id="34" name="Straight Connector 33">
          <a:extLst>
            <a:ext uri="{FF2B5EF4-FFF2-40B4-BE49-F238E27FC236}">
              <a16:creationId xmlns:a16="http://schemas.microsoft.com/office/drawing/2014/main" id="{00000000-0008-0000-0200-000022000000}"/>
            </a:ext>
          </a:extLst>
        </xdr:cNvPr>
        <xdr:cNvCxnSpPr/>
      </xdr:nvCxnSpPr>
      <xdr:spPr bwMode="auto">
        <a:xfrm flipV="1">
          <a:off x="425087" y="19349901"/>
          <a:ext cx="184405" cy="1066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936716</xdr:colOff>
      <xdr:row>124</xdr:row>
      <xdr:rowOff>163964</xdr:rowOff>
    </xdr:from>
    <xdr:to>
      <xdr:col>1</xdr:col>
      <xdr:colOff>170362</xdr:colOff>
      <xdr:row>125</xdr:row>
      <xdr:rowOff>84363</xdr:rowOff>
    </xdr:to>
    <xdr:cxnSp macro="">
      <xdr:nvCxnSpPr>
        <xdr:cNvPr id="35" name="Straight Connector 34">
          <a:extLst>
            <a:ext uri="{FF2B5EF4-FFF2-40B4-BE49-F238E27FC236}">
              <a16:creationId xmlns:a16="http://schemas.microsoft.com/office/drawing/2014/main" id="{00000000-0008-0000-0200-000023000000}"/>
            </a:ext>
          </a:extLst>
        </xdr:cNvPr>
        <xdr:cNvCxnSpPr/>
      </xdr:nvCxnSpPr>
      <xdr:spPr bwMode="auto">
        <a:xfrm flipV="1">
          <a:off x="936716" y="19686404"/>
          <a:ext cx="178526" cy="103279"/>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0</xdr:col>
      <xdr:colOff>479516</xdr:colOff>
      <xdr:row>123</xdr:row>
      <xdr:rowOff>82529</xdr:rowOff>
    </xdr:from>
    <xdr:to>
      <xdr:col>1</xdr:col>
      <xdr:colOff>41910</xdr:colOff>
      <xdr:row>125</xdr:row>
      <xdr:rowOff>58237</xdr:rowOff>
    </xdr:to>
    <xdr:cxnSp macro="">
      <xdr:nvCxnSpPr>
        <xdr:cNvPr id="36" name="Straight Arrow Connector 35">
          <a:extLst>
            <a:ext uri="{FF2B5EF4-FFF2-40B4-BE49-F238E27FC236}">
              <a16:creationId xmlns:a16="http://schemas.microsoft.com/office/drawing/2014/main" id="{00000000-0008-0000-0200-000024000000}"/>
            </a:ext>
          </a:extLst>
        </xdr:cNvPr>
        <xdr:cNvCxnSpPr/>
      </xdr:nvCxnSpPr>
      <xdr:spPr bwMode="auto">
        <a:xfrm>
          <a:off x="479516" y="19422089"/>
          <a:ext cx="507274" cy="34146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0</xdr:col>
      <xdr:colOff>279652</xdr:colOff>
      <xdr:row>124</xdr:row>
      <xdr:rowOff>62862</xdr:rowOff>
    </xdr:from>
    <xdr:to>
      <xdr:col>1</xdr:col>
      <xdr:colOff>161515</xdr:colOff>
      <xdr:row>125</xdr:row>
      <xdr:rowOff>109949</xdr:rowOff>
    </xdr:to>
    <xdr:sp macro="" textlink="">
      <xdr:nvSpPr>
        <xdr:cNvPr id="37" name="TextBox 36">
          <a:extLst>
            <a:ext uri="{FF2B5EF4-FFF2-40B4-BE49-F238E27FC236}">
              <a16:creationId xmlns:a16="http://schemas.microsoft.com/office/drawing/2014/main" id="{00000000-0008-0000-0200-000025000000}"/>
            </a:ext>
          </a:extLst>
        </xdr:cNvPr>
        <xdr:cNvSpPr txBox="1"/>
      </xdr:nvSpPr>
      <xdr:spPr>
        <a:xfrm rot="1997822">
          <a:off x="279652" y="19585302"/>
          <a:ext cx="826743" cy="22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 L</a:t>
          </a:r>
          <a:r>
            <a:rPr lang="en-US" sz="700" baseline="-25000"/>
            <a:t>T</a:t>
          </a:r>
          <a:r>
            <a:rPr lang="en-US" sz="700" baseline="0"/>
            <a:t> + </a:t>
          </a:r>
          <a:r>
            <a:rPr lang="el-GR" sz="700" baseline="0">
              <a:latin typeface="Calibri"/>
            </a:rPr>
            <a:t>φ</a:t>
          </a:r>
          <a:r>
            <a:rPr lang="en-US" sz="700" baseline="-25000">
              <a:latin typeface="Calibri"/>
            </a:rPr>
            <a:t>E</a:t>
          </a:r>
          <a:r>
            <a:rPr lang="en-US" sz="700" baseline="0"/>
            <a:t>H</a:t>
          </a:r>
        </a:p>
      </xdr:txBody>
    </xdr:sp>
    <xdr:clientData/>
  </xdr:twoCellAnchor>
  <xdr:twoCellAnchor>
    <xdr:from>
      <xdr:col>1</xdr:col>
      <xdr:colOff>555578</xdr:colOff>
      <xdr:row>125</xdr:row>
      <xdr:rowOff>39868</xdr:rowOff>
    </xdr:from>
    <xdr:to>
      <xdr:col>2</xdr:col>
      <xdr:colOff>342900</xdr:colOff>
      <xdr:row>126</xdr:row>
      <xdr:rowOff>17145</xdr:rowOff>
    </xdr:to>
    <xdr:sp macro="" textlink="">
      <xdr:nvSpPr>
        <xdr:cNvPr id="43" name="TextBox 42">
          <a:extLst>
            <a:ext uri="{FF2B5EF4-FFF2-40B4-BE49-F238E27FC236}">
              <a16:creationId xmlns:a16="http://schemas.microsoft.com/office/drawing/2014/main" id="{00000000-0008-0000-0200-00002B000000}"/>
            </a:ext>
          </a:extLst>
        </xdr:cNvPr>
        <xdr:cNvSpPr txBox="1"/>
      </xdr:nvSpPr>
      <xdr:spPr>
        <a:xfrm>
          <a:off x="1431878" y="25962156"/>
          <a:ext cx="958897" cy="267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Distributed Load Area</a:t>
          </a:r>
        </a:p>
      </xdr:txBody>
    </xdr:sp>
    <xdr:clientData/>
  </xdr:twoCellAnchor>
  <xdr:twoCellAnchor>
    <xdr:from>
      <xdr:col>1</xdr:col>
      <xdr:colOff>405458</xdr:colOff>
      <xdr:row>124</xdr:row>
      <xdr:rowOff>45930</xdr:rowOff>
    </xdr:from>
    <xdr:to>
      <xdr:col>1</xdr:col>
      <xdr:colOff>601434</xdr:colOff>
      <xdr:row>125</xdr:row>
      <xdr:rowOff>128997</xdr:rowOff>
    </xdr:to>
    <xdr:cxnSp macro="">
      <xdr:nvCxnSpPr>
        <xdr:cNvPr id="47" name="Straight Arrow Connector 46">
          <a:extLst>
            <a:ext uri="{FF2B5EF4-FFF2-40B4-BE49-F238E27FC236}">
              <a16:creationId xmlns:a16="http://schemas.microsoft.com/office/drawing/2014/main" id="{00000000-0008-0000-0200-00002F000000}"/>
            </a:ext>
          </a:extLst>
        </xdr:cNvPr>
        <xdr:cNvCxnSpPr/>
      </xdr:nvCxnSpPr>
      <xdr:spPr bwMode="auto">
        <a:xfrm rot="10800000">
          <a:off x="1281758" y="25787243"/>
          <a:ext cx="195976" cy="264042"/>
        </a:xfrm>
        <a:prstGeom prst="straightConnector1">
          <a:avLst/>
        </a:prstGeom>
        <a:solidFill>
          <a:srgbClr val="FFFFFF"/>
        </a:solidFill>
        <a:ln w="3175" cap="flat" cmpd="sng" algn="ctr">
          <a:solidFill>
            <a:srgbClr val="000000"/>
          </a:solidFill>
          <a:prstDash val="solid"/>
          <a:round/>
          <a:headEnd type="none" w="med" len="med"/>
          <a:tailEnd type="stealth" w="sm" len="sm"/>
        </a:ln>
        <a:effectLst/>
      </xdr:spPr>
    </xdr:cxnSp>
    <xdr:clientData/>
  </xdr:twoCellAnchor>
  <xdr:twoCellAnchor>
    <xdr:from>
      <xdr:col>1</xdr:col>
      <xdr:colOff>441960</xdr:colOff>
      <xdr:row>116</xdr:row>
      <xdr:rowOff>41365</xdr:rowOff>
    </xdr:from>
    <xdr:to>
      <xdr:col>2</xdr:col>
      <xdr:colOff>290512</xdr:colOff>
      <xdr:row>117</xdr:row>
      <xdr:rowOff>76201</xdr:rowOff>
    </xdr:to>
    <xdr:sp macro="" textlink="">
      <xdr:nvSpPr>
        <xdr:cNvPr id="48" name="TextBox 47">
          <a:extLst>
            <a:ext uri="{FF2B5EF4-FFF2-40B4-BE49-F238E27FC236}">
              <a16:creationId xmlns:a16="http://schemas.microsoft.com/office/drawing/2014/main" id="{00000000-0008-0000-0200-000030000000}"/>
            </a:ext>
          </a:extLst>
        </xdr:cNvPr>
        <xdr:cNvSpPr txBox="1"/>
      </xdr:nvSpPr>
      <xdr:spPr>
        <a:xfrm>
          <a:off x="1318260" y="24334878"/>
          <a:ext cx="1020127" cy="215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Tire Contact Area</a:t>
          </a:r>
        </a:p>
      </xdr:txBody>
    </xdr:sp>
    <xdr:clientData/>
  </xdr:twoCellAnchor>
  <xdr:twoCellAnchor>
    <xdr:from>
      <xdr:col>1</xdr:col>
      <xdr:colOff>396749</xdr:colOff>
      <xdr:row>116</xdr:row>
      <xdr:rowOff>156754</xdr:rowOff>
    </xdr:from>
    <xdr:to>
      <xdr:col>1</xdr:col>
      <xdr:colOff>512173</xdr:colOff>
      <xdr:row>118</xdr:row>
      <xdr:rowOff>83486</xdr:rowOff>
    </xdr:to>
    <xdr:cxnSp macro="">
      <xdr:nvCxnSpPr>
        <xdr:cNvPr id="49" name="Straight Arrow Connector 48">
          <a:extLst>
            <a:ext uri="{FF2B5EF4-FFF2-40B4-BE49-F238E27FC236}">
              <a16:creationId xmlns:a16="http://schemas.microsoft.com/office/drawing/2014/main" id="{00000000-0008-0000-0200-000031000000}"/>
            </a:ext>
          </a:extLst>
        </xdr:cNvPr>
        <xdr:cNvCxnSpPr/>
      </xdr:nvCxnSpPr>
      <xdr:spPr bwMode="auto">
        <a:xfrm rot="5400000">
          <a:off x="1253095" y="18304688"/>
          <a:ext cx="292492" cy="115424"/>
        </a:xfrm>
        <a:prstGeom prst="straightConnector1">
          <a:avLst/>
        </a:prstGeom>
        <a:solidFill>
          <a:srgbClr val="FFFFFF"/>
        </a:solidFill>
        <a:ln w="3175" cap="flat" cmpd="sng" algn="ctr">
          <a:solidFill>
            <a:srgbClr val="000000"/>
          </a:solidFill>
          <a:prstDash val="solid"/>
          <a:round/>
          <a:headEnd type="none" w="med" len="med"/>
          <a:tailEnd type="stealth" w="sm" len="sm"/>
        </a:ln>
        <a:effectLst/>
      </xdr:spPr>
    </xdr:cxnSp>
    <xdr:clientData/>
  </xdr:twoCellAnchor>
  <xdr:twoCellAnchor>
    <xdr:from>
      <xdr:col>1</xdr:col>
      <xdr:colOff>217464</xdr:colOff>
      <xdr:row>116</xdr:row>
      <xdr:rowOff>59033</xdr:rowOff>
    </xdr:from>
    <xdr:to>
      <xdr:col>1</xdr:col>
      <xdr:colOff>219052</xdr:colOff>
      <xdr:row>119</xdr:row>
      <xdr:rowOff>113461</xdr:rowOff>
    </xdr:to>
    <xdr:cxnSp macro="">
      <xdr:nvCxnSpPr>
        <xdr:cNvPr id="53" name="Straight Arrow Connector 52">
          <a:extLst>
            <a:ext uri="{FF2B5EF4-FFF2-40B4-BE49-F238E27FC236}">
              <a16:creationId xmlns:a16="http://schemas.microsoft.com/office/drawing/2014/main" id="{00000000-0008-0000-0200-000035000000}"/>
            </a:ext>
          </a:extLst>
        </xdr:cNvPr>
        <xdr:cNvCxnSpPr/>
      </xdr:nvCxnSpPr>
      <xdr:spPr bwMode="auto">
        <a:xfrm rot="5400000">
          <a:off x="861604" y="18419173"/>
          <a:ext cx="603068" cy="1588"/>
        </a:xfrm>
        <a:prstGeom prst="straightConnector1">
          <a:avLst/>
        </a:prstGeom>
        <a:solidFill>
          <a:srgbClr val="FFFFFF"/>
        </a:solidFill>
        <a:ln w="9525" cap="flat" cmpd="sng" algn="ctr">
          <a:solidFill>
            <a:srgbClr val="FF0000"/>
          </a:solidFill>
          <a:prstDash val="solid"/>
          <a:round/>
          <a:headEnd type="none" w="med" len="med"/>
          <a:tailEnd type="triangle" w="lg" len="lg"/>
        </a:ln>
        <a:effectLst/>
      </xdr:spPr>
    </xdr:cxnSp>
    <xdr:clientData/>
  </xdr:twoCellAnchor>
  <xdr:twoCellAnchor>
    <xdr:from>
      <xdr:col>1</xdr:col>
      <xdr:colOff>34425</xdr:colOff>
      <xdr:row>114</xdr:row>
      <xdr:rowOff>248192</xdr:rowOff>
    </xdr:from>
    <xdr:to>
      <xdr:col>2</xdr:col>
      <xdr:colOff>423863</xdr:colOff>
      <xdr:row>117</xdr:row>
      <xdr:rowOff>32384</xdr:rowOff>
    </xdr:to>
    <xdr:sp macro="" textlink="">
      <xdr:nvSpPr>
        <xdr:cNvPr id="54" name="TextBox 53">
          <a:extLst>
            <a:ext uri="{FF2B5EF4-FFF2-40B4-BE49-F238E27FC236}">
              <a16:creationId xmlns:a16="http://schemas.microsoft.com/office/drawing/2014/main" id="{00000000-0008-0000-0200-000036000000}"/>
            </a:ext>
          </a:extLst>
        </xdr:cNvPr>
        <xdr:cNvSpPr txBox="1"/>
      </xdr:nvSpPr>
      <xdr:spPr>
        <a:xfrm>
          <a:off x="910725" y="24194042"/>
          <a:ext cx="1561013" cy="312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Wheel Load P, </a:t>
          </a:r>
          <a:r>
            <a:rPr lang="en-US" sz="700" b="1" baseline="0"/>
            <a:t>P</a:t>
          </a:r>
          <a:r>
            <a:rPr lang="en-US" sz="700" baseline="0"/>
            <a:t>=1/2  Axle Load </a:t>
          </a:r>
        </a:p>
      </xdr:txBody>
    </xdr:sp>
    <xdr:clientData/>
  </xdr:twoCellAnchor>
  <xdr:twoCellAnchor>
    <xdr:from>
      <xdr:col>2</xdr:col>
      <xdr:colOff>133350</xdr:colOff>
      <xdr:row>119</xdr:row>
      <xdr:rowOff>152400</xdr:rowOff>
    </xdr:from>
    <xdr:to>
      <xdr:col>2</xdr:col>
      <xdr:colOff>590550</xdr:colOff>
      <xdr:row>121</xdr:row>
      <xdr:rowOff>15240</xdr:rowOff>
    </xdr:to>
    <xdr:sp macro="" textlink="">
      <xdr:nvSpPr>
        <xdr:cNvPr id="56" name="Rectangle 55">
          <a:extLst>
            <a:ext uri="{FF2B5EF4-FFF2-40B4-BE49-F238E27FC236}">
              <a16:creationId xmlns:a16="http://schemas.microsoft.com/office/drawing/2014/main" id="{00000000-0008-0000-0200-000038000000}"/>
            </a:ext>
          </a:extLst>
        </xdr:cNvPr>
        <xdr:cNvSpPr/>
      </xdr:nvSpPr>
      <xdr:spPr bwMode="auto">
        <a:xfrm>
          <a:off x="2731770" y="18760440"/>
          <a:ext cx="457200" cy="228600"/>
        </a:xfrm>
        <a:prstGeom prst="rect">
          <a:avLst/>
        </a:prstGeom>
        <a:solidFill>
          <a:schemeClr val="accent1">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607694</xdr:colOff>
      <xdr:row>119</xdr:row>
      <xdr:rowOff>152400</xdr:rowOff>
    </xdr:from>
    <xdr:to>
      <xdr:col>3</xdr:col>
      <xdr:colOff>157842</xdr:colOff>
      <xdr:row>121</xdr:row>
      <xdr:rowOff>15240</xdr:rowOff>
    </xdr:to>
    <xdr:sp macro="" textlink="">
      <xdr:nvSpPr>
        <xdr:cNvPr id="58" name="Rectangle 57">
          <a:extLst>
            <a:ext uri="{FF2B5EF4-FFF2-40B4-BE49-F238E27FC236}">
              <a16:creationId xmlns:a16="http://schemas.microsoft.com/office/drawing/2014/main" id="{00000000-0008-0000-0200-00003A000000}"/>
            </a:ext>
          </a:extLst>
        </xdr:cNvPr>
        <xdr:cNvSpPr/>
      </xdr:nvSpPr>
      <xdr:spPr bwMode="auto">
        <a:xfrm>
          <a:off x="2659651" y="24999043"/>
          <a:ext cx="421005" cy="232954"/>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295911</xdr:colOff>
      <xdr:row>121</xdr:row>
      <xdr:rowOff>131444</xdr:rowOff>
    </xdr:from>
    <xdr:to>
      <xdr:col>4</xdr:col>
      <xdr:colOff>640081</xdr:colOff>
      <xdr:row>122</xdr:row>
      <xdr:rowOff>176529</xdr:rowOff>
    </xdr:to>
    <xdr:sp macro="" textlink="">
      <xdr:nvSpPr>
        <xdr:cNvPr id="59" name="Rectangle 58">
          <a:extLst>
            <a:ext uri="{FF2B5EF4-FFF2-40B4-BE49-F238E27FC236}">
              <a16:creationId xmlns:a16="http://schemas.microsoft.com/office/drawing/2014/main" id="{00000000-0008-0000-0200-00003B000000}"/>
            </a:ext>
          </a:extLst>
        </xdr:cNvPr>
        <xdr:cNvSpPr/>
      </xdr:nvSpPr>
      <xdr:spPr bwMode="auto">
        <a:xfrm>
          <a:off x="4906011" y="19105244"/>
          <a:ext cx="344170" cy="227965"/>
        </a:xfrm>
        <a:prstGeom prst="rect">
          <a:avLst/>
        </a:prstGeom>
        <a:gradFill>
          <a:gsLst>
            <a:gs pos="0">
              <a:schemeClr val="accent1">
                <a:tint val="66000"/>
                <a:satMod val="160000"/>
                <a:alpha val="46000"/>
              </a:schemeClr>
            </a:gs>
            <a:gs pos="50000">
              <a:schemeClr val="accent1">
                <a:tint val="44500"/>
                <a:satMod val="160000"/>
              </a:schemeClr>
            </a:gs>
            <a:gs pos="100000">
              <a:schemeClr val="accent1">
                <a:tint val="23500"/>
                <a:satMod val="160000"/>
              </a:schemeClr>
            </a:gs>
          </a:gsLst>
          <a:lin ang="2700000" scaled="1"/>
        </a:gra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750570</xdr:colOff>
      <xdr:row>121</xdr:row>
      <xdr:rowOff>130810</xdr:rowOff>
    </xdr:from>
    <xdr:to>
      <xdr:col>5</xdr:col>
      <xdr:colOff>328930</xdr:colOff>
      <xdr:row>122</xdr:row>
      <xdr:rowOff>177165</xdr:rowOff>
    </xdr:to>
    <xdr:sp macro="" textlink="">
      <xdr:nvSpPr>
        <xdr:cNvPr id="60" name="Rectangle 59">
          <a:extLst>
            <a:ext uri="{FF2B5EF4-FFF2-40B4-BE49-F238E27FC236}">
              <a16:creationId xmlns:a16="http://schemas.microsoft.com/office/drawing/2014/main" id="{00000000-0008-0000-0200-00003C000000}"/>
            </a:ext>
          </a:extLst>
        </xdr:cNvPr>
        <xdr:cNvSpPr/>
      </xdr:nvSpPr>
      <xdr:spPr bwMode="auto">
        <a:xfrm>
          <a:off x="5360670" y="19104610"/>
          <a:ext cx="355600" cy="229235"/>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351790</xdr:colOff>
      <xdr:row>121</xdr:row>
      <xdr:rowOff>147320</xdr:rowOff>
    </xdr:from>
    <xdr:to>
      <xdr:col>2</xdr:col>
      <xdr:colOff>825500</xdr:colOff>
      <xdr:row>121</xdr:row>
      <xdr:rowOff>148908</xdr:rowOff>
    </xdr:to>
    <xdr:cxnSp macro="">
      <xdr:nvCxnSpPr>
        <xdr:cNvPr id="65" name="Straight Arrow Connector 64">
          <a:extLst>
            <a:ext uri="{FF2B5EF4-FFF2-40B4-BE49-F238E27FC236}">
              <a16:creationId xmlns:a16="http://schemas.microsoft.com/office/drawing/2014/main" id="{00000000-0008-0000-0200-000041000000}"/>
            </a:ext>
          </a:extLst>
        </xdr:cNvPr>
        <xdr:cNvCxnSpPr/>
      </xdr:nvCxnSpPr>
      <xdr:spPr bwMode="auto">
        <a:xfrm>
          <a:off x="2950210" y="19121120"/>
          <a:ext cx="47371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139517</xdr:colOff>
      <xdr:row>119</xdr:row>
      <xdr:rowOff>169453</xdr:rowOff>
    </xdr:from>
    <xdr:to>
      <xdr:col>2</xdr:col>
      <xdr:colOff>458470</xdr:colOff>
      <xdr:row>120</xdr:row>
      <xdr:rowOff>165099</xdr:rowOff>
    </xdr:to>
    <xdr:sp macro="" textlink="">
      <xdr:nvSpPr>
        <xdr:cNvPr id="66" name="TextBox 65">
          <a:extLst>
            <a:ext uri="{FF2B5EF4-FFF2-40B4-BE49-F238E27FC236}">
              <a16:creationId xmlns:a16="http://schemas.microsoft.com/office/drawing/2014/main" id="{00000000-0008-0000-0200-000042000000}"/>
            </a:ext>
          </a:extLst>
        </xdr:cNvPr>
        <xdr:cNvSpPr txBox="1"/>
      </xdr:nvSpPr>
      <xdr:spPr>
        <a:xfrm>
          <a:off x="2737937" y="187774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650057</xdr:colOff>
      <xdr:row>120</xdr:row>
      <xdr:rowOff>1812</xdr:rowOff>
    </xdr:from>
    <xdr:to>
      <xdr:col>2</xdr:col>
      <xdr:colOff>939800</xdr:colOff>
      <xdr:row>121</xdr:row>
      <xdr:rowOff>10159</xdr:rowOff>
    </xdr:to>
    <xdr:sp macro="" textlink="">
      <xdr:nvSpPr>
        <xdr:cNvPr id="68" name="TextBox 67">
          <a:extLst>
            <a:ext uri="{FF2B5EF4-FFF2-40B4-BE49-F238E27FC236}">
              <a16:creationId xmlns:a16="http://schemas.microsoft.com/office/drawing/2014/main" id="{00000000-0008-0000-0200-000044000000}"/>
            </a:ext>
          </a:extLst>
        </xdr:cNvPr>
        <xdr:cNvSpPr txBox="1"/>
      </xdr:nvSpPr>
      <xdr:spPr>
        <a:xfrm>
          <a:off x="3248477" y="18792732"/>
          <a:ext cx="289743" cy="191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1</xdr:col>
      <xdr:colOff>1601470</xdr:colOff>
      <xdr:row>119</xdr:row>
      <xdr:rowOff>154940</xdr:rowOff>
    </xdr:from>
    <xdr:to>
      <xdr:col>2</xdr:col>
      <xdr:colOff>95250</xdr:colOff>
      <xdr:row>119</xdr:row>
      <xdr:rowOff>154940</xdr:rowOff>
    </xdr:to>
    <xdr:cxnSp macro="">
      <xdr:nvCxnSpPr>
        <xdr:cNvPr id="71" name="Straight Connector 70">
          <a:extLst>
            <a:ext uri="{FF2B5EF4-FFF2-40B4-BE49-F238E27FC236}">
              <a16:creationId xmlns:a16="http://schemas.microsoft.com/office/drawing/2014/main" id="{00000000-0008-0000-0200-000047000000}"/>
            </a:ext>
          </a:extLst>
        </xdr:cNvPr>
        <xdr:cNvCxnSpPr/>
      </xdr:nvCxnSpPr>
      <xdr:spPr bwMode="auto">
        <a:xfrm rot="10800000">
          <a:off x="2546350" y="1876298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1601470</xdr:colOff>
      <xdr:row>121</xdr:row>
      <xdr:rowOff>17780</xdr:rowOff>
    </xdr:from>
    <xdr:to>
      <xdr:col>2</xdr:col>
      <xdr:colOff>95250</xdr:colOff>
      <xdr:row>121</xdr:row>
      <xdr:rowOff>17780</xdr:rowOff>
    </xdr:to>
    <xdr:cxnSp macro="">
      <xdr:nvCxnSpPr>
        <xdr:cNvPr id="74" name="Straight Connector 73">
          <a:extLst>
            <a:ext uri="{FF2B5EF4-FFF2-40B4-BE49-F238E27FC236}">
              <a16:creationId xmlns:a16="http://schemas.microsoft.com/office/drawing/2014/main" id="{00000000-0008-0000-0200-00004A000000}"/>
            </a:ext>
          </a:extLst>
        </xdr:cNvPr>
        <xdr:cNvCxnSpPr/>
      </xdr:nvCxnSpPr>
      <xdr:spPr bwMode="auto">
        <a:xfrm rot="10800000">
          <a:off x="2546350" y="1899158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155032</xdr:colOff>
      <xdr:row>121</xdr:row>
      <xdr:rowOff>43181</xdr:rowOff>
    </xdr:from>
    <xdr:to>
      <xdr:col>3</xdr:col>
      <xdr:colOff>155032</xdr:colOff>
      <xdr:row>123</xdr:row>
      <xdr:rowOff>10160</xdr:rowOff>
    </xdr:to>
    <xdr:cxnSp macro="">
      <xdr:nvCxnSpPr>
        <xdr:cNvPr id="76" name="Straight Connector 75">
          <a:extLst>
            <a:ext uri="{FF2B5EF4-FFF2-40B4-BE49-F238E27FC236}">
              <a16:creationId xmlns:a16="http://schemas.microsoft.com/office/drawing/2014/main" id="{00000000-0008-0000-0200-00004C000000}"/>
            </a:ext>
          </a:extLst>
        </xdr:cNvPr>
        <xdr:cNvCxnSpPr/>
      </xdr:nvCxnSpPr>
      <xdr:spPr bwMode="auto">
        <a:xfrm rot="5400000">
          <a:off x="2909299" y="25428485"/>
          <a:ext cx="337093"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15716</xdr:colOff>
      <xdr:row>119</xdr:row>
      <xdr:rowOff>155734</xdr:rowOff>
    </xdr:from>
    <xdr:to>
      <xdr:col>2</xdr:col>
      <xdr:colOff>17304</xdr:colOff>
      <xdr:row>121</xdr:row>
      <xdr:rowOff>18574</xdr:rowOff>
    </xdr:to>
    <xdr:cxnSp macro="">
      <xdr:nvCxnSpPr>
        <xdr:cNvPr id="79" name="Straight Arrow Connector 78">
          <a:extLst>
            <a:ext uri="{FF2B5EF4-FFF2-40B4-BE49-F238E27FC236}">
              <a16:creationId xmlns:a16="http://schemas.microsoft.com/office/drawing/2014/main" id="{00000000-0008-0000-0200-00004F000000}"/>
            </a:ext>
          </a:extLst>
        </xdr:cNvPr>
        <xdr:cNvCxnSpPr/>
      </xdr:nvCxnSpPr>
      <xdr:spPr bwMode="auto">
        <a:xfrm rot="5400000">
          <a:off x="2500630" y="1887728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598805</xdr:colOff>
      <xdr:row>122</xdr:row>
      <xdr:rowOff>154942</xdr:rowOff>
    </xdr:from>
    <xdr:to>
      <xdr:col>3</xdr:col>
      <xdr:colOff>157843</xdr:colOff>
      <xdr:row>122</xdr:row>
      <xdr:rowOff>154942</xdr:rowOff>
    </xdr:to>
    <xdr:cxnSp macro="">
      <xdr:nvCxnSpPr>
        <xdr:cNvPr id="82" name="Straight Arrow Connector 81">
          <a:extLst>
            <a:ext uri="{FF2B5EF4-FFF2-40B4-BE49-F238E27FC236}">
              <a16:creationId xmlns:a16="http://schemas.microsoft.com/office/drawing/2014/main" id="{00000000-0008-0000-0200-000052000000}"/>
            </a:ext>
          </a:extLst>
        </xdr:cNvPr>
        <xdr:cNvCxnSpPr/>
      </xdr:nvCxnSpPr>
      <xdr:spPr bwMode="auto">
        <a:xfrm>
          <a:off x="2650762" y="25556756"/>
          <a:ext cx="429895" cy="0"/>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1</xdr:col>
      <xdr:colOff>1439997</xdr:colOff>
      <xdr:row>119</xdr:row>
      <xdr:rowOff>179613</xdr:rowOff>
    </xdr:from>
    <xdr:to>
      <xdr:col>2</xdr:col>
      <xdr:colOff>105410</xdr:colOff>
      <xdr:row>120</xdr:row>
      <xdr:rowOff>175259</xdr:rowOff>
    </xdr:to>
    <xdr:sp macro="" textlink="">
      <xdr:nvSpPr>
        <xdr:cNvPr id="83" name="TextBox 82">
          <a:extLst>
            <a:ext uri="{FF2B5EF4-FFF2-40B4-BE49-F238E27FC236}">
              <a16:creationId xmlns:a16="http://schemas.microsoft.com/office/drawing/2014/main" id="{00000000-0008-0000-0200-000053000000}"/>
            </a:ext>
          </a:extLst>
        </xdr:cNvPr>
        <xdr:cNvSpPr txBox="1"/>
      </xdr:nvSpPr>
      <xdr:spPr>
        <a:xfrm>
          <a:off x="2384877" y="1878765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2</xdr:col>
      <xdr:colOff>253817</xdr:colOff>
      <xdr:row>121</xdr:row>
      <xdr:rowOff>161832</xdr:rowOff>
    </xdr:from>
    <xdr:to>
      <xdr:col>2</xdr:col>
      <xdr:colOff>572770</xdr:colOff>
      <xdr:row>123</xdr:row>
      <xdr:rowOff>1269</xdr:rowOff>
    </xdr:to>
    <xdr:sp macro="" textlink="">
      <xdr:nvSpPr>
        <xdr:cNvPr id="84" name="TextBox 83">
          <a:extLst>
            <a:ext uri="{FF2B5EF4-FFF2-40B4-BE49-F238E27FC236}">
              <a16:creationId xmlns:a16="http://schemas.microsoft.com/office/drawing/2014/main" id="{00000000-0008-0000-0200-000054000000}"/>
            </a:ext>
          </a:extLst>
        </xdr:cNvPr>
        <xdr:cNvSpPr txBox="1"/>
      </xdr:nvSpPr>
      <xdr:spPr>
        <a:xfrm>
          <a:off x="2852237" y="19623312"/>
          <a:ext cx="318953" cy="205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2</xdr:col>
      <xdr:colOff>678631</xdr:colOff>
      <xdr:row>121</xdr:row>
      <xdr:rowOff>161833</xdr:rowOff>
    </xdr:from>
    <xdr:to>
      <xdr:col>3</xdr:col>
      <xdr:colOff>212271</xdr:colOff>
      <xdr:row>123</xdr:row>
      <xdr:rowOff>1905</xdr:rowOff>
    </xdr:to>
    <xdr:sp macro="" textlink="">
      <xdr:nvSpPr>
        <xdr:cNvPr id="85" name="TextBox 84">
          <a:extLst>
            <a:ext uri="{FF2B5EF4-FFF2-40B4-BE49-F238E27FC236}">
              <a16:creationId xmlns:a16="http://schemas.microsoft.com/office/drawing/2014/main" id="{00000000-0008-0000-0200-000055000000}"/>
            </a:ext>
          </a:extLst>
        </xdr:cNvPr>
        <xdr:cNvSpPr txBox="1"/>
      </xdr:nvSpPr>
      <xdr:spPr>
        <a:xfrm>
          <a:off x="2730588" y="25378590"/>
          <a:ext cx="404497" cy="21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640080</xdr:colOff>
      <xdr:row>121</xdr:row>
      <xdr:rowOff>131445</xdr:rowOff>
    </xdr:from>
    <xdr:to>
      <xdr:col>4</xdr:col>
      <xdr:colOff>750570</xdr:colOff>
      <xdr:row>122</xdr:row>
      <xdr:rowOff>177165</xdr:rowOff>
    </xdr:to>
    <xdr:sp macro="" textlink="">
      <xdr:nvSpPr>
        <xdr:cNvPr id="190" name="Rectangle 189">
          <a:extLst>
            <a:ext uri="{FF2B5EF4-FFF2-40B4-BE49-F238E27FC236}">
              <a16:creationId xmlns:a16="http://schemas.microsoft.com/office/drawing/2014/main" id="{00000000-0008-0000-0200-0000BE000000}"/>
            </a:ext>
          </a:extLst>
        </xdr:cNvPr>
        <xdr:cNvSpPr/>
      </xdr:nvSpPr>
      <xdr:spPr bwMode="auto">
        <a:xfrm>
          <a:off x="5250180" y="19105245"/>
          <a:ext cx="110490" cy="228600"/>
        </a:xfrm>
        <a:prstGeom prst="rect">
          <a:avLst/>
        </a:prstGeom>
        <a:solidFill>
          <a:schemeClr val="accent3">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129540</xdr:colOff>
      <xdr:row>121</xdr:row>
      <xdr:rowOff>133350</xdr:rowOff>
    </xdr:from>
    <xdr:to>
      <xdr:col>4</xdr:col>
      <xdr:colOff>276860</xdr:colOff>
      <xdr:row>121</xdr:row>
      <xdr:rowOff>133350</xdr:rowOff>
    </xdr:to>
    <xdr:cxnSp macro="">
      <xdr:nvCxnSpPr>
        <xdr:cNvPr id="206" name="Straight Connector 205">
          <a:extLst>
            <a:ext uri="{FF2B5EF4-FFF2-40B4-BE49-F238E27FC236}">
              <a16:creationId xmlns:a16="http://schemas.microsoft.com/office/drawing/2014/main" id="{00000000-0008-0000-0200-0000CE000000}"/>
            </a:ext>
          </a:extLst>
        </xdr:cNvPr>
        <xdr:cNvCxnSpPr/>
      </xdr:nvCxnSpPr>
      <xdr:spPr bwMode="auto">
        <a:xfrm rot="10800000">
          <a:off x="4739640" y="1910715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297183</xdr:colOff>
      <xdr:row>123</xdr:row>
      <xdr:rowOff>12697</xdr:rowOff>
    </xdr:from>
    <xdr:to>
      <xdr:col>4</xdr:col>
      <xdr:colOff>297183</xdr:colOff>
      <xdr:row>125</xdr:row>
      <xdr:rowOff>3</xdr:rowOff>
    </xdr:to>
    <xdr:cxnSp macro="">
      <xdr:nvCxnSpPr>
        <xdr:cNvPr id="207" name="Straight Connector 206">
          <a:extLst>
            <a:ext uri="{FF2B5EF4-FFF2-40B4-BE49-F238E27FC236}">
              <a16:creationId xmlns:a16="http://schemas.microsoft.com/office/drawing/2014/main" id="{00000000-0008-0000-0200-0000CF000000}"/>
            </a:ext>
          </a:extLst>
        </xdr:cNvPr>
        <xdr:cNvCxnSpPr/>
      </xdr:nvCxnSpPr>
      <xdr:spPr bwMode="auto">
        <a:xfrm rot="5400000">
          <a:off x="4730750" y="19528790"/>
          <a:ext cx="353066"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129540</xdr:colOff>
      <xdr:row>122</xdr:row>
      <xdr:rowOff>179070</xdr:rowOff>
    </xdr:from>
    <xdr:to>
      <xdr:col>4</xdr:col>
      <xdr:colOff>276860</xdr:colOff>
      <xdr:row>122</xdr:row>
      <xdr:rowOff>179070</xdr:rowOff>
    </xdr:to>
    <xdr:cxnSp macro="">
      <xdr:nvCxnSpPr>
        <xdr:cNvPr id="208" name="Straight Connector 207">
          <a:extLst>
            <a:ext uri="{FF2B5EF4-FFF2-40B4-BE49-F238E27FC236}">
              <a16:creationId xmlns:a16="http://schemas.microsoft.com/office/drawing/2014/main" id="{00000000-0008-0000-0200-0000D0000000}"/>
            </a:ext>
          </a:extLst>
        </xdr:cNvPr>
        <xdr:cNvCxnSpPr/>
      </xdr:nvCxnSpPr>
      <xdr:spPr bwMode="auto">
        <a:xfrm rot="10800000">
          <a:off x="4739640" y="1933575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751840</xdr:colOff>
      <xdr:row>123</xdr:row>
      <xdr:rowOff>13970</xdr:rowOff>
    </xdr:from>
    <xdr:to>
      <xdr:col>4</xdr:col>
      <xdr:colOff>751840</xdr:colOff>
      <xdr:row>123</xdr:row>
      <xdr:rowOff>144780</xdr:rowOff>
    </xdr:to>
    <xdr:cxnSp macro="">
      <xdr:nvCxnSpPr>
        <xdr:cNvPr id="209" name="Straight Connector 208">
          <a:extLst>
            <a:ext uri="{FF2B5EF4-FFF2-40B4-BE49-F238E27FC236}">
              <a16:creationId xmlns:a16="http://schemas.microsoft.com/office/drawing/2014/main" id="{00000000-0008-0000-0200-0000D1000000}"/>
            </a:ext>
          </a:extLst>
        </xdr:cNvPr>
        <xdr:cNvCxnSpPr/>
      </xdr:nvCxnSpPr>
      <xdr:spPr bwMode="auto">
        <a:xfrm rot="5400000">
          <a:off x="5296535" y="19418935"/>
          <a:ext cx="13081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330838</xdr:colOff>
      <xdr:row>123</xdr:row>
      <xdr:rowOff>10157</xdr:rowOff>
    </xdr:from>
    <xdr:to>
      <xdr:col>5</xdr:col>
      <xdr:colOff>330838</xdr:colOff>
      <xdr:row>125</xdr:row>
      <xdr:rowOff>7623</xdr:rowOff>
    </xdr:to>
    <xdr:cxnSp macro="">
      <xdr:nvCxnSpPr>
        <xdr:cNvPr id="210" name="Straight Connector 209">
          <a:extLst>
            <a:ext uri="{FF2B5EF4-FFF2-40B4-BE49-F238E27FC236}">
              <a16:creationId xmlns:a16="http://schemas.microsoft.com/office/drawing/2014/main" id="{00000000-0008-0000-0200-0000D2000000}"/>
            </a:ext>
          </a:extLst>
        </xdr:cNvPr>
        <xdr:cNvCxnSpPr/>
      </xdr:nvCxnSpPr>
      <xdr:spPr bwMode="auto">
        <a:xfrm rot="5400000">
          <a:off x="5536565" y="19531330"/>
          <a:ext cx="363226"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197326</xdr:colOff>
      <xdr:row>121</xdr:row>
      <xdr:rowOff>134144</xdr:rowOff>
    </xdr:from>
    <xdr:to>
      <xdr:col>4</xdr:col>
      <xdr:colOff>198914</xdr:colOff>
      <xdr:row>122</xdr:row>
      <xdr:rowOff>179864</xdr:rowOff>
    </xdr:to>
    <xdr:cxnSp macro="">
      <xdr:nvCxnSpPr>
        <xdr:cNvPr id="211" name="Straight Arrow Connector 210">
          <a:extLst>
            <a:ext uri="{FF2B5EF4-FFF2-40B4-BE49-F238E27FC236}">
              <a16:creationId xmlns:a16="http://schemas.microsoft.com/office/drawing/2014/main" id="{00000000-0008-0000-0200-0000D3000000}"/>
            </a:ext>
          </a:extLst>
        </xdr:cNvPr>
        <xdr:cNvCxnSpPr/>
      </xdr:nvCxnSpPr>
      <xdr:spPr bwMode="auto">
        <a:xfrm rot="5400000">
          <a:off x="4693920" y="1922145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297180</xdr:colOff>
      <xdr:row>123</xdr:row>
      <xdr:rowOff>106680</xdr:rowOff>
    </xdr:from>
    <xdr:to>
      <xdr:col>4</xdr:col>
      <xdr:colOff>752475</xdr:colOff>
      <xdr:row>123</xdr:row>
      <xdr:rowOff>106682</xdr:rowOff>
    </xdr:to>
    <xdr:cxnSp macro="">
      <xdr:nvCxnSpPr>
        <xdr:cNvPr id="212" name="Straight Arrow Connector 211">
          <a:extLst>
            <a:ext uri="{FF2B5EF4-FFF2-40B4-BE49-F238E27FC236}">
              <a16:creationId xmlns:a16="http://schemas.microsoft.com/office/drawing/2014/main" id="{00000000-0008-0000-0200-0000D4000000}"/>
            </a:ext>
          </a:extLst>
        </xdr:cNvPr>
        <xdr:cNvCxnSpPr/>
      </xdr:nvCxnSpPr>
      <xdr:spPr bwMode="auto">
        <a:xfrm flipV="1">
          <a:off x="4907280" y="19446240"/>
          <a:ext cx="455295" cy="2"/>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640080</xdr:colOff>
      <xdr:row>123</xdr:row>
      <xdr:rowOff>179388</xdr:rowOff>
    </xdr:from>
    <xdr:to>
      <xdr:col>5</xdr:col>
      <xdr:colOff>327025</xdr:colOff>
      <xdr:row>123</xdr:row>
      <xdr:rowOff>180976</xdr:rowOff>
    </xdr:to>
    <xdr:cxnSp macro="">
      <xdr:nvCxnSpPr>
        <xdr:cNvPr id="213" name="Straight Arrow Connector 212">
          <a:extLst>
            <a:ext uri="{FF2B5EF4-FFF2-40B4-BE49-F238E27FC236}">
              <a16:creationId xmlns:a16="http://schemas.microsoft.com/office/drawing/2014/main" id="{00000000-0008-0000-0200-0000D5000000}"/>
            </a:ext>
          </a:extLst>
        </xdr:cNvPr>
        <xdr:cNvCxnSpPr/>
      </xdr:nvCxnSpPr>
      <xdr:spPr bwMode="auto">
        <a:xfrm>
          <a:off x="5250180" y="19518948"/>
          <a:ext cx="46418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1723</xdr:colOff>
      <xdr:row>121</xdr:row>
      <xdr:rowOff>147228</xdr:rowOff>
    </xdr:from>
    <xdr:to>
      <xdr:col>4</xdr:col>
      <xdr:colOff>260985</xdr:colOff>
      <xdr:row>122</xdr:row>
      <xdr:rowOff>142874</xdr:rowOff>
    </xdr:to>
    <xdr:sp macro="" textlink="">
      <xdr:nvSpPr>
        <xdr:cNvPr id="214" name="TextBox 213">
          <a:extLst>
            <a:ext uri="{FF2B5EF4-FFF2-40B4-BE49-F238E27FC236}">
              <a16:creationId xmlns:a16="http://schemas.microsoft.com/office/drawing/2014/main" id="{00000000-0008-0000-0200-0000D6000000}"/>
            </a:ext>
          </a:extLst>
        </xdr:cNvPr>
        <xdr:cNvSpPr txBox="1"/>
      </xdr:nvSpPr>
      <xdr:spPr>
        <a:xfrm>
          <a:off x="4611823" y="19121028"/>
          <a:ext cx="259262"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4</xdr:col>
      <xdr:colOff>369387</xdr:colOff>
      <xdr:row>122</xdr:row>
      <xdr:rowOff>125003</xdr:rowOff>
    </xdr:from>
    <xdr:to>
      <xdr:col>4</xdr:col>
      <xdr:colOff>688340</xdr:colOff>
      <xdr:row>123</xdr:row>
      <xdr:rowOff>120649</xdr:rowOff>
    </xdr:to>
    <xdr:sp macro="" textlink="">
      <xdr:nvSpPr>
        <xdr:cNvPr id="215" name="TextBox 214">
          <a:extLst>
            <a:ext uri="{FF2B5EF4-FFF2-40B4-BE49-F238E27FC236}">
              <a16:creationId xmlns:a16="http://schemas.microsoft.com/office/drawing/2014/main" id="{00000000-0008-0000-0200-0000D7000000}"/>
            </a:ext>
          </a:extLst>
        </xdr:cNvPr>
        <xdr:cNvSpPr txBox="1"/>
      </xdr:nvSpPr>
      <xdr:spPr>
        <a:xfrm>
          <a:off x="4979487" y="1976936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5</xdr:col>
      <xdr:colOff>2175</xdr:colOff>
      <xdr:row>123</xdr:row>
      <xdr:rowOff>9433</xdr:rowOff>
    </xdr:from>
    <xdr:to>
      <xdr:col>5</xdr:col>
      <xdr:colOff>424542</xdr:colOff>
      <xdr:row>124</xdr:row>
      <xdr:rowOff>5079</xdr:rowOff>
    </xdr:to>
    <xdr:sp macro="" textlink="">
      <xdr:nvSpPr>
        <xdr:cNvPr id="216" name="TextBox 215">
          <a:extLst>
            <a:ext uri="{FF2B5EF4-FFF2-40B4-BE49-F238E27FC236}">
              <a16:creationId xmlns:a16="http://schemas.microsoft.com/office/drawing/2014/main" id="{00000000-0008-0000-0200-0000D8000000}"/>
            </a:ext>
          </a:extLst>
        </xdr:cNvPr>
        <xdr:cNvSpPr txBox="1"/>
      </xdr:nvSpPr>
      <xdr:spPr>
        <a:xfrm>
          <a:off x="4487089" y="25596304"/>
          <a:ext cx="422367" cy="180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641350</xdr:colOff>
      <xdr:row>123</xdr:row>
      <xdr:rowOff>17780</xdr:rowOff>
    </xdr:from>
    <xdr:to>
      <xdr:col>4</xdr:col>
      <xdr:colOff>641350</xdr:colOff>
      <xdr:row>124</xdr:row>
      <xdr:rowOff>34290</xdr:rowOff>
    </xdr:to>
    <xdr:cxnSp macro="">
      <xdr:nvCxnSpPr>
        <xdr:cNvPr id="217" name="Straight Connector 216">
          <a:extLst>
            <a:ext uri="{FF2B5EF4-FFF2-40B4-BE49-F238E27FC236}">
              <a16:creationId xmlns:a16="http://schemas.microsoft.com/office/drawing/2014/main" id="{00000000-0008-0000-0200-0000D9000000}"/>
            </a:ext>
          </a:extLst>
        </xdr:cNvPr>
        <xdr:cNvCxnSpPr/>
      </xdr:nvCxnSpPr>
      <xdr:spPr bwMode="auto">
        <a:xfrm rot="5400000">
          <a:off x="5151755" y="19457035"/>
          <a:ext cx="19939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295275</xdr:colOff>
      <xdr:row>124</xdr:row>
      <xdr:rowOff>146368</xdr:rowOff>
    </xdr:from>
    <xdr:to>
      <xdr:col>5</xdr:col>
      <xdr:colOff>335280</xdr:colOff>
      <xdr:row>124</xdr:row>
      <xdr:rowOff>147956</xdr:rowOff>
    </xdr:to>
    <xdr:cxnSp macro="">
      <xdr:nvCxnSpPr>
        <xdr:cNvPr id="232" name="Straight Arrow Connector 231">
          <a:extLst>
            <a:ext uri="{FF2B5EF4-FFF2-40B4-BE49-F238E27FC236}">
              <a16:creationId xmlns:a16="http://schemas.microsoft.com/office/drawing/2014/main" id="{00000000-0008-0000-0200-0000E8000000}"/>
            </a:ext>
          </a:extLst>
        </xdr:cNvPr>
        <xdr:cNvCxnSpPr/>
      </xdr:nvCxnSpPr>
      <xdr:spPr bwMode="auto">
        <a:xfrm>
          <a:off x="4905375" y="19668808"/>
          <a:ext cx="81724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490671</xdr:colOff>
      <xdr:row>123</xdr:row>
      <xdr:rowOff>150402</xdr:rowOff>
    </xdr:from>
    <xdr:to>
      <xdr:col>5</xdr:col>
      <xdr:colOff>457200</xdr:colOff>
      <xdr:row>124</xdr:row>
      <xdr:rowOff>182879</xdr:rowOff>
    </xdr:to>
    <xdr:sp macro="" textlink="">
      <xdr:nvSpPr>
        <xdr:cNvPr id="237" name="TextBox 236">
          <a:extLst>
            <a:ext uri="{FF2B5EF4-FFF2-40B4-BE49-F238E27FC236}">
              <a16:creationId xmlns:a16="http://schemas.microsoft.com/office/drawing/2014/main" id="{00000000-0008-0000-0200-0000ED000000}"/>
            </a:ext>
          </a:extLst>
        </xdr:cNvPr>
        <xdr:cNvSpPr txBox="1"/>
      </xdr:nvSpPr>
      <xdr:spPr>
        <a:xfrm>
          <a:off x="4268014" y="25737273"/>
          <a:ext cx="674100" cy="217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 (total)</a:t>
          </a:r>
          <a:r>
            <a:rPr lang="en-US" sz="700" baseline="0"/>
            <a:t> </a:t>
          </a:r>
        </a:p>
      </xdr:txBody>
    </xdr:sp>
    <xdr:clientData/>
  </xdr:twoCellAnchor>
  <xdr:twoCellAnchor>
    <xdr:from>
      <xdr:col>2</xdr:col>
      <xdr:colOff>116840</xdr:colOff>
      <xdr:row>123</xdr:row>
      <xdr:rowOff>102870</xdr:rowOff>
    </xdr:from>
    <xdr:to>
      <xdr:col>3</xdr:col>
      <xdr:colOff>359229</xdr:colOff>
      <xdr:row>125</xdr:row>
      <xdr:rowOff>114300</xdr:rowOff>
    </xdr:to>
    <xdr:sp macro="" textlink="">
      <xdr:nvSpPr>
        <xdr:cNvPr id="240" name="TextBox 239">
          <a:extLst>
            <a:ext uri="{FF2B5EF4-FFF2-40B4-BE49-F238E27FC236}">
              <a16:creationId xmlns:a16="http://schemas.microsoft.com/office/drawing/2014/main" id="{00000000-0008-0000-0200-0000F0000000}"/>
            </a:ext>
          </a:extLst>
        </xdr:cNvPr>
        <xdr:cNvSpPr txBox="1"/>
      </xdr:nvSpPr>
      <xdr:spPr>
        <a:xfrm>
          <a:off x="2168797" y="25689741"/>
          <a:ext cx="1113246" cy="381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1" u="sng"/>
            <a:t>Distributed Load</a:t>
          </a:r>
          <a:r>
            <a:rPr lang="en-US" sz="700" b="1" u="sng" baseline="0"/>
            <a:t> Area</a:t>
          </a:r>
        </a:p>
        <a:p>
          <a:r>
            <a:rPr lang="en-US" sz="700" b="0" u="none" baseline="0"/>
            <a:t>       (no overlapping)</a:t>
          </a:r>
          <a:endParaRPr lang="en-US" sz="700" b="0" u="none"/>
        </a:p>
      </xdr:txBody>
    </xdr:sp>
    <xdr:clientData/>
  </xdr:twoCellAnchor>
  <xdr:twoCellAnchor>
    <xdr:from>
      <xdr:col>3</xdr:col>
      <xdr:colOff>370840</xdr:colOff>
      <xdr:row>124</xdr:row>
      <xdr:rowOff>180340</xdr:rowOff>
    </xdr:from>
    <xdr:to>
      <xdr:col>7</xdr:col>
      <xdr:colOff>243840</xdr:colOff>
      <xdr:row>126</xdr:row>
      <xdr:rowOff>80010</xdr:rowOff>
    </xdr:to>
    <xdr:sp macro="" textlink="">
      <xdr:nvSpPr>
        <xdr:cNvPr id="241" name="TextBox 240">
          <a:extLst>
            <a:ext uri="{FF2B5EF4-FFF2-40B4-BE49-F238E27FC236}">
              <a16:creationId xmlns:a16="http://schemas.microsoft.com/office/drawing/2014/main" id="{00000000-0008-0000-0200-0000F1000000}"/>
            </a:ext>
          </a:extLst>
        </xdr:cNvPr>
        <xdr:cNvSpPr txBox="1"/>
      </xdr:nvSpPr>
      <xdr:spPr>
        <a:xfrm>
          <a:off x="4066540" y="20640040"/>
          <a:ext cx="2501900" cy="372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700" b="1" u="sng"/>
            <a:t>Wheel loads distributed  area</a:t>
          </a:r>
        </a:p>
        <a:p>
          <a:pPr marL="0" marR="0" indent="0" algn="ctr" defTabSz="914400" eaLnBrk="1" fontAlgn="auto" latinLnBrk="0" hangingPunct="1">
            <a:lnSpc>
              <a:spcPct val="100000"/>
            </a:lnSpc>
            <a:spcBef>
              <a:spcPts val="0"/>
            </a:spcBef>
            <a:spcAft>
              <a:spcPts val="0"/>
            </a:spcAft>
            <a:buClrTx/>
            <a:buSzTx/>
            <a:buFontTx/>
            <a:buNone/>
            <a:tabLst/>
            <a:defRPr/>
          </a:pPr>
          <a:r>
            <a:rPr lang="en-US" sz="700" b="0">
              <a:solidFill>
                <a:schemeClr val="dk1"/>
              </a:solidFill>
              <a:latin typeface="+mn-lt"/>
              <a:ea typeface="+mn-ea"/>
              <a:cs typeface="+mn-cs"/>
            </a:rPr>
            <a:t>(overlapping perpendicular to</a:t>
          </a:r>
          <a:r>
            <a:rPr lang="en-US" sz="700" b="0" baseline="0">
              <a:solidFill>
                <a:schemeClr val="dk1"/>
              </a:solidFill>
              <a:latin typeface="+mn-lt"/>
              <a:ea typeface="+mn-ea"/>
              <a:cs typeface="+mn-cs"/>
            </a:rPr>
            <a:t> the direction of travel</a:t>
          </a:r>
          <a:r>
            <a:rPr lang="en-US" sz="700" b="0">
              <a:solidFill>
                <a:schemeClr val="dk1"/>
              </a:solidFill>
              <a:latin typeface="+mn-lt"/>
              <a:ea typeface="+mn-ea"/>
              <a:cs typeface="+mn-cs"/>
            </a:rPr>
            <a:t>)</a:t>
          </a:r>
          <a:r>
            <a:rPr lang="en-US" sz="700" b="0" baseline="0">
              <a:solidFill>
                <a:schemeClr val="dk1"/>
              </a:solidFill>
              <a:latin typeface="+mn-lt"/>
              <a:ea typeface="+mn-ea"/>
              <a:cs typeface="+mn-cs"/>
            </a:rPr>
            <a:t> </a:t>
          </a:r>
          <a:endParaRPr lang="en-US" sz="700" b="0"/>
        </a:p>
        <a:p>
          <a:pPr algn="ctr"/>
          <a:endParaRPr lang="en-US" sz="700" b="1" u="none" baseline="0"/>
        </a:p>
      </xdr:txBody>
    </xdr:sp>
    <xdr:clientData/>
  </xdr:twoCellAnchor>
  <xdr:twoCellAnchor>
    <xdr:from>
      <xdr:col>4</xdr:col>
      <xdr:colOff>306070</xdr:colOff>
      <xdr:row>121</xdr:row>
      <xdr:rowOff>151130</xdr:rowOff>
    </xdr:from>
    <xdr:to>
      <xdr:col>4</xdr:col>
      <xdr:colOff>625023</xdr:colOff>
      <xdr:row>122</xdr:row>
      <xdr:rowOff>146776</xdr:rowOff>
    </xdr:to>
    <xdr:sp macro="" textlink="">
      <xdr:nvSpPr>
        <xdr:cNvPr id="242" name="TextBox 241">
          <a:extLst>
            <a:ext uri="{FF2B5EF4-FFF2-40B4-BE49-F238E27FC236}">
              <a16:creationId xmlns:a16="http://schemas.microsoft.com/office/drawing/2014/main" id="{00000000-0008-0000-0200-0000F2000000}"/>
            </a:ext>
          </a:extLst>
        </xdr:cNvPr>
        <xdr:cNvSpPr txBox="1"/>
      </xdr:nvSpPr>
      <xdr:spPr>
        <a:xfrm>
          <a:off x="4916170" y="19124930"/>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88900</xdr:colOff>
      <xdr:row>121</xdr:row>
      <xdr:rowOff>156210</xdr:rowOff>
    </xdr:from>
    <xdr:to>
      <xdr:col>5</xdr:col>
      <xdr:colOff>407853</xdr:colOff>
      <xdr:row>122</xdr:row>
      <xdr:rowOff>151856</xdr:rowOff>
    </xdr:to>
    <xdr:sp macro="" textlink="">
      <xdr:nvSpPr>
        <xdr:cNvPr id="243" name="TextBox 242">
          <a:extLst>
            <a:ext uri="{FF2B5EF4-FFF2-40B4-BE49-F238E27FC236}">
              <a16:creationId xmlns:a16="http://schemas.microsoft.com/office/drawing/2014/main" id="{00000000-0008-0000-0200-0000F3000000}"/>
            </a:ext>
          </a:extLst>
        </xdr:cNvPr>
        <xdr:cNvSpPr txBox="1"/>
      </xdr:nvSpPr>
      <xdr:spPr>
        <a:xfrm>
          <a:off x="5476240" y="19130010"/>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337821</xdr:colOff>
      <xdr:row>120</xdr:row>
      <xdr:rowOff>66040</xdr:rowOff>
    </xdr:from>
    <xdr:to>
      <xdr:col>2</xdr:col>
      <xdr:colOff>383540</xdr:colOff>
      <xdr:row>120</xdr:row>
      <xdr:rowOff>111759</xdr:rowOff>
    </xdr:to>
    <xdr:sp macro="" textlink="">
      <xdr:nvSpPr>
        <xdr:cNvPr id="244" name="Oval 243">
          <a:extLst>
            <a:ext uri="{FF2B5EF4-FFF2-40B4-BE49-F238E27FC236}">
              <a16:creationId xmlns:a16="http://schemas.microsoft.com/office/drawing/2014/main" id="{00000000-0008-0000-0200-0000F4000000}"/>
            </a:ext>
          </a:extLst>
        </xdr:cNvPr>
        <xdr:cNvSpPr/>
      </xdr:nvSpPr>
      <xdr:spPr bwMode="auto">
        <a:xfrm>
          <a:off x="2936241" y="188569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805181</xdr:colOff>
      <xdr:row>120</xdr:row>
      <xdr:rowOff>66040</xdr:rowOff>
    </xdr:from>
    <xdr:to>
      <xdr:col>2</xdr:col>
      <xdr:colOff>850900</xdr:colOff>
      <xdr:row>120</xdr:row>
      <xdr:rowOff>111759</xdr:rowOff>
    </xdr:to>
    <xdr:sp macro="" textlink="">
      <xdr:nvSpPr>
        <xdr:cNvPr id="249" name="Oval 248">
          <a:extLst>
            <a:ext uri="{FF2B5EF4-FFF2-40B4-BE49-F238E27FC236}">
              <a16:creationId xmlns:a16="http://schemas.microsoft.com/office/drawing/2014/main" id="{00000000-0008-0000-0200-0000F9000000}"/>
            </a:ext>
          </a:extLst>
        </xdr:cNvPr>
        <xdr:cNvSpPr/>
      </xdr:nvSpPr>
      <xdr:spPr bwMode="auto">
        <a:xfrm>
          <a:off x="3403601" y="188569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130810</xdr:colOff>
      <xdr:row>118</xdr:row>
      <xdr:rowOff>15240</xdr:rowOff>
    </xdr:from>
    <xdr:to>
      <xdr:col>2</xdr:col>
      <xdr:colOff>588010</xdr:colOff>
      <xdr:row>119</xdr:row>
      <xdr:rowOff>60960</xdr:rowOff>
    </xdr:to>
    <xdr:sp macro="" textlink="">
      <xdr:nvSpPr>
        <xdr:cNvPr id="250" name="Rectangle 249">
          <a:extLst>
            <a:ext uri="{FF2B5EF4-FFF2-40B4-BE49-F238E27FC236}">
              <a16:creationId xmlns:a16="http://schemas.microsoft.com/office/drawing/2014/main" id="{00000000-0008-0000-0200-0000FA000000}"/>
            </a:ext>
          </a:extLst>
        </xdr:cNvPr>
        <xdr:cNvSpPr/>
      </xdr:nvSpPr>
      <xdr:spPr bwMode="auto">
        <a:xfrm>
          <a:off x="2729230" y="18440400"/>
          <a:ext cx="457200" cy="228600"/>
        </a:xfrm>
        <a:prstGeom prst="rect">
          <a:avLst/>
        </a:prstGeom>
        <a:solidFill>
          <a:schemeClr val="accent1">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605154</xdr:colOff>
      <xdr:row>118</xdr:row>
      <xdr:rowOff>15240</xdr:rowOff>
    </xdr:from>
    <xdr:to>
      <xdr:col>3</xdr:col>
      <xdr:colOff>157842</xdr:colOff>
      <xdr:row>119</xdr:row>
      <xdr:rowOff>60960</xdr:rowOff>
    </xdr:to>
    <xdr:sp macro="" textlink="">
      <xdr:nvSpPr>
        <xdr:cNvPr id="251" name="Rectangle 250">
          <a:extLst>
            <a:ext uri="{FF2B5EF4-FFF2-40B4-BE49-F238E27FC236}">
              <a16:creationId xmlns:a16="http://schemas.microsoft.com/office/drawing/2014/main" id="{00000000-0008-0000-0200-0000FB000000}"/>
            </a:ext>
          </a:extLst>
        </xdr:cNvPr>
        <xdr:cNvSpPr/>
      </xdr:nvSpPr>
      <xdr:spPr bwMode="auto">
        <a:xfrm>
          <a:off x="2657111" y="24676826"/>
          <a:ext cx="423545" cy="230777"/>
        </a:xfrm>
        <a:prstGeom prst="rect">
          <a:avLst/>
        </a:prstGeom>
        <a:solidFill>
          <a:schemeClr val="accent6">
            <a:lumMod val="60000"/>
            <a:lumOff val="4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134437</xdr:colOff>
      <xdr:row>118</xdr:row>
      <xdr:rowOff>34833</xdr:rowOff>
    </xdr:from>
    <xdr:to>
      <xdr:col>2</xdr:col>
      <xdr:colOff>453390</xdr:colOff>
      <xdr:row>119</xdr:row>
      <xdr:rowOff>30479</xdr:rowOff>
    </xdr:to>
    <xdr:sp macro="" textlink="">
      <xdr:nvSpPr>
        <xdr:cNvPr id="252" name="TextBox 251">
          <a:extLst>
            <a:ext uri="{FF2B5EF4-FFF2-40B4-BE49-F238E27FC236}">
              <a16:creationId xmlns:a16="http://schemas.microsoft.com/office/drawing/2014/main" id="{00000000-0008-0000-0200-0000FC000000}"/>
            </a:ext>
          </a:extLst>
        </xdr:cNvPr>
        <xdr:cNvSpPr txBox="1"/>
      </xdr:nvSpPr>
      <xdr:spPr>
        <a:xfrm>
          <a:off x="2732857" y="184599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624657</xdr:colOff>
      <xdr:row>118</xdr:row>
      <xdr:rowOff>17052</xdr:rowOff>
    </xdr:from>
    <xdr:to>
      <xdr:col>2</xdr:col>
      <xdr:colOff>914400</xdr:colOff>
      <xdr:row>119</xdr:row>
      <xdr:rowOff>25399</xdr:rowOff>
    </xdr:to>
    <xdr:sp macro="" textlink="">
      <xdr:nvSpPr>
        <xdr:cNvPr id="253" name="TextBox 252">
          <a:extLst>
            <a:ext uri="{FF2B5EF4-FFF2-40B4-BE49-F238E27FC236}">
              <a16:creationId xmlns:a16="http://schemas.microsoft.com/office/drawing/2014/main" id="{00000000-0008-0000-0200-0000FD000000}"/>
            </a:ext>
          </a:extLst>
        </xdr:cNvPr>
        <xdr:cNvSpPr txBox="1"/>
      </xdr:nvSpPr>
      <xdr:spPr>
        <a:xfrm>
          <a:off x="3223077" y="18442212"/>
          <a:ext cx="289743" cy="191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2</xdr:col>
      <xdr:colOff>335281</xdr:colOff>
      <xdr:row>118</xdr:row>
      <xdr:rowOff>111760</xdr:rowOff>
    </xdr:from>
    <xdr:to>
      <xdr:col>2</xdr:col>
      <xdr:colOff>381000</xdr:colOff>
      <xdr:row>118</xdr:row>
      <xdr:rowOff>157479</xdr:rowOff>
    </xdr:to>
    <xdr:sp macro="" textlink="">
      <xdr:nvSpPr>
        <xdr:cNvPr id="254" name="Oval 253">
          <a:extLst>
            <a:ext uri="{FF2B5EF4-FFF2-40B4-BE49-F238E27FC236}">
              <a16:creationId xmlns:a16="http://schemas.microsoft.com/office/drawing/2014/main" id="{00000000-0008-0000-0200-0000FE000000}"/>
            </a:ext>
          </a:extLst>
        </xdr:cNvPr>
        <xdr:cNvSpPr/>
      </xdr:nvSpPr>
      <xdr:spPr bwMode="auto">
        <a:xfrm>
          <a:off x="2933701" y="185369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802641</xdr:colOff>
      <xdr:row>118</xdr:row>
      <xdr:rowOff>111760</xdr:rowOff>
    </xdr:from>
    <xdr:to>
      <xdr:col>2</xdr:col>
      <xdr:colOff>848360</xdr:colOff>
      <xdr:row>118</xdr:row>
      <xdr:rowOff>157479</xdr:rowOff>
    </xdr:to>
    <xdr:sp macro="" textlink="">
      <xdr:nvSpPr>
        <xdr:cNvPr id="255" name="Oval 254">
          <a:extLst>
            <a:ext uri="{FF2B5EF4-FFF2-40B4-BE49-F238E27FC236}">
              <a16:creationId xmlns:a16="http://schemas.microsoft.com/office/drawing/2014/main" id="{00000000-0008-0000-0200-0000FF000000}"/>
            </a:ext>
          </a:extLst>
        </xdr:cNvPr>
        <xdr:cNvSpPr/>
      </xdr:nvSpPr>
      <xdr:spPr bwMode="auto">
        <a:xfrm>
          <a:off x="3401061" y="185369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353060</xdr:colOff>
      <xdr:row>120</xdr:row>
      <xdr:rowOff>149861</xdr:rowOff>
    </xdr:from>
    <xdr:to>
      <xdr:col>2</xdr:col>
      <xdr:colOff>353062</xdr:colOff>
      <xdr:row>122</xdr:row>
      <xdr:rowOff>43183</xdr:rowOff>
    </xdr:to>
    <xdr:cxnSp macro="">
      <xdr:nvCxnSpPr>
        <xdr:cNvPr id="257" name="Straight Connector 256">
          <a:extLst>
            <a:ext uri="{FF2B5EF4-FFF2-40B4-BE49-F238E27FC236}">
              <a16:creationId xmlns:a16="http://schemas.microsoft.com/office/drawing/2014/main" id="{00000000-0008-0000-0200-000001010000}"/>
            </a:ext>
          </a:extLst>
        </xdr:cNvPr>
        <xdr:cNvCxnSpPr/>
      </xdr:nvCxnSpPr>
      <xdr:spPr bwMode="auto">
        <a:xfrm rot="5400000">
          <a:off x="2821940" y="19070321"/>
          <a:ext cx="259082" cy="2"/>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825500</xdr:colOff>
      <xdr:row>120</xdr:row>
      <xdr:rowOff>154942</xdr:rowOff>
    </xdr:from>
    <xdr:to>
      <xdr:col>2</xdr:col>
      <xdr:colOff>828040</xdr:colOff>
      <xdr:row>122</xdr:row>
      <xdr:rowOff>40640</xdr:rowOff>
    </xdr:to>
    <xdr:cxnSp macro="">
      <xdr:nvCxnSpPr>
        <xdr:cNvPr id="261" name="Straight Connector 260">
          <a:extLst>
            <a:ext uri="{FF2B5EF4-FFF2-40B4-BE49-F238E27FC236}">
              <a16:creationId xmlns:a16="http://schemas.microsoft.com/office/drawing/2014/main" id="{00000000-0008-0000-0200-000005010000}"/>
            </a:ext>
          </a:extLst>
        </xdr:cNvPr>
        <xdr:cNvCxnSpPr/>
      </xdr:nvCxnSpPr>
      <xdr:spPr bwMode="auto">
        <a:xfrm rot="16200000" flipH="1">
          <a:off x="2750821" y="25313278"/>
          <a:ext cx="255812" cy="254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393516</xdr:colOff>
      <xdr:row>120</xdr:row>
      <xdr:rowOff>171993</xdr:rowOff>
    </xdr:from>
    <xdr:to>
      <xdr:col>3</xdr:col>
      <xdr:colOff>642256</xdr:colOff>
      <xdr:row>121</xdr:row>
      <xdr:rowOff>167639</xdr:rowOff>
    </xdr:to>
    <xdr:sp macro="" textlink="">
      <xdr:nvSpPr>
        <xdr:cNvPr id="69" name="TextBox 68">
          <a:extLst>
            <a:ext uri="{FF2B5EF4-FFF2-40B4-BE49-F238E27FC236}">
              <a16:creationId xmlns:a16="http://schemas.microsoft.com/office/drawing/2014/main" id="{00000000-0008-0000-0200-000045000000}"/>
            </a:ext>
          </a:extLst>
        </xdr:cNvPr>
        <xdr:cNvSpPr txBox="1"/>
      </xdr:nvSpPr>
      <xdr:spPr>
        <a:xfrm>
          <a:off x="2445473" y="25203693"/>
          <a:ext cx="1119597" cy="180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Wheel Spacing</a:t>
          </a:r>
        </a:p>
      </xdr:txBody>
    </xdr:sp>
    <xdr:clientData/>
  </xdr:twoCellAnchor>
  <xdr:twoCellAnchor>
    <xdr:from>
      <xdr:col>1</xdr:col>
      <xdr:colOff>1614170</xdr:colOff>
      <xdr:row>118</xdr:row>
      <xdr:rowOff>15240</xdr:rowOff>
    </xdr:from>
    <xdr:to>
      <xdr:col>2</xdr:col>
      <xdr:colOff>107950</xdr:colOff>
      <xdr:row>118</xdr:row>
      <xdr:rowOff>15240</xdr:rowOff>
    </xdr:to>
    <xdr:cxnSp macro="">
      <xdr:nvCxnSpPr>
        <xdr:cNvPr id="263" name="Straight Connector 262">
          <a:extLst>
            <a:ext uri="{FF2B5EF4-FFF2-40B4-BE49-F238E27FC236}">
              <a16:creationId xmlns:a16="http://schemas.microsoft.com/office/drawing/2014/main" id="{00000000-0008-0000-0200-000007010000}"/>
            </a:ext>
          </a:extLst>
        </xdr:cNvPr>
        <xdr:cNvCxnSpPr/>
      </xdr:nvCxnSpPr>
      <xdr:spPr bwMode="auto">
        <a:xfrm rot="10800000">
          <a:off x="2559050" y="184404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1614170</xdr:colOff>
      <xdr:row>119</xdr:row>
      <xdr:rowOff>60960</xdr:rowOff>
    </xdr:from>
    <xdr:to>
      <xdr:col>2</xdr:col>
      <xdr:colOff>107950</xdr:colOff>
      <xdr:row>119</xdr:row>
      <xdr:rowOff>60960</xdr:rowOff>
    </xdr:to>
    <xdr:cxnSp macro="">
      <xdr:nvCxnSpPr>
        <xdr:cNvPr id="264" name="Straight Connector 263">
          <a:extLst>
            <a:ext uri="{FF2B5EF4-FFF2-40B4-BE49-F238E27FC236}">
              <a16:creationId xmlns:a16="http://schemas.microsoft.com/office/drawing/2014/main" id="{00000000-0008-0000-0200-000008010000}"/>
            </a:ext>
          </a:extLst>
        </xdr:cNvPr>
        <xdr:cNvCxnSpPr/>
      </xdr:nvCxnSpPr>
      <xdr:spPr bwMode="auto">
        <a:xfrm rot="10800000">
          <a:off x="2559050" y="186690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1</xdr:col>
      <xdr:colOff>1434917</xdr:colOff>
      <xdr:row>118</xdr:row>
      <xdr:rowOff>29753</xdr:rowOff>
    </xdr:from>
    <xdr:to>
      <xdr:col>2</xdr:col>
      <xdr:colOff>100330</xdr:colOff>
      <xdr:row>119</xdr:row>
      <xdr:rowOff>25399</xdr:rowOff>
    </xdr:to>
    <xdr:sp macro="" textlink="">
      <xdr:nvSpPr>
        <xdr:cNvPr id="265" name="TextBox 264">
          <a:extLst>
            <a:ext uri="{FF2B5EF4-FFF2-40B4-BE49-F238E27FC236}">
              <a16:creationId xmlns:a16="http://schemas.microsoft.com/office/drawing/2014/main" id="{00000000-0008-0000-0200-000009010000}"/>
            </a:ext>
          </a:extLst>
        </xdr:cNvPr>
        <xdr:cNvSpPr txBox="1"/>
      </xdr:nvSpPr>
      <xdr:spPr>
        <a:xfrm>
          <a:off x="2379797" y="1845491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2</xdr:col>
      <xdr:colOff>13176</xdr:colOff>
      <xdr:row>118</xdr:row>
      <xdr:rowOff>16034</xdr:rowOff>
    </xdr:from>
    <xdr:to>
      <xdr:col>2</xdr:col>
      <xdr:colOff>14764</xdr:colOff>
      <xdr:row>119</xdr:row>
      <xdr:rowOff>61754</xdr:rowOff>
    </xdr:to>
    <xdr:cxnSp macro="">
      <xdr:nvCxnSpPr>
        <xdr:cNvPr id="266" name="Straight Arrow Connector 265">
          <a:extLst>
            <a:ext uri="{FF2B5EF4-FFF2-40B4-BE49-F238E27FC236}">
              <a16:creationId xmlns:a16="http://schemas.microsoft.com/office/drawing/2014/main" id="{00000000-0008-0000-0200-00000A010000}"/>
            </a:ext>
          </a:extLst>
        </xdr:cNvPr>
        <xdr:cNvCxnSpPr/>
      </xdr:nvCxnSpPr>
      <xdr:spPr bwMode="auto">
        <a:xfrm rot="5400000">
          <a:off x="2498090" y="1855470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3</xdr:col>
      <xdr:colOff>190863</xdr:colOff>
      <xdr:row>118</xdr:row>
      <xdr:rowOff>134620</xdr:rowOff>
    </xdr:from>
    <xdr:to>
      <xdr:col>3</xdr:col>
      <xdr:colOff>363220</xdr:colOff>
      <xdr:row>118</xdr:row>
      <xdr:rowOff>134620</xdr:rowOff>
    </xdr:to>
    <xdr:cxnSp macro="">
      <xdr:nvCxnSpPr>
        <xdr:cNvPr id="268" name="Straight Connector 267">
          <a:extLst>
            <a:ext uri="{FF2B5EF4-FFF2-40B4-BE49-F238E27FC236}">
              <a16:creationId xmlns:a16="http://schemas.microsoft.com/office/drawing/2014/main" id="{00000000-0008-0000-0200-00000C010000}"/>
            </a:ext>
          </a:extLst>
        </xdr:cNvPr>
        <xdr:cNvCxnSpPr/>
      </xdr:nvCxnSpPr>
      <xdr:spPr bwMode="auto">
        <a:xfrm>
          <a:off x="3113677" y="24796206"/>
          <a:ext cx="172357"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188323</xdr:colOff>
      <xdr:row>120</xdr:row>
      <xdr:rowOff>86360</xdr:rowOff>
    </xdr:from>
    <xdr:to>
      <xdr:col>3</xdr:col>
      <xdr:colOff>350520</xdr:colOff>
      <xdr:row>120</xdr:row>
      <xdr:rowOff>86360</xdr:rowOff>
    </xdr:to>
    <xdr:cxnSp macro="">
      <xdr:nvCxnSpPr>
        <xdr:cNvPr id="270" name="Straight Connector 269">
          <a:extLst>
            <a:ext uri="{FF2B5EF4-FFF2-40B4-BE49-F238E27FC236}">
              <a16:creationId xmlns:a16="http://schemas.microsoft.com/office/drawing/2014/main" id="{00000000-0008-0000-0200-00000E010000}"/>
            </a:ext>
          </a:extLst>
        </xdr:cNvPr>
        <xdr:cNvCxnSpPr/>
      </xdr:nvCxnSpPr>
      <xdr:spPr bwMode="auto">
        <a:xfrm>
          <a:off x="3111137" y="25118060"/>
          <a:ext cx="162197"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296386</xdr:colOff>
      <xdr:row>118</xdr:row>
      <xdr:rowOff>135414</xdr:rowOff>
    </xdr:from>
    <xdr:to>
      <xdr:col>3</xdr:col>
      <xdr:colOff>297974</xdr:colOff>
      <xdr:row>120</xdr:row>
      <xdr:rowOff>87154</xdr:rowOff>
    </xdr:to>
    <xdr:cxnSp macro="">
      <xdr:nvCxnSpPr>
        <xdr:cNvPr id="272" name="Straight Arrow Connector 271">
          <a:extLst>
            <a:ext uri="{FF2B5EF4-FFF2-40B4-BE49-F238E27FC236}">
              <a16:creationId xmlns:a16="http://schemas.microsoft.com/office/drawing/2014/main" id="{00000000-0008-0000-0200-000010010000}"/>
            </a:ext>
          </a:extLst>
        </xdr:cNvPr>
        <xdr:cNvCxnSpPr/>
      </xdr:nvCxnSpPr>
      <xdr:spPr bwMode="auto">
        <a:xfrm rot="5400000">
          <a:off x="3059067" y="24957133"/>
          <a:ext cx="321854"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3</xdr:col>
      <xdr:colOff>408757</xdr:colOff>
      <xdr:row>117</xdr:row>
      <xdr:rowOff>50072</xdr:rowOff>
    </xdr:from>
    <xdr:to>
      <xdr:col>4</xdr:col>
      <xdr:colOff>189411</xdr:colOff>
      <xdr:row>119</xdr:row>
      <xdr:rowOff>15239</xdr:rowOff>
    </xdr:to>
    <xdr:sp macro="" textlink="">
      <xdr:nvSpPr>
        <xdr:cNvPr id="275" name="TextBox 274">
          <a:extLst>
            <a:ext uri="{FF2B5EF4-FFF2-40B4-BE49-F238E27FC236}">
              <a16:creationId xmlns:a16="http://schemas.microsoft.com/office/drawing/2014/main" id="{00000000-0008-0000-0200-000013010000}"/>
            </a:ext>
          </a:extLst>
        </xdr:cNvPr>
        <xdr:cNvSpPr txBox="1"/>
      </xdr:nvSpPr>
      <xdr:spPr>
        <a:xfrm>
          <a:off x="3331571" y="24526601"/>
          <a:ext cx="635183" cy="33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baseline="0"/>
            <a:t>S</a:t>
          </a:r>
          <a:r>
            <a:rPr lang="en-US" sz="900" baseline="-25000"/>
            <a:t>axle</a:t>
          </a:r>
        </a:p>
      </xdr:txBody>
    </xdr:sp>
    <xdr:clientData/>
  </xdr:twoCellAnchor>
  <xdr:twoCellAnchor>
    <xdr:from>
      <xdr:col>3</xdr:col>
      <xdr:colOff>297180</xdr:colOff>
      <xdr:row>118</xdr:row>
      <xdr:rowOff>66040</xdr:rowOff>
    </xdr:from>
    <xdr:to>
      <xdr:col>3</xdr:col>
      <xdr:colOff>441960</xdr:colOff>
      <xdr:row>119</xdr:row>
      <xdr:rowOff>116840</xdr:rowOff>
    </xdr:to>
    <xdr:cxnSp macro="">
      <xdr:nvCxnSpPr>
        <xdr:cNvPr id="277" name="Straight Connector 276">
          <a:extLst>
            <a:ext uri="{FF2B5EF4-FFF2-40B4-BE49-F238E27FC236}">
              <a16:creationId xmlns:a16="http://schemas.microsoft.com/office/drawing/2014/main" id="{00000000-0008-0000-0200-000015010000}"/>
            </a:ext>
          </a:extLst>
        </xdr:cNvPr>
        <xdr:cNvCxnSpPr/>
      </xdr:nvCxnSpPr>
      <xdr:spPr bwMode="auto">
        <a:xfrm rot="5400000" flipH="1" flipV="1">
          <a:off x="3174455" y="24773165"/>
          <a:ext cx="235857" cy="14478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3</xdr:col>
      <xdr:colOff>441960</xdr:colOff>
      <xdr:row>118</xdr:row>
      <xdr:rowOff>66040</xdr:rowOff>
    </xdr:from>
    <xdr:to>
      <xdr:col>3</xdr:col>
      <xdr:colOff>723900</xdr:colOff>
      <xdr:row>118</xdr:row>
      <xdr:rowOff>66040</xdr:rowOff>
    </xdr:to>
    <xdr:cxnSp macro="">
      <xdr:nvCxnSpPr>
        <xdr:cNvPr id="279" name="Straight Connector 278">
          <a:extLst>
            <a:ext uri="{FF2B5EF4-FFF2-40B4-BE49-F238E27FC236}">
              <a16:creationId xmlns:a16="http://schemas.microsoft.com/office/drawing/2014/main" id="{00000000-0008-0000-0200-000017010000}"/>
            </a:ext>
          </a:extLst>
        </xdr:cNvPr>
        <xdr:cNvCxnSpPr/>
      </xdr:nvCxnSpPr>
      <xdr:spPr bwMode="auto">
        <a:xfrm>
          <a:off x="3364774" y="24727626"/>
          <a:ext cx="28194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130813</xdr:colOff>
      <xdr:row>121</xdr:row>
      <xdr:rowOff>43179</xdr:rowOff>
    </xdr:from>
    <xdr:to>
      <xdr:col>2</xdr:col>
      <xdr:colOff>130813</xdr:colOff>
      <xdr:row>123</xdr:row>
      <xdr:rowOff>35562</xdr:rowOff>
    </xdr:to>
    <xdr:cxnSp macro="">
      <xdr:nvCxnSpPr>
        <xdr:cNvPr id="282" name="Straight Connector 281">
          <a:extLst>
            <a:ext uri="{FF2B5EF4-FFF2-40B4-BE49-F238E27FC236}">
              <a16:creationId xmlns:a16="http://schemas.microsoft.com/office/drawing/2014/main" id="{00000000-0008-0000-0200-00001A010000}"/>
            </a:ext>
          </a:extLst>
        </xdr:cNvPr>
        <xdr:cNvCxnSpPr/>
      </xdr:nvCxnSpPr>
      <xdr:spPr bwMode="auto">
        <a:xfrm rot="5400000">
          <a:off x="2550161" y="19196051"/>
          <a:ext cx="358143"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585471</xdr:colOff>
      <xdr:row>121</xdr:row>
      <xdr:rowOff>149860</xdr:rowOff>
    </xdr:from>
    <xdr:to>
      <xdr:col>2</xdr:col>
      <xdr:colOff>585471</xdr:colOff>
      <xdr:row>123</xdr:row>
      <xdr:rowOff>20319</xdr:rowOff>
    </xdr:to>
    <xdr:cxnSp macro="">
      <xdr:nvCxnSpPr>
        <xdr:cNvPr id="283" name="Straight Connector 282">
          <a:extLst>
            <a:ext uri="{FF2B5EF4-FFF2-40B4-BE49-F238E27FC236}">
              <a16:creationId xmlns:a16="http://schemas.microsoft.com/office/drawing/2014/main" id="{00000000-0008-0000-0200-00001B010000}"/>
            </a:ext>
          </a:extLst>
        </xdr:cNvPr>
        <xdr:cNvCxnSpPr/>
      </xdr:nvCxnSpPr>
      <xdr:spPr bwMode="auto">
        <a:xfrm rot="5400000">
          <a:off x="3065781" y="19241770"/>
          <a:ext cx="236219"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2</xdr:col>
      <xdr:colOff>130810</xdr:colOff>
      <xdr:row>122</xdr:row>
      <xdr:rowOff>152401</xdr:rowOff>
    </xdr:from>
    <xdr:to>
      <xdr:col>2</xdr:col>
      <xdr:colOff>586105</xdr:colOff>
      <xdr:row>122</xdr:row>
      <xdr:rowOff>152403</xdr:rowOff>
    </xdr:to>
    <xdr:cxnSp macro="">
      <xdr:nvCxnSpPr>
        <xdr:cNvPr id="284" name="Straight Arrow Connector 283">
          <a:extLst>
            <a:ext uri="{FF2B5EF4-FFF2-40B4-BE49-F238E27FC236}">
              <a16:creationId xmlns:a16="http://schemas.microsoft.com/office/drawing/2014/main" id="{00000000-0008-0000-0200-00001C010000}"/>
            </a:ext>
          </a:extLst>
        </xdr:cNvPr>
        <xdr:cNvCxnSpPr/>
      </xdr:nvCxnSpPr>
      <xdr:spPr bwMode="auto">
        <a:xfrm flipV="1">
          <a:off x="2729230" y="19309081"/>
          <a:ext cx="455295" cy="2"/>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2</xdr:col>
      <xdr:colOff>606425</xdr:colOff>
      <xdr:row>121</xdr:row>
      <xdr:rowOff>151766</xdr:rowOff>
    </xdr:from>
    <xdr:to>
      <xdr:col>2</xdr:col>
      <xdr:colOff>606425</xdr:colOff>
      <xdr:row>123</xdr:row>
      <xdr:rowOff>22860</xdr:rowOff>
    </xdr:to>
    <xdr:cxnSp macro="">
      <xdr:nvCxnSpPr>
        <xdr:cNvPr id="285" name="Straight Connector 284">
          <a:extLst>
            <a:ext uri="{FF2B5EF4-FFF2-40B4-BE49-F238E27FC236}">
              <a16:creationId xmlns:a16="http://schemas.microsoft.com/office/drawing/2014/main" id="{00000000-0008-0000-0200-00001D010000}"/>
            </a:ext>
          </a:extLst>
        </xdr:cNvPr>
        <xdr:cNvCxnSpPr/>
      </xdr:nvCxnSpPr>
      <xdr:spPr bwMode="auto">
        <a:xfrm rot="5400000">
          <a:off x="3086418" y="19243993"/>
          <a:ext cx="236854"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488951</xdr:colOff>
      <xdr:row>122</xdr:row>
      <xdr:rowOff>39370</xdr:rowOff>
    </xdr:from>
    <xdr:to>
      <xdr:col>4</xdr:col>
      <xdr:colOff>534670</xdr:colOff>
      <xdr:row>122</xdr:row>
      <xdr:rowOff>85089</xdr:rowOff>
    </xdr:to>
    <xdr:sp macro="" textlink="">
      <xdr:nvSpPr>
        <xdr:cNvPr id="379" name="Oval 378">
          <a:extLst>
            <a:ext uri="{FF2B5EF4-FFF2-40B4-BE49-F238E27FC236}">
              <a16:creationId xmlns:a16="http://schemas.microsoft.com/office/drawing/2014/main" id="{00000000-0008-0000-0200-00007B010000}"/>
            </a:ext>
          </a:extLst>
        </xdr:cNvPr>
        <xdr:cNvSpPr/>
      </xdr:nvSpPr>
      <xdr:spPr bwMode="auto">
        <a:xfrm>
          <a:off x="5099051" y="191960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82551</xdr:colOff>
      <xdr:row>122</xdr:row>
      <xdr:rowOff>39370</xdr:rowOff>
    </xdr:from>
    <xdr:to>
      <xdr:col>5</xdr:col>
      <xdr:colOff>128270</xdr:colOff>
      <xdr:row>122</xdr:row>
      <xdr:rowOff>85089</xdr:rowOff>
    </xdr:to>
    <xdr:sp macro="" textlink="">
      <xdr:nvSpPr>
        <xdr:cNvPr id="381" name="Oval 380">
          <a:extLst>
            <a:ext uri="{FF2B5EF4-FFF2-40B4-BE49-F238E27FC236}">
              <a16:creationId xmlns:a16="http://schemas.microsoft.com/office/drawing/2014/main" id="{00000000-0008-0000-0200-00007D010000}"/>
            </a:ext>
          </a:extLst>
        </xdr:cNvPr>
        <xdr:cNvSpPr/>
      </xdr:nvSpPr>
      <xdr:spPr bwMode="auto">
        <a:xfrm>
          <a:off x="5469891" y="191960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631007</xdr:colOff>
      <xdr:row>117</xdr:row>
      <xdr:rowOff>36103</xdr:rowOff>
    </xdr:from>
    <xdr:to>
      <xdr:col>5</xdr:col>
      <xdr:colOff>172720</xdr:colOff>
      <xdr:row>118</xdr:row>
      <xdr:rowOff>31749</xdr:rowOff>
    </xdr:to>
    <xdr:sp macro="" textlink="">
      <xdr:nvSpPr>
        <xdr:cNvPr id="395" name="TextBox 394">
          <a:extLst>
            <a:ext uri="{FF2B5EF4-FFF2-40B4-BE49-F238E27FC236}">
              <a16:creationId xmlns:a16="http://schemas.microsoft.com/office/drawing/2014/main" id="{00000000-0008-0000-0200-00008B010000}"/>
            </a:ext>
          </a:extLst>
        </xdr:cNvPr>
        <xdr:cNvSpPr txBox="1"/>
      </xdr:nvSpPr>
      <xdr:spPr>
        <a:xfrm>
          <a:off x="5241107" y="1827838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52071</xdr:colOff>
      <xdr:row>117</xdr:row>
      <xdr:rowOff>115570</xdr:rowOff>
    </xdr:from>
    <xdr:to>
      <xdr:col>5</xdr:col>
      <xdr:colOff>97790</xdr:colOff>
      <xdr:row>117</xdr:row>
      <xdr:rowOff>161289</xdr:rowOff>
    </xdr:to>
    <xdr:sp macro="" textlink="">
      <xdr:nvSpPr>
        <xdr:cNvPr id="396" name="Oval 395">
          <a:extLst>
            <a:ext uri="{FF2B5EF4-FFF2-40B4-BE49-F238E27FC236}">
              <a16:creationId xmlns:a16="http://schemas.microsoft.com/office/drawing/2014/main" id="{00000000-0008-0000-0200-00008C010000}"/>
            </a:ext>
          </a:extLst>
        </xdr:cNvPr>
        <xdr:cNvSpPr/>
      </xdr:nvSpPr>
      <xdr:spPr bwMode="auto">
        <a:xfrm>
          <a:off x="5439411" y="1835785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625927</xdr:colOff>
      <xdr:row>116</xdr:row>
      <xdr:rowOff>57693</xdr:rowOff>
    </xdr:from>
    <xdr:to>
      <xdr:col>5</xdr:col>
      <xdr:colOff>167640</xdr:colOff>
      <xdr:row>117</xdr:row>
      <xdr:rowOff>53339</xdr:rowOff>
    </xdr:to>
    <xdr:sp macro="" textlink="">
      <xdr:nvSpPr>
        <xdr:cNvPr id="398" name="TextBox 397">
          <a:extLst>
            <a:ext uri="{FF2B5EF4-FFF2-40B4-BE49-F238E27FC236}">
              <a16:creationId xmlns:a16="http://schemas.microsoft.com/office/drawing/2014/main" id="{00000000-0008-0000-0200-00008E010000}"/>
            </a:ext>
          </a:extLst>
        </xdr:cNvPr>
        <xdr:cNvSpPr txBox="1"/>
      </xdr:nvSpPr>
      <xdr:spPr>
        <a:xfrm>
          <a:off x="5236027" y="1811709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49531</xdr:colOff>
      <xdr:row>116</xdr:row>
      <xdr:rowOff>134620</xdr:rowOff>
    </xdr:from>
    <xdr:to>
      <xdr:col>5</xdr:col>
      <xdr:colOff>95250</xdr:colOff>
      <xdr:row>116</xdr:row>
      <xdr:rowOff>180339</xdr:rowOff>
    </xdr:to>
    <xdr:sp macro="" textlink="">
      <xdr:nvSpPr>
        <xdr:cNvPr id="399" name="Oval 398">
          <a:extLst>
            <a:ext uri="{FF2B5EF4-FFF2-40B4-BE49-F238E27FC236}">
              <a16:creationId xmlns:a16="http://schemas.microsoft.com/office/drawing/2014/main" id="{00000000-0008-0000-0200-00008F010000}"/>
            </a:ext>
          </a:extLst>
        </xdr:cNvPr>
        <xdr:cNvSpPr/>
      </xdr:nvSpPr>
      <xdr:spPr bwMode="auto">
        <a:xfrm>
          <a:off x="5436871" y="1819402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259080</xdr:colOff>
      <xdr:row>116</xdr:row>
      <xdr:rowOff>38100</xdr:rowOff>
    </xdr:from>
    <xdr:to>
      <xdr:col>4</xdr:col>
      <xdr:colOff>599440</xdr:colOff>
      <xdr:row>116</xdr:row>
      <xdr:rowOff>38100</xdr:rowOff>
    </xdr:to>
    <xdr:cxnSp macro="">
      <xdr:nvCxnSpPr>
        <xdr:cNvPr id="400" name="Straight Connector 399">
          <a:extLst>
            <a:ext uri="{FF2B5EF4-FFF2-40B4-BE49-F238E27FC236}">
              <a16:creationId xmlns:a16="http://schemas.microsoft.com/office/drawing/2014/main" id="{00000000-0008-0000-0200-000090010000}"/>
            </a:ext>
          </a:extLst>
        </xdr:cNvPr>
        <xdr:cNvCxnSpPr/>
      </xdr:nvCxnSpPr>
      <xdr:spPr bwMode="auto">
        <a:xfrm rot="10800000">
          <a:off x="4869180" y="18097500"/>
          <a:ext cx="34036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452120</xdr:colOff>
      <xdr:row>117</xdr:row>
      <xdr:rowOff>83820</xdr:rowOff>
    </xdr:from>
    <xdr:to>
      <xdr:col>4</xdr:col>
      <xdr:colOff>599440</xdr:colOff>
      <xdr:row>117</xdr:row>
      <xdr:rowOff>83820</xdr:rowOff>
    </xdr:to>
    <xdr:cxnSp macro="">
      <xdr:nvCxnSpPr>
        <xdr:cNvPr id="401" name="Straight Connector 400">
          <a:extLst>
            <a:ext uri="{FF2B5EF4-FFF2-40B4-BE49-F238E27FC236}">
              <a16:creationId xmlns:a16="http://schemas.microsoft.com/office/drawing/2014/main" id="{00000000-0008-0000-0200-000091010000}"/>
            </a:ext>
          </a:extLst>
        </xdr:cNvPr>
        <xdr:cNvCxnSpPr/>
      </xdr:nvCxnSpPr>
      <xdr:spPr bwMode="auto">
        <a:xfrm rot="10800000">
          <a:off x="5062220" y="1832610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272867</xdr:colOff>
      <xdr:row>116</xdr:row>
      <xdr:rowOff>52612</xdr:rowOff>
    </xdr:from>
    <xdr:to>
      <xdr:col>4</xdr:col>
      <xdr:colOff>591820</xdr:colOff>
      <xdr:row>117</xdr:row>
      <xdr:rowOff>87629</xdr:rowOff>
    </xdr:to>
    <xdr:sp macro="" textlink="">
      <xdr:nvSpPr>
        <xdr:cNvPr id="402" name="TextBox 401">
          <a:extLst>
            <a:ext uri="{FF2B5EF4-FFF2-40B4-BE49-F238E27FC236}">
              <a16:creationId xmlns:a16="http://schemas.microsoft.com/office/drawing/2014/main" id="{00000000-0008-0000-0200-000092010000}"/>
            </a:ext>
          </a:extLst>
        </xdr:cNvPr>
        <xdr:cNvSpPr txBox="1"/>
      </xdr:nvSpPr>
      <xdr:spPr>
        <a:xfrm>
          <a:off x="4882967" y="18112012"/>
          <a:ext cx="318953" cy="21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4</xdr:col>
      <xdr:colOff>504666</xdr:colOff>
      <xdr:row>116</xdr:row>
      <xdr:rowOff>38894</xdr:rowOff>
    </xdr:from>
    <xdr:to>
      <xdr:col>4</xdr:col>
      <xdr:colOff>506254</xdr:colOff>
      <xdr:row>117</xdr:row>
      <xdr:rowOff>84614</xdr:rowOff>
    </xdr:to>
    <xdr:cxnSp macro="">
      <xdr:nvCxnSpPr>
        <xdr:cNvPr id="403" name="Straight Arrow Connector 402">
          <a:extLst>
            <a:ext uri="{FF2B5EF4-FFF2-40B4-BE49-F238E27FC236}">
              <a16:creationId xmlns:a16="http://schemas.microsoft.com/office/drawing/2014/main" id="{00000000-0008-0000-0200-000093010000}"/>
            </a:ext>
          </a:extLst>
        </xdr:cNvPr>
        <xdr:cNvCxnSpPr/>
      </xdr:nvCxnSpPr>
      <xdr:spPr bwMode="auto">
        <a:xfrm rot="5400000">
          <a:off x="5001260" y="18211800"/>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5</xdr:col>
      <xdr:colOff>347162</xdr:colOff>
      <xdr:row>117</xdr:row>
      <xdr:rowOff>39278</xdr:rowOff>
    </xdr:from>
    <xdr:to>
      <xdr:col>5</xdr:col>
      <xdr:colOff>666115</xdr:colOff>
      <xdr:row>118</xdr:row>
      <xdr:rowOff>64770</xdr:rowOff>
    </xdr:to>
    <xdr:sp macro="" textlink="">
      <xdr:nvSpPr>
        <xdr:cNvPr id="404" name="TextBox 403">
          <a:extLst>
            <a:ext uri="{FF2B5EF4-FFF2-40B4-BE49-F238E27FC236}">
              <a16:creationId xmlns:a16="http://schemas.microsoft.com/office/drawing/2014/main" id="{00000000-0008-0000-0200-000094010000}"/>
            </a:ext>
          </a:extLst>
        </xdr:cNvPr>
        <xdr:cNvSpPr txBox="1"/>
      </xdr:nvSpPr>
      <xdr:spPr>
        <a:xfrm>
          <a:off x="5734502" y="18281558"/>
          <a:ext cx="318953" cy="20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a:t>
          </a:r>
          <a:r>
            <a:rPr lang="en-US" sz="700" baseline="0"/>
            <a:t> </a:t>
          </a:r>
        </a:p>
      </xdr:txBody>
    </xdr:sp>
    <xdr:clientData/>
  </xdr:twoCellAnchor>
  <xdr:twoCellAnchor>
    <xdr:from>
      <xdr:col>5</xdr:col>
      <xdr:colOff>388461</xdr:colOff>
      <xdr:row>117</xdr:row>
      <xdr:rowOff>17939</xdr:rowOff>
    </xdr:from>
    <xdr:to>
      <xdr:col>5</xdr:col>
      <xdr:colOff>390049</xdr:colOff>
      <xdr:row>118</xdr:row>
      <xdr:rowOff>63659</xdr:rowOff>
    </xdr:to>
    <xdr:cxnSp macro="">
      <xdr:nvCxnSpPr>
        <xdr:cNvPr id="405" name="Straight Arrow Connector 404">
          <a:extLst>
            <a:ext uri="{FF2B5EF4-FFF2-40B4-BE49-F238E27FC236}">
              <a16:creationId xmlns:a16="http://schemas.microsoft.com/office/drawing/2014/main" id="{00000000-0008-0000-0200-000095010000}"/>
            </a:ext>
          </a:extLst>
        </xdr:cNvPr>
        <xdr:cNvCxnSpPr/>
      </xdr:nvCxnSpPr>
      <xdr:spPr bwMode="auto">
        <a:xfrm rot="5400000">
          <a:off x="5662295" y="18373725"/>
          <a:ext cx="228600"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619125</xdr:colOff>
      <xdr:row>116</xdr:row>
      <xdr:rowOff>34290</xdr:rowOff>
    </xdr:from>
    <xdr:to>
      <xdr:col>5</xdr:col>
      <xdr:colOff>300990</xdr:colOff>
      <xdr:row>117</xdr:row>
      <xdr:rowOff>13335</xdr:rowOff>
    </xdr:to>
    <xdr:sp macro="" textlink="">
      <xdr:nvSpPr>
        <xdr:cNvPr id="406" name="Rectangle 405">
          <a:extLst>
            <a:ext uri="{FF2B5EF4-FFF2-40B4-BE49-F238E27FC236}">
              <a16:creationId xmlns:a16="http://schemas.microsoft.com/office/drawing/2014/main" id="{00000000-0008-0000-0200-000096010000}"/>
            </a:ext>
          </a:extLst>
        </xdr:cNvPr>
        <xdr:cNvSpPr/>
      </xdr:nvSpPr>
      <xdr:spPr bwMode="auto">
        <a:xfrm>
          <a:off x="5229225" y="18093690"/>
          <a:ext cx="459105" cy="161925"/>
        </a:xfrm>
        <a:prstGeom prst="rect">
          <a:avLst/>
        </a:prstGeom>
        <a:solidFill>
          <a:schemeClr val="accent4">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619125</xdr:colOff>
      <xdr:row>117</xdr:row>
      <xdr:rowOff>15240</xdr:rowOff>
    </xdr:from>
    <xdr:to>
      <xdr:col>5</xdr:col>
      <xdr:colOff>302895</xdr:colOff>
      <xdr:row>117</xdr:row>
      <xdr:rowOff>80010</xdr:rowOff>
    </xdr:to>
    <xdr:sp macro="" textlink="">
      <xdr:nvSpPr>
        <xdr:cNvPr id="407" name="Rectangle 406">
          <a:extLst>
            <a:ext uri="{FF2B5EF4-FFF2-40B4-BE49-F238E27FC236}">
              <a16:creationId xmlns:a16="http://schemas.microsoft.com/office/drawing/2014/main" id="{00000000-0008-0000-0200-000097010000}"/>
            </a:ext>
          </a:extLst>
        </xdr:cNvPr>
        <xdr:cNvSpPr/>
      </xdr:nvSpPr>
      <xdr:spPr bwMode="auto">
        <a:xfrm>
          <a:off x="5229225" y="18257520"/>
          <a:ext cx="461010" cy="64770"/>
        </a:xfrm>
        <a:prstGeom prst="rect">
          <a:avLst/>
        </a:prstGeom>
        <a:solidFill>
          <a:srgbClr val="FFC000"/>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4</xdr:col>
      <xdr:colOff>619125</xdr:colOff>
      <xdr:row>117</xdr:row>
      <xdr:rowOff>80010</xdr:rowOff>
    </xdr:from>
    <xdr:to>
      <xdr:col>5</xdr:col>
      <xdr:colOff>299085</xdr:colOff>
      <xdr:row>118</xdr:row>
      <xdr:rowOff>64770</xdr:rowOff>
    </xdr:to>
    <xdr:sp macro="" textlink="">
      <xdr:nvSpPr>
        <xdr:cNvPr id="408" name="Rectangle 407">
          <a:extLst>
            <a:ext uri="{FF2B5EF4-FFF2-40B4-BE49-F238E27FC236}">
              <a16:creationId xmlns:a16="http://schemas.microsoft.com/office/drawing/2014/main" id="{00000000-0008-0000-0200-000098010000}"/>
            </a:ext>
          </a:extLst>
        </xdr:cNvPr>
        <xdr:cNvSpPr/>
      </xdr:nvSpPr>
      <xdr:spPr bwMode="auto">
        <a:xfrm>
          <a:off x="5229225" y="18322290"/>
          <a:ext cx="457200" cy="167640"/>
        </a:xfrm>
        <a:prstGeom prst="rect">
          <a:avLst/>
        </a:prstGeom>
        <a:solidFill>
          <a:schemeClr val="tx2">
            <a:lumMod val="40000"/>
            <a:lumOff val="60000"/>
          </a:schemeClr>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318770</xdr:colOff>
      <xdr:row>117</xdr:row>
      <xdr:rowOff>19050</xdr:rowOff>
    </xdr:from>
    <xdr:to>
      <xdr:col>5</xdr:col>
      <xdr:colOff>466090</xdr:colOff>
      <xdr:row>117</xdr:row>
      <xdr:rowOff>19050</xdr:rowOff>
    </xdr:to>
    <xdr:cxnSp macro="">
      <xdr:nvCxnSpPr>
        <xdr:cNvPr id="411" name="Straight Connector 410">
          <a:extLst>
            <a:ext uri="{FF2B5EF4-FFF2-40B4-BE49-F238E27FC236}">
              <a16:creationId xmlns:a16="http://schemas.microsoft.com/office/drawing/2014/main" id="{00000000-0008-0000-0200-00009B010000}"/>
            </a:ext>
          </a:extLst>
        </xdr:cNvPr>
        <xdr:cNvCxnSpPr/>
      </xdr:nvCxnSpPr>
      <xdr:spPr bwMode="auto">
        <a:xfrm rot="10800000">
          <a:off x="5706110" y="1826133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318770</xdr:colOff>
      <xdr:row>118</xdr:row>
      <xdr:rowOff>64770</xdr:rowOff>
    </xdr:from>
    <xdr:to>
      <xdr:col>5</xdr:col>
      <xdr:colOff>466090</xdr:colOff>
      <xdr:row>118</xdr:row>
      <xdr:rowOff>64770</xdr:rowOff>
    </xdr:to>
    <xdr:cxnSp macro="">
      <xdr:nvCxnSpPr>
        <xdr:cNvPr id="412" name="Straight Connector 411">
          <a:extLst>
            <a:ext uri="{FF2B5EF4-FFF2-40B4-BE49-F238E27FC236}">
              <a16:creationId xmlns:a16="http://schemas.microsoft.com/office/drawing/2014/main" id="{00000000-0008-0000-0200-00009C010000}"/>
            </a:ext>
          </a:extLst>
        </xdr:cNvPr>
        <xdr:cNvCxnSpPr/>
      </xdr:nvCxnSpPr>
      <xdr:spPr bwMode="auto">
        <a:xfrm rot="10800000">
          <a:off x="5706110" y="18489930"/>
          <a:ext cx="1473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264795</xdr:colOff>
      <xdr:row>118</xdr:row>
      <xdr:rowOff>62865</xdr:rowOff>
    </xdr:from>
    <xdr:to>
      <xdr:col>4</xdr:col>
      <xdr:colOff>605155</xdr:colOff>
      <xdr:row>118</xdr:row>
      <xdr:rowOff>62865</xdr:rowOff>
    </xdr:to>
    <xdr:cxnSp macro="">
      <xdr:nvCxnSpPr>
        <xdr:cNvPr id="414" name="Straight Connector 413">
          <a:extLst>
            <a:ext uri="{FF2B5EF4-FFF2-40B4-BE49-F238E27FC236}">
              <a16:creationId xmlns:a16="http://schemas.microsoft.com/office/drawing/2014/main" id="{00000000-0008-0000-0200-00009E010000}"/>
            </a:ext>
          </a:extLst>
        </xdr:cNvPr>
        <xdr:cNvCxnSpPr/>
      </xdr:nvCxnSpPr>
      <xdr:spPr bwMode="auto">
        <a:xfrm rot="10800000">
          <a:off x="4874895" y="18488025"/>
          <a:ext cx="34036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311151</xdr:colOff>
      <xdr:row>116</xdr:row>
      <xdr:rowOff>39687</xdr:rowOff>
    </xdr:from>
    <xdr:to>
      <xdr:col>4</xdr:col>
      <xdr:colOff>312739</xdr:colOff>
      <xdr:row>118</xdr:row>
      <xdr:rowOff>56038</xdr:rowOff>
    </xdr:to>
    <xdr:cxnSp macro="">
      <xdr:nvCxnSpPr>
        <xdr:cNvPr id="415" name="Straight Arrow Connector 414">
          <a:extLst>
            <a:ext uri="{FF2B5EF4-FFF2-40B4-BE49-F238E27FC236}">
              <a16:creationId xmlns:a16="http://schemas.microsoft.com/office/drawing/2014/main" id="{00000000-0008-0000-0200-00009F010000}"/>
            </a:ext>
          </a:extLst>
        </xdr:cNvPr>
        <xdr:cNvCxnSpPr/>
      </xdr:nvCxnSpPr>
      <xdr:spPr bwMode="auto">
        <a:xfrm rot="5400000">
          <a:off x="4730989" y="18289349"/>
          <a:ext cx="382111"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3</xdr:col>
      <xdr:colOff>893897</xdr:colOff>
      <xdr:row>116</xdr:row>
      <xdr:rowOff>109762</xdr:rowOff>
    </xdr:from>
    <xdr:to>
      <xdr:col>4</xdr:col>
      <xdr:colOff>400050</xdr:colOff>
      <xdr:row>117</xdr:row>
      <xdr:rowOff>144779</xdr:rowOff>
    </xdr:to>
    <xdr:sp macro="" textlink="">
      <xdr:nvSpPr>
        <xdr:cNvPr id="417" name="TextBox 416">
          <a:extLst>
            <a:ext uri="{FF2B5EF4-FFF2-40B4-BE49-F238E27FC236}">
              <a16:creationId xmlns:a16="http://schemas.microsoft.com/office/drawing/2014/main" id="{00000000-0008-0000-0200-0000A1010000}"/>
            </a:ext>
          </a:extLst>
        </xdr:cNvPr>
        <xdr:cNvSpPr txBox="1"/>
      </xdr:nvSpPr>
      <xdr:spPr>
        <a:xfrm>
          <a:off x="4589597" y="18169162"/>
          <a:ext cx="420553" cy="21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L</a:t>
          </a:r>
          <a:r>
            <a:rPr lang="en-US" sz="700" baseline="-25000"/>
            <a:t>D (total)</a:t>
          </a:r>
          <a:r>
            <a:rPr lang="en-US" sz="700" baseline="0"/>
            <a:t> </a:t>
          </a:r>
        </a:p>
      </xdr:txBody>
    </xdr:sp>
    <xdr:clientData/>
  </xdr:twoCellAnchor>
  <xdr:twoCellAnchor>
    <xdr:from>
      <xdr:col>5</xdr:col>
      <xdr:colOff>306074</xdr:colOff>
      <xdr:row>118</xdr:row>
      <xdr:rowOff>78736</xdr:rowOff>
    </xdr:from>
    <xdr:to>
      <xdr:col>5</xdr:col>
      <xdr:colOff>306074</xdr:colOff>
      <xdr:row>119</xdr:row>
      <xdr:rowOff>38099</xdr:rowOff>
    </xdr:to>
    <xdr:cxnSp macro="">
      <xdr:nvCxnSpPr>
        <xdr:cNvPr id="418" name="Straight Connector 417">
          <a:extLst>
            <a:ext uri="{FF2B5EF4-FFF2-40B4-BE49-F238E27FC236}">
              <a16:creationId xmlns:a16="http://schemas.microsoft.com/office/drawing/2014/main" id="{00000000-0008-0000-0200-0000A2010000}"/>
            </a:ext>
          </a:extLst>
        </xdr:cNvPr>
        <xdr:cNvCxnSpPr/>
      </xdr:nvCxnSpPr>
      <xdr:spPr bwMode="auto">
        <a:xfrm rot="5400000">
          <a:off x="5622292" y="18575018"/>
          <a:ext cx="142243"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4</xdr:col>
      <xdr:colOff>615315</xdr:colOff>
      <xdr:row>119</xdr:row>
      <xdr:rowOff>2223</xdr:rowOff>
    </xdr:from>
    <xdr:to>
      <xdr:col>5</xdr:col>
      <xdr:colOff>302260</xdr:colOff>
      <xdr:row>119</xdr:row>
      <xdr:rowOff>3811</xdr:rowOff>
    </xdr:to>
    <xdr:cxnSp macro="">
      <xdr:nvCxnSpPr>
        <xdr:cNvPr id="419" name="Straight Arrow Connector 418">
          <a:extLst>
            <a:ext uri="{FF2B5EF4-FFF2-40B4-BE49-F238E27FC236}">
              <a16:creationId xmlns:a16="http://schemas.microsoft.com/office/drawing/2014/main" id="{00000000-0008-0000-0200-0000A3010000}"/>
            </a:ext>
          </a:extLst>
        </xdr:cNvPr>
        <xdr:cNvCxnSpPr/>
      </xdr:nvCxnSpPr>
      <xdr:spPr bwMode="auto">
        <a:xfrm>
          <a:off x="5225415" y="18610263"/>
          <a:ext cx="464185" cy="1588"/>
        </a:xfrm>
        <a:prstGeom prst="straightConnector1">
          <a:avLst/>
        </a:prstGeom>
        <a:solidFill>
          <a:srgbClr val="FFFFFF"/>
        </a:solidFill>
        <a:ln w="3175" cap="flat" cmpd="sng" algn="ctr">
          <a:solidFill>
            <a:srgbClr val="000000"/>
          </a:solidFill>
          <a:prstDash val="solid"/>
          <a:round/>
          <a:headEnd type="stealth" w="sm" len="sm"/>
          <a:tailEnd type="stealth" w="sm" len="sm"/>
        </a:ln>
        <a:effectLst/>
      </xdr:spPr>
    </xdr:cxnSp>
    <xdr:clientData/>
  </xdr:twoCellAnchor>
  <xdr:twoCellAnchor>
    <xdr:from>
      <xdr:col>4</xdr:col>
      <xdr:colOff>704032</xdr:colOff>
      <xdr:row>118</xdr:row>
      <xdr:rowOff>14513</xdr:rowOff>
    </xdr:from>
    <xdr:to>
      <xdr:col>5</xdr:col>
      <xdr:colOff>245745</xdr:colOff>
      <xdr:row>119</xdr:row>
      <xdr:rowOff>48895</xdr:rowOff>
    </xdr:to>
    <xdr:sp macro="" textlink="">
      <xdr:nvSpPr>
        <xdr:cNvPr id="420" name="TextBox 419">
          <a:extLst>
            <a:ext uri="{FF2B5EF4-FFF2-40B4-BE49-F238E27FC236}">
              <a16:creationId xmlns:a16="http://schemas.microsoft.com/office/drawing/2014/main" id="{00000000-0008-0000-0200-0000A4010000}"/>
            </a:ext>
          </a:extLst>
        </xdr:cNvPr>
        <xdr:cNvSpPr txBox="1"/>
      </xdr:nvSpPr>
      <xdr:spPr>
        <a:xfrm>
          <a:off x="5314132" y="18927353"/>
          <a:ext cx="318953" cy="21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W</a:t>
          </a:r>
          <a:r>
            <a:rPr lang="en-US" sz="700" baseline="-25000"/>
            <a:t>D</a:t>
          </a:r>
          <a:r>
            <a:rPr lang="en-US" sz="700" baseline="0"/>
            <a:t> </a:t>
          </a:r>
        </a:p>
      </xdr:txBody>
    </xdr:sp>
    <xdr:clientData/>
  </xdr:twoCellAnchor>
  <xdr:twoCellAnchor>
    <xdr:from>
      <xdr:col>4</xdr:col>
      <xdr:colOff>616585</xdr:colOff>
      <xdr:row>118</xdr:row>
      <xdr:rowOff>86360</xdr:rowOff>
    </xdr:from>
    <xdr:to>
      <xdr:col>4</xdr:col>
      <xdr:colOff>616585</xdr:colOff>
      <xdr:row>119</xdr:row>
      <xdr:rowOff>38100</xdr:rowOff>
    </xdr:to>
    <xdr:cxnSp macro="">
      <xdr:nvCxnSpPr>
        <xdr:cNvPr id="421" name="Straight Connector 420">
          <a:extLst>
            <a:ext uri="{FF2B5EF4-FFF2-40B4-BE49-F238E27FC236}">
              <a16:creationId xmlns:a16="http://schemas.microsoft.com/office/drawing/2014/main" id="{00000000-0008-0000-0200-0000A5010000}"/>
            </a:ext>
          </a:extLst>
        </xdr:cNvPr>
        <xdr:cNvCxnSpPr/>
      </xdr:nvCxnSpPr>
      <xdr:spPr bwMode="auto">
        <a:xfrm rot="5400000">
          <a:off x="5159375" y="18578830"/>
          <a:ext cx="134620" cy="0"/>
        </a:xfrm>
        <a:prstGeom prst="line">
          <a:avLst/>
        </a:prstGeom>
        <a:solidFill>
          <a:srgbClr val="FFFFFF"/>
        </a:solidFill>
        <a:ln w="3175" cap="flat" cmpd="sng" algn="ctr">
          <a:solidFill>
            <a:srgbClr val="000000"/>
          </a:solidFill>
          <a:prstDash val="solid"/>
          <a:round/>
          <a:headEnd type="none" w="med" len="med"/>
          <a:tailEnd type="none" w="med" len="med"/>
        </a:ln>
        <a:effectLst/>
      </xdr:spPr>
    </xdr:cxnSp>
    <xdr:clientData/>
  </xdr:twoCellAnchor>
  <xdr:twoCellAnchor>
    <xdr:from>
      <xdr:col>5</xdr:col>
      <xdr:colOff>32837</xdr:colOff>
      <xdr:row>117</xdr:row>
      <xdr:rowOff>53248</xdr:rowOff>
    </xdr:from>
    <xdr:to>
      <xdr:col>5</xdr:col>
      <xdr:colOff>351790</xdr:colOff>
      <xdr:row>118</xdr:row>
      <xdr:rowOff>48894</xdr:rowOff>
    </xdr:to>
    <xdr:sp macro="" textlink="">
      <xdr:nvSpPr>
        <xdr:cNvPr id="424" name="TextBox 423">
          <a:extLst>
            <a:ext uri="{FF2B5EF4-FFF2-40B4-BE49-F238E27FC236}">
              <a16:creationId xmlns:a16="http://schemas.microsoft.com/office/drawing/2014/main" id="{00000000-0008-0000-0200-0000A8010000}"/>
            </a:ext>
          </a:extLst>
        </xdr:cNvPr>
        <xdr:cNvSpPr txBox="1"/>
      </xdr:nvSpPr>
      <xdr:spPr>
        <a:xfrm>
          <a:off x="5420177" y="18295528"/>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52071</xdr:colOff>
      <xdr:row>117</xdr:row>
      <xdr:rowOff>119380</xdr:rowOff>
    </xdr:from>
    <xdr:to>
      <xdr:col>5</xdr:col>
      <xdr:colOff>97790</xdr:colOff>
      <xdr:row>117</xdr:row>
      <xdr:rowOff>165099</xdr:rowOff>
    </xdr:to>
    <xdr:sp macro="" textlink="">
      <xdr:nvSpPr>
        <xdr:cNvPr id="425" name="Oval 424">
          <a:extLst>
            <a:ext uri="{FF2B5EF4-FFF2-40B4-BE49-F238E27FC236}">
              <a16:creationId xmlns:a16="http://schemas.microsoft.com/office/drawing/2014/main" id="{00000000-0008-0000-0200-0000A9010000}"/>
            </a:ext>
          </a:extLst>
        </xdr:cNvPr>
        <xdr:cNvSpPr/>
      </xdr:nvSpPr>
      <xdr:spPr bwMode="auto">
        <a:xfrm>
          <a:off x="5439411" y="18361660"/>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5</xdr:col>
      <xdr:colOff>39187</xdr:colOff>
      <xdr:row>116</xdr:row>
      <xdr:rowOff>38643</xdr:rowOff>
    </xdr:from>
    <xdr:to>
      <xdr:col>5</xdr:col>
      <xdr:colOff>358140</xdr:colOff>
      <xdr:row>117</xdr:row>
      <xdr:rowOff>34289</xdr:rowOff>
    </xdr:to>
    <xdr:sp macro="" textlink="">
      <xdr:nvSpPr>
        <xdr:cNvPr id="426" name="TextBox 425">
          <a:extLst>
            <a:ext uri="{FF2B5EF4-FFF2-40B4-BE49-F238E27FC236}">
              <a16:creationId xmlns:a16="http://schemas.microsoft.com/office/drawing/2014/main" id="{00000000-0008-0000-0200-0000AA010000}"/>
            </a:ext>
          </a:extLst>
        </xdr:cNvPr>
        <xdr:cNvSpPr txBox="1"/>
      </xdr:nvSpPr>
      <xdr:spPr>
        <a:xfrm>
          <a:off x="5426527" y="18098043"/>
          <a:ext cx="318953" cy="178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baseline="0"/>
            <a:t>P</a:t>
          </a:r>
          <a:endParaRPr lang="en-US" sz="700" baseline="-25000"/>
        </a:p>
      </xdr:txBody>
    </xdr:sp>
    <xdr:clientData/>
  </xdr:twoCellAnchor>
  <xdr:twoCellAnchor>
    <xdr:from>
      <xdr:col>5</xdr:col>
      <xdr:colOff>55246</xdr:colOff>
      <xdr:row>116</xdr:row>
      <xdr:rowOff>117475</xdr:rowOff>
    </xdr:from>
    <xdr:to>
      <xdr:col>5</xdr:col>
      <xdr:colOff>100965</xdr:colOff>
      <xdr:row>116</xdr:row>
      <xdr:rowOff>163194</xdr:rowOff>
    </xdr:to>
    <xdr:sp macro="" textlink="">
      <xdr:nvSpPr>
        <xdr:cNvPr id="427" name="Oval 426">
          <a:extLst>
            <a:ext uri="{FF2B5EF4-FFF2-40B4-BE49-F238E27FC236}">
              <a16:creationId xmlns:a16="http://schemas.microsoft.com/office/drawing/2014/main" id="{00000000-0008-0000-0200-0000AB010000}"/>
            </a:ext>
          </a:extLst>
        </xdr:cNvPr>
        <xdr:cNvSpPr/>
      </xdr:nvSpPr>
      <xdr:spPr bwMode="auto">
        <a:xfrm>
          <a:off x="5442586" y="18176875"/>
          <a:ext cx="45719" cy="45719"/>
        </a:xfrm>
        <a:prstGeom prst="ellipse">
          <a:avLst/>
        </a:prstGeom>
        <a:solidFill>
          <a:srgbClr val="FF00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3</xdr:col>
      <xdr:colOff>687704</xdr:colOff>
      <xdr:row>119</xdr:row>
      <xdr:rowOff>64771</xdr:rowOff>
    </xdr:from>
    <xdr:to>
      <xdr:col>6</xdr:col>
      <xdr:colOff>719667</xdr:colOff>
      <xdr:row>121</xdr:row>
      <xdr:rowOff>84668</xdr:rowOff>
    </xdr:to>
    <xdr:sp macro="" textlink="">
      <xdr:nvSpPr>
        <xdr:cNvPr id="428" name="TextBox 427">
          <a:extLst>
            <a:ext uri="{FF2B5EF4-FFF2-40B4-BE49-F238E27FC236}">
              <a16:creationId xmlns:a16="http://schemas.microsoft.com/office/drawing/2014/main" id="{00000000-0008-0000-0200-0000AC010000}"/>
            </a:ext>
          </a:extLst>
        </xdr:cNvPr>
        <xdr:cNvSpPr txBox="1"/>
      </xdr:nvSpPr>
      <xdr:spPr>
        <a:xfrm>
          <a:off x="4042621" y="24131271"/>
          <a:ext cx="2582546" cy="379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700" b="1" u="sng"/>
            <a:t>Axle loads distributed area </a:t>
          </a:r>
        </a:p>
        <a:p>
          <a:pPr algn="ctr"/>
          <a:r>
            <a:rPr lang="en-US" sz="700" b="0" u="none"/>
            <a:t> (overlapping along</a:t>
          </a:r>
          <a:r>
            <a:rPr lang="en-US" sz="700" b="0" u="none" baseline="0"/>
            <a:t> the direction of travel</a:t>
          </a:r>
          <a:r>
            <a:rPr lang="en-US" sz="700" b="0" u="none"/>
            <a:t>)</a:t>
          </a:r>
          <a:r>
            <a:rPr lang="en-US" sz="700" b="0" u="none" baseline="0"/>
            <a:t> </a:t>
          </a:r>
        </a:p>
      </xdr:txBody>
    </xdr:sp>
    <xdr:clientData/>
  </xdr:twoCellAnchor>
  <xdr:twoCellAnchor>
    <xdr:from>
      <xdr:col>2</xdr:col>
      <xdr:colOff>597376</xdr:colOff>
      <xdr:row>116</xdr:row>
      <xdr:rowOff>38894</xdr:rowOff>
    </xdr:from>
    <xdr:to>
      <xdr:col>2</xdr:col>
      <xdr:colOff>598964</xdr:colOff>
      <xdr:row>117</xdr:row>
      <xdr:rowOff>153194</xdr:rowOff>
    </xdr:to>
    <xdr:cxnSp macro="">
      <xdr:nvCxnSpPr>
        <xdr:cNvPr id="124" name="Straight Arrow Connector 123">
          <a:extLst>
            <a:ext uri="{FF2B5EF4-FFF2-40B4-BE49-F238E27FC236}">
              <a16:creationId xmlns:a16="http://schemas.microsoft.com/office/drawing/2014/main" id="{00000000-0008-0000-0200-00007C000000}"/>
            </a:ext>
          </a:extLst>
        </xdr:cNvPr>
        <xdr:cNvCxnSpPr/>
      </xdr:nvCxnSpPr>
      <xdr:spPr bwMode="auto">
        <a:xfrm rot="5400000">
          <a:off x="3048000" y="19183350"/>
          <a:ext cx="297180" cy="1588"/>
        </a:xfrm>
        <a:prstGeom prst="straightConnector1">
          <a:avLst/>
        </a:prstGeom>
        <a:solidFill>
          <a:srgbClr val="FFFFFF"/>
        </a:solidFill>
        <a:ln w="3175" cap="flat" cmpd="sng" algn="ctr">
          <a:solidFill>
            <a:srgbClr val="000000"/>
          </a:solidFill>
          <a:prstDash val="solid"/>
          <a:round/>
          <a:headEnd type="stealth" w="med" len="med"/>
          <a:tailEnd type="stealth"/>
        </a:ln>
        <a:effectLst/>
      </xdr:spPr>
    </xdr:cxnSp>
    <xdr:clientData/>
  </xdr:twoCellAnchor>
  <xdr:twoCellAnchor>
    <xdr:from>
      <xdr:col>2</xdr:col>
      <xdr:colOff>525215</xdr:colOff>
      <xdr:row>116</xdr:row>
      <xdr:rowOff>86765</xdr:rowOff>
    </xdr:from>
    <xdr:to>
      <xdr:col>3</xdr:col>
      <xdr:colOff>745671</xdr:colOff>
      <xdr:row>117</xdr:row>
      <xdr:rowOff>106341</xdr:rowOff>
    </xdr:to>
    <xdr:sp macro="" textlink="">
      <xdr:nvSpPr>
        <xdr:cNvPr id="125" name="TextBox 124">
          <a:extLst>
            <a:ext uri="{FF2B5EF4-FFF2-40B4-BE49-F238E27FC236}">
              <a16:creationId xmlns:a16="http://schemas.microsoft.com/office/drawing/2014/main" id="{00000000-0008-0000-0200-00007D000000}"/>
            </a:ext>
          </a:extLst>
        </xdr:cNvPr>
        <xdr:cNvSpPr txBox="1"/>
      </xdr:nvSpPr>
      <xdr:spPr>
        <a:xfrm>
          <a:off x="2577172" y="24378236"/>
          <a:ext cx="1091313" cy="204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700" spc="0" baseline="0"/>
            <a:t>Direction of Travel</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73</xdr:row>
          <xdr:rowOff>47625</xdr:rowOff>
        </xdr:from>
        <xdr:to>
          <xdr:col>2</xdr:col>
          <xdr:colOff>838200</xdr:colOff>
          <xdr:row>75</xdr:row>
          <xdr:rowOff>95250</xdr:rowOff>
        </xdr:to>
        <xdr:sp macro="" textlink="">
          <xdr:nvSpPr>
            <xdr:cNvPr id="11274" name="Object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152400</xdr:rowOff>
        </xdr:from>
        <xdr:to>
          <xdr:col>2</xdr:col>
          <xdr:colOff>838200</xdr:colOff>
          <xdr:row>77</xdr:row>
          <xdr:rowOff>133350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77</xdr:row>
          <xdr:rowOff>66675</xdr:rowOff>
        </xdr:from>
        <xdr:to>
          <xdr:col>4</xdr:col>
          <xdr:colOff>666750</xdr:colOff>
          <xdr:row>79</xdr:row>
          <xdr:rowOff>19050</xdr:rowOff>
        </xdr:to>
        <xdr:sp macro="" textlink="">
          <xdr:nvSpPr>
            <xdr:cNvPr id="11278" name="Object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160</xdr:row>
          <xdr:rowOff>247650</xdr:rowOff>
        </xdr:from>
        <xdr:to>
          <xdr:col>2</xdr:col>
          <xdr:colOff>800100</xdr:colOff>
          <xdr:row>162</xdr:row>
          <xdr:rowOff>161925</xdr:rowOff>
        </xdr:to>
        <xdr:sp macro="" textlink="">
          <xdr:nvSpPr>
            <xdr:cNvPr id="11343" name="Object 79" hidden="1">
              <a:extLst>
                <a:ext uri="{63B3BB69-23CF-44E3-9099-C40C66FF867C}">
                  <a14:compatExt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166</xdr:row>
          <xdr:rowOff>57150</xdr:rowOff>
        </xdr:from>
        <xdr:to>
          <xdr:col>3</xdr:col>
          <xdr:colOff>333375</xdr:colOff>
          <xdr:row>166</xdr:row>
          <xdr:rowOff>466725</xdr:rowOff>
        </xdr:to>
        <xdr:sp macro="" textlink="">
          <xdr:nvSpPr>
            <xdr:cNvPr id="11345" name="Object 81" hidden="1">
              <a:extLst>
                <a:ext uri="{63B3BB69-23CF-44E3-9099-C40C66FF867C}">
                  <a14:compatExt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186</xdr:row>
          <xdr:rowOff>190500</xdr:rowOff>
        </xdr:from>
        <xdr:to>
          <xdr:col>2</xdr:col>
          <xdr:colOff>523875</xdr:colOff>
          <xdr:row>188</xdr:row>
          <xdr:rowOff>276225</xdr:rowOff>
        </xdr:to>
        <xdr:sp macro="" textlink="">
          <xdr:nvSpPr>
            <xdr:cNvPr id="11348" name="Object 84" hidden="1">
              <a:extLst>
                <a:ext uri="{63B3BB69-23CF-44E3-9099-C40C66FF867C}">
                  <a14:compatExt spid="_x0000_s11348"/>
                </a:ext>
                <a:ext uri="{FF2B5EF4-FFF2-40B4-BE49-F238E27FC236}">
                  <a16:creationId xmlns:a16="http://schemas.microsoft.com/office/drawing/2014/main" id="{00000000-0008-0000-02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184</xdr:row>
          <xdr:rowOff>9525</xdr:rowOff>
        </xdr:from>
        <xdr:to>
          <xdr:col>3</xdr:col>
          <xdr:colOff>819150</xdr:colOff>
          <xdr:row>185</xdr:row>
          <xdr:rowOff>295275</xdr:rowOff>
        </xdr:to>
        <xdr:sp macro="" textlink="">
          <xdr:nvSpPr>
            <xdr:cNvPr id="11349" name="Object 85" hidden="1">
              <a:extLst>
                <a:ext uri="{63B3BB69-23CF-44E3-9099-C40C66FF867C}">
                  <a14:compatExt spid="_x0000_s11349"/>
                </a:ext>
                <a:ext uri="{FF2B5EF4-FFF2-40B4-BE49-F238E27FC236}">
                  <a16:creationId xmlns:a16="http://schemas.microsoft.com/office/drawing/2014/main" id="{00000000-0008-0000-02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142</xdr:row>
          <xdr:rowOff>47625</xdr:rowOff>
        </xdr:from>
        <xdr:to>
          <xdr:col>1</xdr:col>
          <xdr:colOff>1495425</xdr:colOff>
          <xdr:row>142</xdr:row>
          <xdr:rowOff>466725</xdr:rowOff>
        </xdr:to>
        <xdr:sp macro="" textlink="">
          <xdr:nvSpPr>
            <xdr:cNvPr id="11353" name="Object 89" hidden="1">
              <a:extLst>
                <a:ext uri="{63B3BB69-23CF-44E3-9099-C40C66FF867C}">
                  <a14:compatExt spid="_x0000_s11353"/>
                </a:ext>
                <a:ext uri="{FF2B5EF4-FFF2-40B4-BE49-F238E27FC236}">
                  <a16:creationId xmlns:a16="http://schemas.microsoft.com/office/drawing/2014/main" id="{00000000-0008-0000-02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148</xdr:row>
          <xdr:rowOff>257175</xdr:rowOff>
        </xdr:from>
        <xdr:to>
          <xdr:col>1</xdr:col>
          <xdr:colOff>1266825</xdr:colOff>
          <xdr:row>150</xdr:row>
          <xdr:rowOff>38100</xdr:rowOff>
        </xdr:to>
        <xdr:sp macro="" textlink="">
          <xdr:nvSpPr>
            <xdr:cNvPr id="11354" name="Object 90" hidden="1">
              <a:extLst>
                <a:ext uri="{63B3BB69-23CF-44E3-9099-C40C66FF867C}">
                  <a14:compatExt spid="_x0000_s11354"/>
                </a:ext>
                <a:ext uri="{FF2B5EF4-FFF2-40B4-BE49-F238E27FC236}">
                  <a16:creationId xmlns:a16="http://schemas.microsoft.com/office/drawing/2014/main" id="{00000000-0008-0000-0200-00005A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141</xdr:row>
          <xdr:rowOff>0</xdr:rowOff>
        </xdr:from>
        <xdr:to>
          <xdr:col>1</xdr:col>
          <xdr:colOff>1457325</xdr:colOff>
          <xdr:row>141</xdr:row>
          <xdr:rowOff>466725</xdr:rowOff>
        </xdr:to>
        <xdr:sp macro="" textlink="">
          <xdr:nvSpPr>
            <xdr:cNvPr id="11355" name="Object 91" hidden="1">
              <a:extLst>
                <a:ext uri="{63B3BB69-23CF-44E3-9099-C40C66FF867C}">
                  <a14:compatExt spid="_x0000_s11355"/>
                </a:ext>
                <a:ext uri="{FF2B5EF4-FFF2-40B4-BE49-F238E27FC236}">
                  <a16:creationId xmlns:a16="http://schemas.microsoft.com/office/drawing/2014/main" id="{00000000-0008-0000-02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164</xdr:row>
          <xdr:rowOff>19050</xdr:rowOff>
        </xdr:from>
        <xdr:to>
          <xdr:col>3</xdr:col>
          <xdr:colOff>257175</xdr:colOff>
          <xdr:row>165</xdr:row>
          <xdr:rowOff>190500</xdr:rowOff>
        </xdr:to>
        <xdr:sp macro="" textlink="">
          <xdr:nvSpPr>
            <xdr:cNvPr id="11356" name="Object 92" hidden="1">
              <a:extLst>
                <a:ext uri="{63B3BB69-23CF-44E3-9099-C40C66FF867C}">
                  <a14:compatExt spid="_x0000_s11356"/>
                </a:ext>
                <a:ext uri="{FF2B5EF4-FFF2-40B4-BE49-F238E27FC236}">
                  <a16:creationId xmlns:a16="http://schemas.microsoft.com/office/drawing/2014/main" id="{00000000-0008-0000-0200-00005C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141</xdr:row>
          <xdr:rowOff>0</xdr:rowOff>
        </xdr:from>
        <xdr:to>
          <xdr:col>13</xdr:col>
          <xdr:colOff>0</xdr:colOff>
          <xdr:row>141</xdr:row>
          <xdr:rowOff>285750</xdr:rowOff>
        </xdr:to>
        <xdr:sp macro="" textlink="">
          <xdr:nvSpPr>
            <xdr:cNvPr id="11409" name="Object 145" hidden="1">
              <a:extLst>
                <a:ext uri="{63B3BB69-23CF-44E3-9099-C40C66FF867C}">
                  <a14:compatExt spid="_x0000_s11409"/>
                </a:ext>
                <a:ext uri="{FF2B5EF4-FFF2-40B4-BE49-F238E27FC236}">
                  <a16:creationId xmlns:a16="http://schemas.microsoft.com/office/drawing/2014/main" id="{00000000-0008-0000-02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142</xdr:row>
          <xdr:rowOff>47625</xdr:rowOff>
        </xdr:from>
        <xdr:to>
          <xdr:col>9</xdr:col>
          <xdr:colOff>1495425</xdr:colOff>
          <xdr:row>143</xdr:row>
          <xdr:rowOff>19050</xdr:rowOff>
        </xdr:to>
        <xdr:sp macro="" textlink="">
          <xdr:nvSpPr>
            <xdr:cNvPr id="11755" name="Object 491" hidden="1">
              <a:extLst>
                <a:ext uri="{63B3BB69-23CF-44E3-9099-C40C66FF867C}">
                  <a14:compatExt spid="_x0000_s11755"/>
                </a:ext>
                <a:ext uri="{FF2B5EF4-FFF2-40B4-BE49-F238E27FC236}">
                  <a16:creationId xmlns:a16="http://schemas.microsoft.com/office/drawing/2014/main" id="{00000000-0008-0000-0200-0000E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148</xdr:row>
          <xdr:rowOff>257175</xdr:rowOff>
        </xdr:from>
        <xdr:to>
          <xdr:col>9</xdr:col>
          <xdr:colOff>1409700</xdr:colOff>
          <xdr:row>150</xdr:row>
          <xdr:rowOff>57150</xdr:rowOff>
        </xdr:to>
        <xdr:sp macro="" textlink="">
          <xdr:nvSpPr>
            <xdr:cNvPr id="11756" name="Object 492" hidden="1">
              <a:extLst>
                <a:ext uri="{63B3BB69-23CF-44E3-9099-C40C66FF867C}">
                  <a14:compatExt spid="_x0000_s11756"/>
                </a:ext>
                <a:ext uri="{FF2B5EF4-FFF2-40B4-BE49-F238E27FC236}">
                  <a16:creationId xmlns:a16="http://schemas.microsoft.com/office/drawing/2014/main" id="{00000000-0008-0000-0200-0000EC2D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141</xdr:row>
          <xdr:rowOff>57150</xdr:rowOff>
        </xdr:from>
        <xdr:to>
          <xdr:col>9</xdr:col>
          <xdr:colOff>1485900</xdr:colOff>
          <xdr:row>141</xdr:row>
          <xdr:rowOff>466725</xdr:rowOff>
        </xdr:to>
        <xdr:sp macro="" textlink="">
          <xdr:nvSpPr>
            <xdr:cNvPr id="11757" name="Object 493" hidden="1">
              <a:extLst>
                <a:ext uri="{63B3BB69-23CF-44E3-9099-C40C66FF867C}">
                  <a14:compatExt spid="_x0000_s11757"/>
                </a:ext>
                <a:ext uri="{FF2B5EF4-FFF2-40B4-BE49-F238E27FC236}">
                  <a16:creationId xmlns:a16="http://schemas.microsoft.com/office/drawing/2014/main" id="{00000000-0008-0000-0200-0000E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533400</xdr:colOff>
      <xdr:row>4</xdr:row>
      <xdr:rowOff>60960</xdr:rowOff>
    </xdr:from>
    <xdr:to>
      <xdr:col>8</xdr:col>
      <xdr:colOff>389024</xdr:colOff>
      <xdr:row>25</xdr:row>
      <xdr:rowOff>152713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33400" y="685800"/>
          <a:ext cx="4656224" cy="3612193"/>
        </a:xfrm>
        <a:prstGeom prst="rect">
          <a:avLst/>
        </a:prstGeom>
      </xdr:spPr>
    </xdr:pic>
    <xdr:clientData/>
  </xdr:twoCellAnchor>
  <xdr:twoCellAnchor editAs="oneCell">
    <xdr:from>
      <xdr:col>0</xdr:col>
      <xdr:colOff>556260</xdr:colOff>
      <xdr:row>26</xdr:row>
      <xdr:rowOff>30480</xdr:rowOff>
    </xdr:from>
    <xdr:to>
      <xdr:col>8</xdr:col>
      <xdr:colOff>377592</xdr:colOff>
      <xdr:row>34</xdr:row>
      <xdr:rowOff>114424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56260" y="4343400"/>
          <a:ext cx="4640982" cy="1425064"/>
        </a:xfrm>
        <a:prstGeom prst="rect">
          <a:avLst/>
        </a:prstGeom>
      </xdr:spPr>
    </xdr:pic>
    <xdr:clientData/>
  </xdr:twoCellAnchor>
  <xdr:twoCellAnchor editAs="oneCell">
    <xdr:from>
      <xdr:col>1</xdr:col>
      <xdr:colOff>381000</xdr:colOff>
      <xdr:row>35</xdr:row>
      <xdr:rowOff>36195</xdr:rowOff>
    </xdr:from>
    <xdr:to>
      <xdr:col>8</xdr:col>
      <xdr:colOff>133350</xdr:colOff>
      <xdr:row>54</xdr:row>
      <xdr:rowOff>19050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3"/>
        <a:srcRect l="5476" r="7628" b="3563"/>
        <a:stretch/>
      </xdr:blipFill>
      <xdr:spPr>
        <a:xfrm>
          <a:off x="828675" y="5665470"/>
          <a:ext cx="4019550" cy="3049905"/>
        </a:xfrm>
        <a:prstGeom prst="rect">
          <a:avLst/>
        </a:prstGeom>
      </xdr:spPr>
    </xdr:pic>
    <xdr:clientData/>
  </xdr:twoCellAnchor>
  <xdr:twoCellAnchor editAs="oneCell">
    <xdr:from>
      <xdr:col>12</xdr:col>
      <xdr:colOff>209550</xdr:colOff>
      <xdr:row>41</xdr:row>
      <xdr:rowOff>66675</xdr:rowOff>
    </xdr:from>
    <xdr:to>
      <xdr:col>19</xdr:col>
      <xdr:colOff>466725</xdr:colOff>
      <xdr:row>54</xdr:row>
      <xdr:rowOff>19051</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2325" y="6667500"/>
          <a:ext cx="4343400" cy="2047876"/>
        </a:xfrm>
        <a:prstGeom prst="rect">
          <a:avLst/>
        </a:prstGeom>
      </xdr:spPr>
    </xdr:pic>
    <xdr:clientData/>
  </xdr:twoCellAnchor>
  <xdr:twoCellAnchor editAs="oneCell">
    <xdr:from>
      <xdr:col>12</xdr:col>
      <xdr:colOff>295275</xdr:colOff>
      <xdr:row>6</xdr:row>
      <xdr:rowOff>38100</xdr:rowOff>
    </xdr:from>
    <xdr:to>
      <xdr:col>19</xdr:col>
      <xdr:colOff>601218</xdr:colOff>
      <xdr:row>40</xdr:row>
      <xdr:rowOff>119634</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58050" y="971550"/>
          <a:ext cx="4392168" cy="5586984"/>
        </a:xfrm>
        <a:prstGeom prst="rect">
          <a:avLst/>
        </a:prstGeom>
      </xdr:spPr>
    </xdr:pic>
    <xdr:clientData/>
  </xdr:twoCellAnchor>
  <xdr:twoCellAnchor editAs="oneCell">
    <xdr:from>
      <xdr:col>20</xdr:col>
      <xdr:colOff>123825</xdr:colOff>
      <xdr:row>6</xdr:row>
      <xdr:rowOff>47625</xdr:rowOff>
    </xdr:from>
    <xdr:to>
      <xdr:col>25</xdr:col>
      <xdr:colOff>514731</xdr:colOff>
      <xdr:row>16</xdr:row>
      <xdr:rowOff>55517</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82425" y="981075"/>
          <a:ext cx="3438906" cy="1627142"/>
        </a:xfrm>
        <a:prstGeom prst="rect">
          <a:avLst/>
        </a:prstGeom>
      </xdr:spPr>
    </xdr:pic>
    <xdr:clientData/>
  </xdr:twoCellAnchor>
  <xdr:twoCellAnchor editAs="oneCell">
    <xdr:from>
      <xdr:col>20</xdr:col>
      <xdr:colOff>57150</xdr:colOff>
      <xdr:row>17</xdr:row>
      <xdr:rowOff>95250</xdr:rowOff>
    </xdr:from>
    <xdr:to>
      <xdr:col>25</xdr:col>
      <xdr:colOff>194310</xdr:colOff>
      <xdr:row>50</xdr:row>
      <xdr:rowOff>131445</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715750" y="2809875"/>
          <a:ext cx="3185160" cy="5379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41</xdr:row>
      <xdr:rowOff>0</xdr:rowOff>
    </xdr:from>
    <xdr:to>
      <xdr:col>19</xdr:col>
      <xdr:colOff>327660</xdr:colOff>
      <xdr:row>131</xdr:row>
      <xdr:rowOff>99060</xdr:rowOff>
    </xdr:to>
    <xdr:sp macro="" textlink="">
      <xdr:nvSpPr>
        <xdr:cNvPr id="2" name="AutoShape 4">
          <a:extLst>
            <a:ext uri="{FF2B5EF4-FFF2-40B4-BE49-F238E27FC236}">
              <a16:creationId xmlns:a16="http://schemas.microsoft.com/office/drawing/2014/main" id="{00000000-0008-0000-0800-000002000000}"/>
            </a:ext>
          </a:extLst>
        </xdr:cNvPr>
        <xdr:cNvSpPr>
          <a:spLocks noChangeAspect="1" noChangeArrowheads="1" noTextEdit="1"/>
        </xdr:cNvSpPr>
      </xdr:nvSpPr>
      <xdr:spPr bwMode="auto">
        <a:xfrm>
          <a:off x="259080" y="6873240"/>
          <a:ext cx="10675620" cy="15186660"/>
        </a:xfrm>
        <a:prstGeom prst="rect">
          <a:avLst/>
        </a:prstGeom>
        <a:noFill/>
        <a:ln w="9525">
          <a:noFill/>
          <a:miter lim="800000"/>
          <a:headEnd/>
          <a:tailEnd/>
        </a:ln>
      </xdr:spPr>
    </xdr:sp>
    <xdr:clientData/>
  </xdr:twoCellAnchor>
  <xdr:twoCellAnchor editAs="oneCell">
    <xdr:from>
      <xdr:col>17</xdr:col>
      <xdr:colOff>167640</xdr:colOff>
      <xdr:row>1</xdr:row>
      <xdr:rowOff>0</xdr:rowOff>
    </xdr:from>
    <xdr:to>
      <xdr:col>25</xdr:col>
      <xdr:colOff>601980</xdr:colOff>
      <xdr:row>40</xdr:row>
      <xdr:rowOff>160020</xdr:rowOff>
    </xdr:to>
    <xdr:pic>
      <xdr:nvPicPr>
        <xdr:cNvPr id="4" name="Picture 10">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97440" y="167640"/>
          <a:ext cx="5036820" cy="6697980"/>
        </a:xfrm>
        <a:prstGeom prst="rect">
          <a:avLst/>
        </a:prstGeom>
        <a:noFill/>
      </xdr:spPr>
    </xdr:pic>
    <xdr:clientData/>
  </xdr:twoCellAnchor>
  <xdr:twoCellAnchor editAs="oneCell">
    <xdr:from>
      <xdr:col>9</xdr:col>
      <xdr:colOff>0</xdr:colOff>
      <xdr:row>1</xdr:row>
      <xdr:rowOff>0</xdr:rowOff>
    </xdr:from>
    <xdr:to>
      <xdr:col>17</xdr:col>
      <xdr:colOff>22860</xdr:colOff>
      <xdr:row>40</xdr:row>
      <xdr:rowOff>121920</xdr:rowOff>
    </xdr:to>
    <xdr:pic>
      <xdr:nvPicPr>
        <xdr:cNvPr id="5" name="Picture 1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05400" y="167640"/>
          <a:ext cx="4960620" cy="6659880"/>
        </a:xfrm>
        <a:prstGeom prst="rect">
          <a:avLst/>
        </a:prstGeom>
        <a:noFill/>
      </xdr:spPr>
    </xdr:pic>
    <xdr:clientData/>
  </xdr:twoCellAnchor>
  <xdr:twoCellAnchor editAs="oneCell">
    <xdr:from>
      <xdr:col>26</xdr:col>
      <xdr:colOff>91440</xdr:colOff>
      <xdr:row>0</xdr:row>
      <xdr:rowOff>137160</xdr:rowOff>
    </xdr:from>
    <xdr:to>
      <xdr:col>36</xdr:col>
      <xdr:colOff>1470660</xdr:colOff>
      <xdr:row>40</xdr:row>
      <xdr:rowOff>83820</xdr:rowOff>
    </xdr:to>
    <xdr:pic>
      <xdr:nvPicPr>
        <xdr:cNvPr id="6" name="Picture 1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60000">
          <a:off x="16931640" y="137160"/>
          <a:ext cx="5631180" cy="6652260"/>
        </a:xfrm>
        <a:prstGeom prst="rect">
          <a:avLst/>
        </a:prstGeom>
        <a:noFill/>
      </xdr:spPr>
    </xdr:pic>
    <xdr:clientData/>
  </xdr:twoCellAnchor>
  <xdr:twoCellAnchor editAs="oneCell">
    <xdr:from>
      <xdr:col>36</xdr:col>
      <xdr:colOff>1501140</xdr:colOff>
      <xdr:row>0</xdr:row>
      <xdr:rowOff>106680</xdr:rowOff>
    </xdr:from>
    <xdr:to>
      <xdr:col>46</xdr:col>
      <xdr:colOff>121920</xdr:colOff>
      <xdr:row>40</xdr:row>
      <xdr:rowOff>53340</xdr:rowOff>
    </xdr:to>
    <xdr:pic>
      <xdr:nvPicPr>
        <xdr:cNvPr id="7" name="Picture 1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rot="60000">
          <a:off x="22562820" y="106680"/>
          <a:ext cx="5600700" cy="6652260"/>
        </a:xfrm>
        <a:prstGeom prst="rect">
          <a:avLst/>
        </a:prstGeom>
        <a:noFill/>
      </xdr:spPr>
    </xdr:pic>
    <xdr:clientData/>
  </xdr:twoCellAnchor>
  <xdr:twoCellAnchor editAs="oneCell">
    <xdr:from>
      <xdr:col>46</xdr:col>
      <xdr:colOff>121920</xdr:colOff>
      <xdr:row>0</xdr:row>
      <xdr:rowOff>99060</xdr:rowOff>
    </xdr:from>
    <xdr:to>
      <xdr:col>56</xdr:col>
      <xdr:colOff>144780</xdr:colOff>
      <xdr:row>40</xdr:row>
      <xdr:rowOff>68580</xdr:rowOff>
    </xdr:to>
    <xdr:pic>
      <xdr:nvPicPr>
        <xdr:cNvPr id="8" name="Picture 14">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rot="60000">
          <a:off x="28194000" y="99060"/>
          <a:ext cx="5570220" cy="6675120"/>
        </a:xfrm>
        <a:prstGeom prst="rect">
          <a:avLst/>
        </a:prstGeom>
        <a:noFill/>
      </xdr:spPr>
    </xdr:pic>
    <xdr:clientData/>
  </xdr:twoCellAnchor>
  <xdr:twoCellAnchor editAs="oneCell">
    <xdr:from>
      <xdr:col>55</xdr:col>
      <xdr:colOff>601980</xdr:colOff>
      <xdr:row>1</xdr:row>
      <xdr:rowOff>-1</xdr:rowOff>
    </xdr:from>
    <xdr:to>
      <xdr:col>64</xdr:col>
      <xdr:colOff>571500</xdr:colOff>
      <xdr:row>40</xdr:row>
      <xdr:rowOff>129539</xdr:rowOff>
    </xdr:to>
    <xdr:pic>
      <xdr:nvPicPr>
        <xdr:cNvPr id="9" name="Picture 15">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rot="60000">
          <a:off x="33611820" y="167639"/>
          <a:ext cx="5029200" cy="6667500"/>
        </a:xfrm>
        <a:prstGeom prst="rect">
          <a:avLst/>
        </a:prstGeom>
        <a:noFill/>
      </xdr:spPr>
    </xdr:pic>
    <xdr:clientData/>
  </xdr:twoCellAnchor>
  <xdr:twoCellAnchor editAs="oneCell">
    <xdr:from>
      <xdr:col>64</xdr:col>
      <xdr:colOff>487680</xdr:colOff>
      <xdr:row>0</xdr:row>
      <xdr:rowOff>91440</xdr:rowOff>
    </xdr:from>
    <xdr:to>
      <xdr:col>74</xdr:col>
      <xdr:colOff>373380</xdr:colOff>
      <xdr:row>40</xdr:row>
      <xdr:rowOff>83820</xdr:rowOff>
    </xdr:to>
    <xdr:pic>
      <xdr:nvPicPr>
        <xdr:cNvPr id="10" name="Picture 16">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rot="60000">
          <a:off x="38557200" y="91440"/>
          <a:ext cx="5554980" cy="6697980"/>
        </a:xfrm>
        <a:prstGeom prst="rect">
          <a:avLst/>
        </a:prstGeom>
        <a:noFill/>
      </xdr:spPr>
    </xdr:pic>
    <xdr:clientData/>
  </xdr:twoCellAnchor>
  <xdr:twoCellAnchor editAs="oneCell">
    <xdr:from>
      <xdr:col>74</xdr:col>
      <xdr:colOff>289560</xdr:colOff>
      <xdr:row>0</xdr:row>
      <xdr:rowOff>114300</xdr:rowOff>
    </xdr:from>
    <xdr:to>
      <xdr:col>84</xdr:col>
      <xdr:colOff>312420</xdr:colOff>
      <xdr:row>40</xdr:row>
      <xdr:rowOff>114300</xdr:rowOff>
    </xdr:to>
    <xdr:pic>
      <xdr:nvPicPr>
        <xdr:cNvPr id="11" name="Picture 17">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43982640" y="114300"/>
          <a:ext cx="5539740" cy="6705600"/>
        </a:xfrm>
        <a:prstGeom prst="rect">
          <a:avLst/>
        </a:prstGeom>
        <a:noFill/>
      </xdr:spPr>
    </xdr:pic>
    <xdr:clientData/>
  </xdr:twoCellAnchor>
  <xdr:twoCellAnchor editAs="oneCell">
    <xdr:from>
      <xdr:col>84</xdr:col>
      <xdr:colOff>236219</xdr:colOff>
      <xdr:row>0</xdr:row>
      <xdr:rowOff>137160</xdr:rowOff>
    </xdr:from>
    <xdr:to>
      <xdr:col>94</xdr:col>
      <xdr:colOff>243839</xdr:colOff>
      <xdr:row>40</xdr:row>
      <xdr:rowOff>114300</xdr:rowOff>
    </xdr:to>
    <xdr:pic>
      <xdr:nvPicPr>
        <xdr:cNvPr id="12" name="Picture 18">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rot="60000">
          <a:off x="49491899" y="137160"/>
          <a:ext cx="5585460" cy="6682740"/>
        </a:xfrm>
        <a:prstGeom prst="rect">
          <a:avLst/>
        </a:prstGeom>
        <a:noFill/>
      </xdr:spPr>
    </xdr:pic>
    <xdr:clientData/>
  </xdr:twoCellAnchor>
  <xdr:twoCellAnchor editAs="oneCell">
    <xdr:from>
      <xdr:col>94</xdr:col>
      <xdr:colOff>167640</xdr:colOff>
      <xdr:row>1</xdr:row>
      <xdr:rowOff>38100</xdr:rowOff>
    </xdr:from>
    <xdr:to>
      <xdr:col>102</xdr:col>
      <xdr:colOff>403860</xdr:colOff>
      <xdr:row>41</xdr:row>
      <xdr:rowOff>0</xdr:rowOff>
    </xdr:to>
    <xdr:pic>
      <xdr:nvPicPr>
        <xdr:cNvPr id="13" name="Picture 19">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rot="60000">
          <a:off x="55001160" y="205740"/>
          <a:ext cx="5113020" cy="6667500"/>
        </a:xfrm>
        <a:prstGeom prst="rect">
          <a:avLst/>
        </a:prstGeom>
        <a:noFill/>
      </xdr:spPr>
    </xdr:pic>
    <xdr:clientData/>
  </xdr:twoCellAnchor>
  <xdr:twoCellAnchor editAs="oneCell">
    <xdr:from>
      <xdr:col>0</xdr:col>
      <xdr:colOff>137160</xdr:colOff>
      <xdr:row>0</xdr:row>
      <xdr:rowOff>83820</xdr:rowOff>
    </xdr:from>
    <xdr:to>
      <xdr:col>8</xdr:col>
      <xdr:colOff>541020</xdr:colOff>
      <xdr:row>39</xdr:row>
      <xdr:rowOff>152400</xdr:rowOff>
    </xdr:to>
    <xdr:pic>
      <xdr:nvPicPr>
        <xdr:cNvPr id="12289" name="Picture 1">
          <a:extLst>
            <a:ext uri="{FF2B5EF4-FFF2-40B4-BE49-F238E27FC236}">
              <a16:creationId xmlns:a16="http://schemas.microsoft.com/office/drawing/2014/main" id="{00000000-0008-0000-0800-0000013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rot="-60000">
          <a:off x="137160" y="83820"/>
          <a:ext cx="4930140" cy="66065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8.emf"/><Relationship Id="rId3" Type="http://schemas.openxmlformats.org/officeDocument/2006/relationships/vmlDrawing" Target="../drawings/vmlDrawing1.vml"/><Relationship Id="rId7" Type="http://schemas.openxmlformats.org/officeDocument/2006/relationships/image" Target="../media/image5.emf"/><Relationship Id="rId12" Type="http://schemas.openxmlformats.org/officeDocument/2006/relationships/oleObject" Target="../embeddings/oleObject5.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emf"/><Relationship Id="rId5" Type="http://schemas.openxmlformats.org/officeDocument/2006/relationships/image" Target="../media/image4.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13.emf"/><Relationship Id="rId18" Type="http://schemas.openxmlformats.org/officeDocument/2006/relationships/oleObject" Target="../embeddings/oleObject13.bin"/><Relationship Id="rId26" Type="http://schemas.openxmlformats.org/officeDocument/2006/relationships/oleObject" Target="../embeddings/oleObject17.bin"/><Relationship Id="rId3" Type="http://schemas.openxmlformats.org/officeDocument/2006/relationships/vmlDrawing" Target="../drawings/vmlDrawing2.vml"/><Relationship Id="rId21" Type="http://schemas.openxmlformats.org/officeDocument/2006/relationships/image" Target="../media/image17.emf"/><Relationship Id="rId7" Type="http://schemas.openxmlformats.org/officeDocument/2006/relationships/image" Target="../media/image10.emf"/><Relationship Id="rId12" Type="http://schemas.openxmlformats.org/officeDocument/2006/relationships/oleObject" Target="../embeddings/oleObject10.bin"/><Relationship Id="rId17" Type="http://schemas.openxmlformats.org/officeDocument/2006/relationships/image" Target="../media/image15.emf"/><Relationship Id="rId25" Type="http://schemas.openxmlformats.org/officeDocument/2006/relationships/image" Target="../media/image19.emf"/><Relationship Id="rId33" Type="http://schemas.openxmlformats.org/officeDocument/2006/relationships/comments" Target="../comments2.xml"/><Relationship Id="rId2" Type="http://schemas.openxmlformats.org/officeDocument/2006/relationships/drawing" Target="../drawings/drawing3.xml"/><Relationship Id="rId16" Type="http://schemas.openxmlformats.org/officeDocument/2006/relationships/oleObject" Target="../embeddings/oleObject12.bin"/><Relationship Id="rId20" Type="http://schemas.openxmlformats.org/officeDocument/2006/relationships/oleObject" Target="../embeddings/oleObject14.bin"/><Relationship Id="rId29" Type="http://schemas.openxmlformats.org/officeDocument/2006/relationships/oleObject" Target="../embeddings/oleObject19.bin"/><Relationship Id="rId1" Type="http://schemas.openxmlformats.org/officeDocument/2006/relationships/printerSettings" Target="../printerSettings/printerSettings3.bin"/><Relationship Id="rId6" Type="http://schemas.openxmlformats.org/officeDocument/2006/relationships/oleObject" Target="../embeddings/oleObject7.bin"/><Relationship Id="rId11" Type="http://schemas.openxmlformats.org/officeDocument/2006/relationships/image" Target="../media/image12.emf"/><Relationship Id="rId24" Type="http://schemas.openxmlformats.org/officeDocument/2006/relationships/oleObject" Target="../embeddings/oleObject16.bin"/><Relationship Id="rId32" Type="http://schemas.openxmlformats.org/officeDocument/2006/relationships/image" Target="../media/image2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image" Target="../media/image18.emf"/><Relationship Id="rId28" Type="http://schemas.openxmlformats.org/officeDocument/2006/relationships/image" Target="../media/image20.emf"/><Relationship Id="rId10" Type="http://schemas.openxmlformats.org/officeDocument/2006/relationships/oleObject" Target="../embeddings/oleObject9.bin"/><Relationship Id="rId19" Type="http://schemas.openxmlformats.org/officeDocument/2006/relationships/image" Target="../media/image16.emf"/><Relationship Id="rId31" Type="http://schemas.openxmlformats.org/officeDocument/2006/relationships/oleObject" Target="../embeddings/oleObject20.bin"/><Relationship Id="rId4" Type="http://schemas.openxmlformats.org/officeDocument/2006/relationships/oleObject" Target="../embeddings/oleObject6.bin"/><Relationship Id="rId9" Type="http://schemas.openxmlformats.org/officeDocument/2006/relationships/image" Target="../media/image11.emf"/><Relationship Id="rId14" Type="http://schemas.openxmlformats.org/officeDocument/2006/relationships/oleObject" Target="../embeddings/oleObject11.bin"/><Relationship Id="rId22" Type="http://schemas.openxmlformats.org/officeDocument/2006/relationships/oleObject" Target="../embeddings/oleObject15.bin"/><Relationship Id="rId27" Type="http://schemas.openxmlformats.org/officeDocument/2006/relationships/oleObject" Target="../embeddings/oleObject18.bin"/><Relationship Id="rId30" Type="http://schemas.openxmlformats.org/officeDocument/2006/relationships/image" Target="../media/image21.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I34"/>
  <sheetViews>
    <sheetView workbookViewId="0">
      <selection activeCell="D18" sqref="D18"/>
    </sheetView>
  </sheetViews>
  <sheetFormatPr defaultRowHeight="12.75"/>
  <cols>
    <col min="2" max="2" width="22.42578125" customWidth="1"/>
  </cols>
  <sheetData>
    <row r="1" spans="2:9" ht="13.5" thickBot="1"/>
    <row r="2" spans="2:9" ht="12.75" customHeight="1">
      <c r="B2" s="623" t="s">
        <v>385</v>
      </c>
      <c r="C2" s="624"/>
      <c r="D2" s="624"/>
      <c r="E2" s="624"/>
      <c r="F2" s="624"/>
      <c r="G2" s="624"/>
      <c r="H2" s="624"/>
      <c r="I2" s="625"/>
    </row>
    <row r="3" spans="2:9" ht="12.75" customHeight="1">
      <c r="B3" s="626"/>
      <c r="C3" s="627"/>
      <c r="D3" s="627"/>
      <c r="E3" s="627"/>
      <c r="F3" s="627"/>
      <c r="G3" s="627"/>
      <c r="H3" s="627"/>
      <c r="I3" s="628"/>
    </row>
    <row r="4" spans="2:9" ht="12.75" customHeight="1" thickBot="1">
      <c r="B4" s="629"/>
      <c r="C4" s="630"/>
      <c r="D4" s="630"/>
      <c r="E4" s="630"/>
      <c r="F4" s="630"/>
      <c r="G4" s="630"/>
      <c r="H4" s="630"/>
      <c r="I4" s="631"/>
    </row>
    <row r="9" spans="2:9">
      <c r="B9" t="s">
        <v>386</v>
      </c>
    </row>
    <row r="11" spans="2:9">
      <c r="B11" t="s">
        <v>367</v>
      </c>
    </row>
    <row r="12" spans="2:9">
      <c r="B12" s="558" t="s">
        <v>239</v>
      </c>
    </row>
    <row r="13" spans="2:9">
      <c r="B13" s="558" t="s">
        <v>238</v>
      </c>
    </row>
    <row r="14" spans="2:9">
      <c r="B14" s="558" t="s">
        <v>368</v>
      </c>
    </row>
    <row r="15" spans="2:9">
      <c r="B15" s="558" t="s">
        <v>369</v>
      </c>
    </row>
    <row r="16" spans="2:9">
      <c r="B16" s="558" t="s">
        <v>370</v>
      </c>
    </row>
    <row r="17" spans="1:9">
      <c r="B17" s="558" t="s">
        <v>371</v>
      </c>
    </row>
    <row r="18" spans="1:9">
      <c r="B18" s="558" t="s">
        <v>372</v>
      </c>
    </row>
    <row r="19" spans="1:9">
      <c r="B19" s="558" t="s">
        <v>373</v>
      </c>
    </row>
    <row r="20" spans="1:9">
      <c r="B20" s="558" t="s">
        <v>374</v>
      </c>
    </row>
    <row r="21" spans="1:9">
      <c r="B21" s="577" t="s">
        <v>452</v>
      </c>
    </row>
    <row r="22" spans="1:9">
      <c r="B22" s="577" t="s">
        <v>453</v>
      </c>
    </row>
    <row r="24" spans="1:9">
      <c r="B24" t="s">
        <v>375</v>
      </c>
    </row>
    <row r="25" spans="1:9">
      <c r="A25" s="511" t="s">
        <v>379</v>
      </c>
      <c r="B25" t="s">
        <v>389</v>
      </c>
    </row>
    <row r="26" spans="1:9">
      <c r="A26" s="511" t="s">
        <v>379</v>
      </c>
      <c r="B26" t="s">
        <v>390</v>
      </c>
    </row>
    <row r="27" spans="1:9" ht="47.25" customHeight="1">
      <c r="A27" s="511" t="s">
        <v>379</v>
      </c>
      <c r="B27" s="633" t="s">
        <v>454</v>
      </c>
      <c r="C27" s="633"/>
      <c r="D27" s="633"/>
      <c r="E27" s="633"/>
      <c r="F27" s="633"/>
      <c r="G27" s="633"/>
      <c r="H27" s="633"/>
      <c r="I27" s="633"/>
    </row>
    <row r="28" spans="1:9">
      <c r="A28" s="511" t="s">
        <v>379</v>
      </c>
      <c r="B28" s="632" t="s">
        <v>376</v>
      </c>
      <c r="C28" s="632"/>
      <c r="D28" s="632"/>
      <c r="E28" s="632"/>
      <c r="F28" s="632"/>
      <c r="G28" s="632"/>
      <c r="H28" s="632"/>
      <c r="I28" s="632"/>
    </row>
    <row r="29" spans="1:9">
      <c r="A29" s="511" t="s">
        <v>379</v>
      </c>
      <c r="B29" s="632" t="s">
        <v>455</v>
      </c>
      <c r="C29" s="632"/>
      <c r="D29" s="632"/>
      <c r="E29" s="632"/>
      <c r="F29" s="632"/>
      <c r="G29" s="632"/>
      <c r="H29" s="632"/>
      <c r="I29" s="632"/>
    </row>
    <row r="30" spans="1:9">
      <c r="A30" s="511" t="s">
        <v>379</v>
      </c>
      <c r="B30" s="632" t="s">
        <v>377</v>
      </c>
      <c r="C30" s="632"/>
      <c r="D30" s="632"/>
      <c r="E30" s="632"/>
      <c r="F30" s="632"/>
      <c r="G30" s="632"/>
      <c r="H30" s="632"/>
      <c r="I30" s="632"/>
    </row>
    <row r="31" spans="1:9">
      <c r="A31" s="511" t="s">
        <v>379</v>
      </c>
      <c r="B31" s="632" t="s">
        <v>378</v>
      </c>
      <c r="C31" s="632"/>
      <c r="D31" s="632"/>
      <c r="E31" s="632"/>
      <c r="F31" s="632"/>
      <c r="G31" s="632"/>
      <c r="H31" s="632"/>
      <c r="I31" s="632"/>
    </row>
    <row r="32" spans="1:9" ht="27.75" customHeight="1">
      <c r="A32" s="511" t="s">
        <v>379</v>
      </c>
      <c r="B32" s="633" t="s">
        <v>387</v>
      </c>
      <c r="C32" s="633"/>
      <c r="D32" s="633"/>
      <c r="E32" s="633"/>
      <c r="F32" s="633"/>
      <c r="G32" s="633"/>
      <c r="H32" s="633"/>
      <c r="I32" s="633"/>
    </row>
    <row r="33" spans="1:9" ht="27" customHeight="1">
      <c r="A33" s="511" t="s">
        <v>379</v>
      </c>
      <c r="B33" s="633" t="s">
        <v>484</v>
      </c>
      <c r="C33" s="633"/>
      <c r="D33" s="633"/>
      <c r="E33" s="633"/>
      <c r="F33" s="633"/>
      <c r="G33" s="633"/>
      <c r="H33" s="633"/>
      <c r="I33" s="633"/>
    </row>
    <row r="34" spans="1:9">
      <c r="A34" s="511" t="s">
        <v>379</v>
      </c>
      <c r="B34" t="s">
        <v>388</v>
      </c>
    </row>
  </sheetData>
  <mergeCells count="8">
    <mergeCell ref="B2:I4"/>
    <mergeCell ref="B33:I33"/>
    <mergeCell ref="B27:I27"/>
    <mergeCell ref="B28:I28"/>
    <mergeCell ref="B29:I29"/>
    <mergeCell ref="B30:I30"/>
    <mergeCell ref="B31:I31"/>
    <mergeCell ref="B32:I3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T161"/>
  <sheetViews>
    <sheetView workbookViewId="0">
      <selection activeCell="A2" sqref="A2"/>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239</v>
      </c>
      <c r="R2" s="1061"/>
      <c r="S2" s="1061"/>
      <c r="T2" s="1061"/>
      <c r="U2" s="1061"/>
      <c r="V2" s="1061"/>
      <c r="W2" s="504"/>
      <c r="X2" s="504"/>
      <c r="Y2" s="504"/>
      <c r="Z2" s="1"/>
      <c r="AA2" s="1"/>
    </row>
    <row r="3" spans="1:63" ht="13.5" thickBot="1">
      <c r="B3"/>
    </row>
    <row r="4" spans="1:63" ht="31.5">
      <c r="B4"/>
      <c r="C4" s="1062" t="s">
        <v>365</v>
      </c>
      <c r="D4" s="1063"/>
      <c r="E4" s="1063"/>
      <c r="F4" s="1063"/>
      <c r="G4" s="1063"/>
      <c r="H4" s="1063"/>
      <c r="I4" s="1063"/>
      <c r="J4" s="1063"/>
      <c r="K4" s="1063"/>
      <c r="L4" s="1063"/>
      <c r="M4" s="1063"/>
      <c r="N4" s="1063"/>
      <c r="O4" s="1063"/>
      <c r="P4" s="1063"/>
      <c r="Q4" s="1063"/>
      <c r="R4" s="1063"/>
      <c r="S4" s="1063"/>
      <c r="T4" s="1063"/>
      <c r="U4" s="1063"/>
      <c r="V4" s="1063"/>
      <c r="W4" s="1063"/>
      <c r="X4" s="1063"/>
      <c r="Y4" s="1063"/>
      <c r="Z4" s="1063"/>
      <c r="AA4" s="1063"/>
      <c r="AB4" s="1063"/>
      <c r="AC4" s="1063"/>
      <c r="AD4" s="1063"/>
      <c r="AE4" s="1063"/>
      <c r="AF4" s="1063"/>
      <c r="AG4" s="1063"/>
      <c r="AH4" s="1063"/>
      <c r="AI4" s="1063"/>
      <c r="AJ4" s="1063"/>
      <c r="AK4" s="1063"/>
      <c r="AL4" s="1063"/>
      <c r="AM4" s="1063"/>
      <c r="AN4" s="1063"/>
      <c r="AO4" s="1063"/>
      <c r="AP4" s="1063"/>
      <c r="AQ4" s="1063"/>
      <c r="AR4" s="1063"/>
      <c r="AS4" s="1063"/>
      <c r="AT4" s="1063"/>
      <c r="AU4" s="1063"/>
      <c r="AV4" s="1063"/>
      <c r="AW4" s="1063"/>
      <c r="AX4" s="1063"/>
      <c r="AY4" s="1063"/>
      <c r="AZ4" s="1063"/>
      <c r="BA4" s="1063"/>
      <c r="BB4" s="1063"/>
      <c r="BC4" s="1063"/>
      <c r="BD4" s="1063"/>
      <c r="BE4" s="1063"/>
      <c r="BF4" s="1063"/>
      <c r="BG4" s="1063"/>
      <c r="BH4" s="1063"/>
      <c r="BI4" s="1063"/>
      <c r="BJ4" s="1063"/>
      <c r="BK4" s="1064"/>
    </row>
    <row r="5" spans="1:63" s="505" customFormat="1">
      <c r="A5"/>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9.4736842105263683</v>
      </c>
      <c r="D6" s="558">
        <v>9.3354943273906521</v>
      </c>
      <c r="E6" s="558">
        <v>9.2012779552716175</v>
      </c>
      <c r="F6" s="558">
        <v>9.0708661417323349</v>
      </c>
      <c r="G6" s="558">
        <v>8.94409937888204</v>
      </c>
      <c r="H6" s="558">
        <v>8.8208269525268488</v>
      </c>
      <c r="I6" s="558">
        <v>8.7009063444109263</v>
      </c>
      <c r="J6" s="558">
        <v>8.5842026825633866</v>
      </c>
      <c r="K6" s="558">
        <v>8.4705882352941657</v>
      </c>
      <c r="L6" s="558">
        <v>8.3599419448476517</v>
      </c>
      <c r="M6" s="558">
        <v>8.2521489971347179</v>
      </c>
      <c r="N6" s="558">
        <v>8.1471004243281921</v>
      </c>
      <c r="O6" s="558">
        <v>8.0446927374302124</v>
      </c>
      <c r="P6" s="558">
        <v>7.9448275862069426</v>
      </c>
      <c r="Q6" s="558">
        <v>7.8474114441417333</v>
      </c>
      <c r="R6" s="558">
        <v>7.7523553162853744</v>
      </c>
      <c r="S6" s="558">
        <v>7.6595744680851494</v>
      </c>
      <c r="T6" s="558">
        <v>7.568988173456022</v>
      </c>
      <c r="U6" s="558">
        <v>7.4805194805195221</v>
      </c>
      <c r="V6" s="558">
        <v>7.3940949935815565</v>
      </c>
      <c r="W6" s="558">
        <v>7.309644670050802</v>
      </c>
      <c r="X6" s="558">
        <v>7.2271016311167289</v>
      </c>
      <c r="Y6" s="558">
        <v>7.1464019851117033</v>
      </c>
      <c r="Z6" s="558">
        <v>7.0674846625767271</v>
      </c>
      <c r="AA6" s="558">
        <v>6.9902912621359619</v>
      </c>
      <c r="AB6" s="558">
        <v>6.9147659063625841</v>
      </c>
      <c r="AC6" s="558">
        <v>6.8408551068883998</v>
      </c>
      <c r="AD6" s="558">
        <v>6.7685076380728937</v>
      </c>
      <c r="AE6" s="558">
        <v>6.6976744186046888</v>
      </c>
      <c r="AF6" s="558">
        <v>6.6283084004603374</v>
      </c>
      <c r="AG6" s="558">
        <v>6.5603644646925199</v>
      </c>
      <c r="AH6" s="558">
        <v>6.4937993235626079</v>
      </c>
      <c r="AI6" s="558">
        <v>6.4285714285714652</v>
      </c>
      <c r="AJ6" s="558">
        <v>6.3646408839779367</v>
      </c>
      <c r="AK6" s="558">
        <v>6.3019693654267313</v>
      </c>
      <c r="AL6" s="558">
        <v>6.2405200433369803</v>
      </c>
      <c r="AM6" s="558">
        <v>6.1802575107296489</v>
      </c>
      <c r="AN6" s="558">
        <v>6.121147715196634</v>
      </c>
      <c r="AO6" s="558">
        <v>6.0631578947368769</v>
      </c>
      <c r="AP6" s="558">
        <v>6.0062565172054558</v>
      </c>
      <c r="AQ6" s="558">
        <v>5.9504132231405302</v>
      </c>
      <c r="AR6" s="558">
        <v>5.8955987717502891</v>
      </c>
      <c r="AS6" s="558">
        <v>5.8417849898580458</v>
      </c>
      <c r="AT6" s="558">
        <v>5.7889447236181226</v>
      </c>
      <c r="AU6" s="558">
        <v>5.7370517928287175</v>
      </c>
      <c r="AV6" s="558">
        <v>5.6860809476801908</v>
      </c>
      <c r="AW6" s="558">
        <v>5.6360078277886814</v>
      </c>
      <c r="AX6" s="558">
        <v>5.5868089233753953</v>
      </c>
      <c r="AY6" s="558">
        <v>5.5384615384615694</v>
      </c>
      <c r="AZ6" s="558">
        <v>5.4909437559580869</v>
      </c>
      <c r="BA6" s="558">
        <v>5.4442344045368927</v>
      </c>
      <c r="BB6" s="558">
        <v>5.3983130271790376</v>
      </c>
      <c r="BC6" s="558">
        <v>5.3531598513011449</v>
      </c>
      <c r="BD6" s="558">
        <v>5.3087557603686939</v>
      </c>
      <c r="BE6" s="558">
        <v>5.2650822669104507</v>
      </c>
      <c r="BF6" s="558">
        <v>5.2221214868540642</v>
      </c>
      <c r="BG6" s="558">
        <v>5.1798561151079436</v>
      </c>
      <c r="BH6" s="558">
        <v>5.1382694023193869</v>
      </c>
      <c r="BI6" s="558">
        <v>5.0973451327433921</v>
      </c>
      <c r="BJ6" s="558">
        <v>5.0570676031606956</v>
      </c>
      <c r="BK6" s="558">
        <v>5.0174216027874854</v>
      </c>
    </row>
    <row r="7" spans="1:63">
      <c r="A7" s="1066"/>
      <c r="B7" s="597">
        <v>0.83299999999999996</v>
      </c>
      <c r="C7" s="558">
        <v>9.4736842105263683</v>
      </c>
      <c r="D7" s="558">
        <v>9.3354943273906521</v>
      </c>
      <c r="E7" s="558">
        <v>9.2012779552716175</v>
      </c>
      <c r="F7" s="558">
        <v>9.0708661417323349</v>
      </c>
      <c r="G7" s="558">
        <v>8.94409937888204</v>
      </c>
      <c r="H7" s="558">
        <v>8.8208269525268488</v>
      </c>
      <c r="I7" s="558">
        <v>8.7009063444109263</v>
      </c>
      <c r="J7" s="558">
        <v>8.5842026825633866</v>
      </c>
      <c r="K7" s="558">
        <v>8.4705882352941657</v>
      </c>
      <c r="L7" s="558">
        <v>8.3599419448476517</v>
      </c>
      <c r="M7" s="558">
        <v>8.2521489971347179</v>
      </c>
      <c r="N7" s="558">
        <v>8.1471004243281921</v>
      </c>
      <c r="O7" s="558">
        <v>8.0446927374302124</v>
      </c>
      <c r="P7" s="558">
        <v>7.9448275862069426</v>
      </c>
      <c r="Q7" s="558">
        <v>7.8474114441417333</v>
      </c>
      <c r="R7" s="558">
        <v>7.7523553162853744</v>
      </c>
      <c r="S7" s="558">
        <v>7.6595744680851494</v>
      </c>
      <c r="T7" s="558">
        <v>7.568988173456022</v>
      </c>
      <c r="U7" s="558">
        <v>7.4805194805195221</v>
      </c>
      <c r="V7" s="558">
        <v>7.3940949935815565</v>
      </c>
      <c r="W7" s="558">
        <v>7.309644670050802</v>
      </c>
      <c r="X7" s="558">
        <v>7.2271016311167289</v>
      </c>
      <c r="Y7" s="558">
        <v>7.1464019851117033</v>
      </c>
      <c r="Z7" s="558">
        <v>7.0674846625767271</v>
      </c>
      <c r="AA7" s="558">
        <v>6.9902912621359619</v>
      </c>
      <c r="AB7" s="558">
        <v>6.9147659063625841</v>
      </c>
      <c r="AC7" s="558">
        <v>6.8408551068883998</v>
      </c>
      <c r="AD7" s="558">
        <v>6.7685076380728937</v>
      </c>
      <c r="AE7" s="558">
        <v>6.6976744186046888</v>
      </c>
      <c r="AF7" s="558">
        <v>6.6283084004603374</v>
      </c>
      <c r="AG7" s="558">
        <v>6.5603644646925199</v>
      </c>
      <c r="AH7" s="558">
        <v>6.4937993235626079</v>
      </c>
      <c r="AI7" s="558">
        <v>6.4285714285714652</v>
      </c>
      <c r="AJ7" s="558">
        <v>6.3646408839779367</v>
      </c>
      <c r="AK7" s="558">
        <v>6.3019693654267313</v>
      </c>
      <c r="AL7" s="558">
        <v>6.2405200433369803</v>
      </c>
      <c r="AM7" s="558">
        <v>6.1802575107296489</v>
      </c>
      <c r="AN7" s="558">
        <v>6.121147715196634</v>
      </c>
      <c r="AO7" s="558">
        <v>6.0631578947368769</v>
      </c>
      <c r="AP7" s="558">
        <v>6.0062565172054558</v>
      </c>
      <c r="AQ7" s="558">
        <v>5.9504132231405302</v>
      </c>
      <c r="AR7" s="558">
        <v>5.8955987717502891</v>
      </c>
      <c r="AS7" s="558">
        <v>5.8417849898580458</v>
      </c>
      <c r="AT7" s="558">
        <v>5.7889447236181226</v>
      </c>
      <c r="AU7" s="558">
        <v>5.7370517928287175</v>
      </c>
      <c r="AV7" s="558">
        <v>5.6860809476801908</v>
      </c>
      <c r="AW7" s="558">
        <v>5.6360078277886814</v>
      </c>
      <c r="AX7" s="558">
        <v>5.5868089233753953</v>
      </c>
      <c r="AY7" s="558">
        <v>5.5384615384615694</v>
      </c>
      <c r="AZ7" s="558">
        <v>5.4909437559580869</v>
      </c>
      <c r="BA7" s="558">
        <v>5.4442344045368927</v>
      </c>
      <c r="BB7" s="558">
        <v>5.3983130271790376</v>
      </c>
      <c r="BC7" s="558">
        <v>5.3531598513011449</v>
      </c>
      <c r="BD7" s="558">
        <v>5.3087557603686939</v>
      </c>
      <c r="BE7" s="558">
        <v>5.2650822669104507</v>
      </c>
      <c r="BF7" s="558">
        <v>5.2221214868540642</v>
      </c>
      <c r="BG7" s="558">
        <v>5.1798561151079436</v>
      </c>
      <c r="BH7" s="558">
        <v>5.1382694023193869</v>
      </c>
      <c r="BI7" s="558">
        <v>5.0973451327433921</v>
      </c>
      <c r="BJ7" s="558">
        <v>5.0570676031606956</v>
      </c>
      <c r="BK7" s="558">
        <v>5.0174216027874854</v>
      </c>
    </row>
    <row r="8" spans="1:63">
      <c r="A8" s="1066"/>
      <c r="B8" s="597">
        <v>0.91700000000000004</v>
      </c>
      <c r="C8" s="558">
        <v>9.4736842105263683</v>
      </c>
      <c r="D8" s="558">
        <v>9.3354943273906521</v>
      </c>
      <c r="E8" s="558">
        <v>9.2012779552716175</v>
      </c>
      <c r="F8" s="558">
        <v>9.0708661417323349</v>
      </c>
      <c r="G8" s="558">
        <v>8.94409937888204</v>
      </c>
      <c r="H8" s="558">
        <v>8.8208269525268488</v>
      </c>
      <c r="I8" s="558">
        <v>8.7009063444109263</v>
      </c>
      <c r="J8" s="558">
        <v>8.5842026825633866</v>
      </c>
      <c r="K8" s="558">
        <v>8.4705882352941657</v>
      </c>
      <c r="L8" s="558">
        <v>8.3599419448476517</v>
      </c>
      <c r="M8" s="558">
        <v>8.2521489971347179</v>
      </c>
      <c r="N8" s="558">
        <v>8.1471004243281921</v>
      </c>
      <c r="O8" s="558">
        <v>8.0446927374302124</v>
      </c>
      <c r="P8" s="558">
        <v>7.9448275862069426</v>
      </c>
      <c r="Q8" s="558">
        <v>7.8474114441417333</v>
      </c>
      <c r="R8" s="558">
        <v>7.7523553162853744</v>
      </c>
      <c r="S8" s="558">
        <v>7.6595744680851494</v>
      </c>
      <c r="T8" s="558">
        <v>7.568988173456022</v>
      </c>
      <c r="U8" s="558">
        <v>7.4805194805195221</v>
      </c>
      <c r="V8" s="558">
        <v>7.3940949935815565</v>
      </c>
      <c r="W8" s="558">
        <v>7.309644670050802</v>
      </c>
      <c r="X8" s="558">
        <v>7.2271016311167289</v>
      </c>
      <c r="Y8" s="558">
        <v>7.1464019851117033</v>
      </c>
      <c r="Z8" s="558">
        <v>7.0674846625767271</v>
      </c>
      <c r="AA8" s="558">
        <v>6.9902912621359619</v>
      </c>
      <c r="AB8" s="558">
        <v>6.9147659063625841</v>
      </c>
      <c r="AC8" s="558">
        <v>6.8408551068883998</v>
      </c>
      <c r="AD8" s="558">
        <v>6.7685076380728937</v>
      </c>
      <c r="AE8" s="558">
        <v>6.6976744186046888</v>
      </c>
      <c r="AF8" s="558">
        <v>6.6283084004603374</v>
      </c>
      <c r="AG8" s="558">
        <v>6.5603644646925199</v>
      </c>
      <c r="AH8" s="558">
        <v>6.4937993235626079</v>
      </c>
      <c r="AI8" s="558">
        <v>6.4285714285714652</v>
      </c>
      <c r="AJ8" s="558">
        <v>6.3646408839779367</v>
      </c>
      <c r="AK8" s="558">
        <v>6.3019693654267313</v>
      </c>
      <c r="AL8" s="558">
        <v>6.2405200433369803</v>
      </c>
      <c r="AM8" s="558">
        <v>6.1802575107296489</v>
      </c>
      <c r="AN8" s="558">
        <v>6.121147715196634</v>
      </c>
      <c r="AO8" s="558">
        <v>6.0631578947368769</v>
      </c>
      <c r="AP8" s="558">
        <v>6.0062565172054558</v>
      </c>
      <c r="AQ8" s="558">
        <v>5.9504132231405302</v>
      </c>
      <c r="AR8" s="558">
        <v>5.8955987717502891</v>
      </c>
      <c r="AS8" s="558">
        <v>5.8417849898580458</v>
      </c>
      <c r="AT8" s="558">
        <v>5.7889447236181226</v>
      </c>
      <c r="AU8" s="558">
        <v>5.7370517928287175</v>
      </c>
      <c r="AV8" s="558">
        <v>5.6860809476801908</v>
      </c>
      <c r="AW8" s="558">
        <v>5.6360078277886814</v>
      </c>
      <c r="AX8" s="558">
        <v>5.5868089233753953</v>
      </c>
      <c r="AY8" s="558">
        <v>5.5384615384615694</v>
      </c>
      <c r="AZ8" s="558">
        <v>5.4909437559580869</v>
      </c>
      <c r="BA8" s="558">
        <v>5.4442344045368927</v>
      </c>
      <c r="BB8" s="558">
        <v>5.3983130271790376</v>
      </c>
      <c r="BC8" s="558">
        <v>5.3531598513011449</v>
      </c>
      <c r="BD8" s="558">
        <v>5.3087557603686939</v>
      </c>
      <c r="BE8" s="558">
        <v>5.2650822669104507</v>
      </c>
      <c r="BF8" s="558">
        <v>5.2221214868540642</v>
      </c>
      <c r="BG8" s="558">
        <v>5.1798561151079436</v>
      </c>
      <c r="BH8" s="558">
        <v>5.1382694023193869</v>
      </c>
      <c r="BI8" s="558">
        <v>5.0973451327433921</v>
      </c>
      <c r="BJ8" s="558">
        <v>5.0570676031606956</v>
      </c>
      <c r="BK8" s="558">
        <v>5.0174216027874854</v>
      </c>
    </row>
    <row r="9" spans="1:63">
      <c r="A9" s="1066"/>
      <c r="B9" s="510">
        <v>1</v>
      </c>
      <c r="C9" s="558">
        <v>2.5395257708591963</v>
      </c>
      <c r="D9" s="558">
        <v>2.5157672137797675</v>
      </c>
      <c r="E9" s="558">
        <v>2.4924490830926387</v>
      </c>
      <c r="F9" s="558">
        <v>2.4695592446013017</v>
      </c>
      <c r="G9" s="558">
        <v>2.4470860057989077</v>
      </c>
      <c r="H9" s="558">
        <v>2.4250180959524026</v>
      </c>
      <c r="I9" s="558">
        <v>2.4033446472546398</v>
      </c>
      <c r="J9" s="558">
        <v>2.3820551769782532</v>
      </c>
      <c r="K9" s="558">
        <v>2.3611395705697151</v>
      </c>
      <c r="L9" s="558">
        <v>2.3405880656262981</v>
      </c>
      <c r="M9" s="558">
        <v>2.3203912367026063</v>
      </c>
      <c r="N9" s="558">
        <v>2.3005399808970033</v>
      </c>
      <c r="O9" s="558">
        <v>2.2810255041716205</v>
      </c>
      <c r="P9" s="558">
        <v>2.2618393083627604</v>
      </c>
      <c r="Q9" s="558">
        <v>2.2429731788413805</v>
      </c>
      <c r="R9" s="558">
        <v>2.2244191727860172</v>
      </c>
      <c r="S9" s="558">
        <v>2.2061696080329751</v>
      </c>
      <c r="T9" s="558">
        <v>2.188217052470903</v>
      </c>
      <c r="U9" s="558">
        <v>2.1705543139489967</v>
      </c>
      <c r="V9" s="558">
        <v>2.1531744306700338</v>
      </c>
      <c r="W9" s="558">
        <v>2.1360706620412953</v>
      </c>
      <c r="X9" s="558">
        <v>2.1192364799580972</v>
      </c>
      <c r="Y9" s="558">
        <v>2.1026655604962667</v>
      </c>
      <c r="Z9" s="558">
        <v>2.0863517759913486</v>
      </c>
      <c r="AA9" s="558">
        <v>2.070289187483692</v>
      </c>
      <c r="AB9" s="558">
        <v>2.0544720375098691</v>
      </c>
      <c r="AC9" s="558">
        <v>2.0388947432220217</v>
      </c>
      <c r="AD9" s="558">
        <v>2.0235518898178797</v>
      </c>
      <c r="AE9" s="558">
        <v>2.0084382242651988</v>
      </c>
      <c r="AF9" s="558">
        <v>1.9935486493053443</v>
      </c>
      <c r="AG9" s="558">
        <v>1.9788782177216344</v>
      </c>
      <c r="AH9" s="558">
        <v>1.9644221268589148</v>
      </c>
      <c r="AI9" s="558">
        <v>1.9501757133816007</v>
      </c>
      <c r="AJ9" s="558">
        <v>1.9361344482581713</v>
      </c>
      <c r="AK9" s="558">
        <v>1.9222939319607868</v>
      </c>
      <c r="AL9" s="558">
        <v>1.9086498898693385</v>
      </c>
      <c r="AM9" s="558">
        <v>1.8951981678698442</v>
      </c>
      <c r="AN9" s="558">
        <v>1.8819347281376702</v>
      </c>
      <c r="AO9" s="558">
        <v>1.8688556450965905</v>
      </c>
      <c r="AP9" s="558">
        <v>1.8559571015451823</v>
      </c>
      <c r="AQ9" s="558">
        <v>1.8432353849425347</v>
      </c>
      <c r="AR9" s="558">
        <v>1.8306868838456722</v>
      </c>
      <c r="AS9" s="558">
        <v>1.8183080844915209</v>
      </c>
      <c r="AT9" s="558">
        <v>1.8060955675166113</v>
      </c>
      <c r="AU9" s="558">
        <v>1.7940460048080917</v>
      </c>
      <c r="AV9" s="558">
        <v>1.7821561564799624</v>
      </c>
      <c r="AW9" s="558">
        <v>1.7704228679687506</v>
      </c>
      <c r="AX9" s="558">
        <v>1.7588430672431681</v>
      </c>
      <c r="AY9" s="558">
        <v>1.7474137621225581</v>
      </c>
      <c r="AZ9" s="558">
        <v>1.7361320376992229</v>
      </c>
      <c r="BA9" s="558">
        <v>1.7249950538599601</v>
      </c>
      <c r="BB9" s="558">
        <v>1.7140000429023858</v>
      </c>
      <c r="BC9" s="558">
        <v>1.7031443072418386</v>
      </c>
      <c r="BD9" s="558">
        <v>1.6924252172048808</v>
      </c>
      <c r="BE9" s="558">
        <v>1.6818402089055959</v>
      </c>
      <c r="BF9" s="558">
        <v>1.6713867822010871</v>
      </c>
      <c r="BG9" s="558">
        <v>1.66106249872275</v>
      </c>
      <c r="BH9" s="558">
        <v>1.6508649799800639</v>
      </c>
      <c r="BI9" s="558">
        <v>1.6407919055338021</v>
      </c>
      <c r="BJ9" s="558">
        <v>1.6308410112357152</v>
      </c>
      <c r="BK9" s="558">
        <v>1.6210100875318867</v>
      </c>
    </row>
    <row r="10" spans="1:63">
      <c r="A10" s="1066"/>
      <c r="B10" s="597">
        <v>1.083</v>
      </c>
      <c r="C10" s="577">
        <v>2.351532699269983</v>
      </c>
      <c r="D10" s="577">
        <v>2.3301713121704477</v>
      </c>
      <c r="E10" s="577">
        <v>2.3091945261885418</v>
      </c>
      <c r="F10" s="577">
        <v>2.2885920471679677</v>
      </c>
      <c r="G10" s="577">
        <v>2.2683539450788124</v>
      </c>
      <c r="H10" s="577">
        <v>2.2484706380587554</v>
      </c>
      <c r="I10" s="577">
        <v>2.2289328772863097</v>
      </c>
      <c r="J10" s="577">
        <v>2.2097317326359196</v>
      </c>
      <c r="K10" s="577">
        <v>2.1908585790681667</v>
      </c>
      <c r="L10" s="577">
        <v>2.1723050837115196</v>
      </c>
      <c r="M10" s="577">
        <v>2.1540631935949572</v>
      </c>
      <c r="N10" s="577">
        <v>2.1361251239935455</v>
      </c>
      <c r="O10" s="577">
        <v>2.1184833473515141</v>
      </c>
      <c r="P10" s="577">
        <v>2.101130582749732</v>
      </c>
      <c r="Q10" s="577">
        <v>2.0840597858866166</v>
      </c>
      <c r="R10" s="577">
        <v>2.0672641395435098</v>
      </c>
      <c r="S10" s="577">
        <v>2.0507370445074136</v>
      </c>
      <c r="T10" s="577">
        <v>2.0344721109256887</v>
      </c>
      <c r="U10" s="577">
        <v>2.0184631500689272</v>
      </c>
      <c r="V10" s="577">
        <v>2.0027041664796861</v>
      </c>
      <c r="W10" s="577">
        <v>1.9871893504861635</v>
      </c>
      <c r="X10" s="577">
        <v>1.971913071061173</v>
      </c>
      <c r="Y10" s="577">
        <v>1.9568698690079829</v>
      </c>
      <c r="Z10" s="577">
        <v>1.9420544504556936</v>
      </c>
      <c r="AA10" s="577">
        <v>1.9274616806478708</v>
      </c>
      <c r="AB10" s="577">
        <v>1.9130865780091306</v>
      </c>
      <c r="AC10" s="577">
        <v>1.8989243084752667</v>
      </c>
      <c r="AD10" s="577">
        <v>1.884970180073364</v>
      </c>
      <c r="AE10" s="577">
        <v>1.8712196377391412</v>
      </c>
      <c r="AF10" s="577">
        <v>1.857668258359485</v>
      </c>
      <c r="AG10" s="577">
        <v>1.8443117460288474</v>
      </c>
      <c r="AH10" s="577">
        <v>1.8311459275088244</v>
      </c>
      <c r="AI10" s="577">
        <v>1.8181667478808239</v>
      </c>
      <c r="AJ10" s="577">
        <v>1.8053702663823208</v>
      </c>
      <c r="AK10" s="577">
        <v>1.7927526524177073</v>
      </c>
      <c r="AL10" s="577">
        <v>1.78031018173527</v>
      </c>
      <c r="AM10" s="577">
        <v>1.7680392327622618</v>
      </c>
      <c r="AN10" s="577">
        <v>1.7559362830905052</v>
      </c>
      <c r="AO10" s="577">
        <v>1.7439979061053603</v>
      </c>
      <c r="AP10" s="577">
        <v>1.7322207677512769</v>
      </c>
      <c r="AQ10" s="577">
        <v>1.7206016234275212</v>
      </c>
      <c r="AR10" s="577">
        <v>1.7091373150080031</v>
      </c>
      <c r="AS10" s="577">
        <v>1.6978247679794591</v>
      </c>
      <c r="AT10" s="577">
        <v>1.6866609886925354</v>
      </c>
      <c r="AU10" s="577">
        <v>1.6756430617206162</v>
      </c>
      <c r="AV10" s="577">
        <v>1.6647681473214961</v>
      </c>
      <c r="AW10" s="577">
        <v>1.6540334789972628</v>
      </c>
      <c r="AX10" s="577">
        <v>1.6434363611479741</v>
      </c>
      <c r="AY10" s="577">
        <v>1.6329741668149589</v>
      </c>
      <c r="AZ10" s="577">
        <v>1.6226443355097713</v>
      </c>
      <c r="BA10" s="577">
        <v>1.6124443711250267</v>
      </c>
      <c r="BB10" s="577">
        <v>1.6023718399235403</v>
      </c>
      <c r="BC10" s="577">
        <v>1.592424368602366</v>
      </c>
      <c r="BD10" s="577">
        <v>1.5825996424285029</v>
      </c>
      <c r="BE10" s="577">
        <v>1.5728954034431877</v>
      </c>
      <c r="BF10" s="577">
        <v>1.563309448731852</v>
      </c>
      <c r="BG10" s="577">
        <v>1.5538396287569596</v>
      </c>
      <c r="BH10" s="577">
        <v>1.5444838457510699</v>
      </c>
      <c r="BI10" s="577">
        <v>1.5352400521676091</v>
      </c>
      <c r="BJ10" s="577">
        <v>1.5261062491869417</v>
      </c>
      <c r="BK10" s="577">
        <v>1.5170804852754562</v>
      </c>
    </row>
    <row r="11" spans="1:63">
      <c r="A11" s="1066"/>
      <c r="B11" s="597">
        <v>1.167</v>
      </c>
      <c r="C11" s="577">
        <v>2.1839649137288761</v>
      </c>
      <c r="D11" s="577">
        <v>2.1646851842522818</v>
      </c>
      <c r="E11" s="577">
        <v>2.145742873473004</v>
      </c>
      <c r="F11" s="577">
        <v>2.1271292003743523</v>
      </c>
      <c r="G11" s="577">
        <v>2.1088356860099648</v>
      </c>
      <c r="H11" s="577">
        <v>2.0908541406253973</v>
      </c>
      <c r="I11" s="577">
        <v>2.0731766514330072</v>
      </c>
      <c r="J11" s="577">
        <v>2.0557955710017923</v>
      </c>
      <c r="K11" s="577">
        <v>2.0387035062264021</v>
      </c>
      <c r="L11" s="577">
        <v>2.0218933078418799</v>
      </c>
      <c r="M11" s="577">
        <v>2.00535806045291</v>
      </c>
      <c r="N11" s="577">
        <v>1.9890910730483411</v>
      </c>
      <c r="O11" s="577">
        <v>1.9730858699736615</v>
      </c>
      <c r="P11" s="577">
        <v>1.9573361823358337</v>
      </c>
      <c r="Q11" s="577">
        <v>1.9418359398165226</v>
      </c>
      <c r="R11" s="577">
        <v>1.9265792628712555</v>
      </c>
      <c r="S11" s="577">
        <v>1.9115604552934558</v>
      </c>
      <c r="T11" s="577">
        <v>1.896773997123592</v>
      </c>
      <c r="U11" s="577">
        <v>1.8822145378848976</v>
      </c>
      <c r="V11" s="577">
        <v>1.867876890128253</v>
      </c>
      <c r="W11" s="577">
        <v>1.8537560232698611</v>
      </c>
      <c r="X11" s="577">
        <v>1.8398470577063486</v>
      </c>
      <c r="Y11" s="577">
        <v>1.8261452591928191</v>
      </c>
      <c r="Z11" s="577">
        <v>1.8126460334702641</v>
      </c>
      <c r="AA11" s="577">
        <v>1.7993449211295089</v>
      </c>
      <c r="AB11" s="577">
        <v>1.7862375926996485</v>
      </c>
      <c r="AC11" s="577">
        <v>1.7733198439495952</v>
      </c>
      <c r="AD11" s="577">
        <v>1.7605875913920332</v>
      </c>
      <c r="AE11" s="577">
        <v>1.7480368679796807</v>
      </c>
      <c r="AF11" s="577">
        <v>1.7356638189843301</v>
      </c>
      <c r="AG11" s="577">
        <v>1.723464698049672</v>
      </c>
      <c r="AH11" s="577">
        <v>1.7114358634094129</v>
      </c>
      <c r="AI11" s="577">
        <v>1.6995737742626718</v>
      </c>
      <c r="AJ11" s="577">
        <v>1.687874987299069</v>
      </c>
      <c r="AK11" s="577">
        <v>1.6763361533663523</v>
      </c>
      <c r="AL11" s="577">
        <v>1.6649540142737775</v>
      </c>
      <c r="AM11" s="577">
        <v>1.6537253997248444</v>
      </c>
      <c r="AN11" s="577">
        <v>1.6426472243733119</v>
      </c>
      <c r="AO11" s="577">
        <v>1.631716484996758</v>
      </c>
      <c r="AP11" s="577">
        <v>1.6209302577822398</v>
      </c>
      <c r="AQ11" s="577">
        <v>1.6102856957189058</v>
      </c>
      <c r="AR11" s="577">
        <v>1.5997800260926729</v>
      </c>
      <c r="AS11" s="577">
        <v>1.5894105480783343</v>
      </c>
      <c r="AT11" s="577">
        <v>1.5791746304247143</v>
      </c>
      <c r="AU11" s="577">
        <v>1.5690697092286945</v>
      </c>
      <c r="AV11" s="577">
        <v>1.5590932857941591</v>
      </c>
      <c r="AW11" s="577">
        <v>1.5492429245721024</v>
      </c>
      <c r="AX11" s="577">
        <v>1.5395162511783365</v>
      </c>
      <c r="AY11" s="577">
        <v>1.5299109504854016</v>
      </c>
      <c r="AZ11" s="577">
        <v>1.5204247647854638</v>
      </c>
      <c r="BA11" s="577">
        <v>1.5110554920211403</v>
      </c>
      <c r="BB11" s="577">
        <v>1.5018009840813324</v>
      </c>
      <c r="BC11" s="577">
        <v>1.4926591451593043</v>
      </c>
      <c r="BD11" s="577">
        <v>1.4836279301703645</v>
      </c>
      <c r="BE11" s="577">
        <v>1.4747053432266475</v>
      </c>
      <c r="BF11" s="577">
        <v>1.4658894361666002</v>
      </c>
      <c r="BG11" s="577">
        <v>1.4571783071368996</v>
      </c>
      <c r="BH11" s="577">
        <v>1.4485700992246364</v>
      </c>
      <c r="BI11" s="577">
        <v>1.4400629991376943</v>
      </c>
      <c r="BJ11" s="577">
        <v>1.4316552359313564</v>
      </c>
      <c r="BK11" s="577">
        <v>1.4233450797792599</v>
      </c>
    </row>
    <row r="12" spans="1:63">
      <c r="A12" s="1066"/>
      <c r="B12" s="510">
        <v>1.25</v>
      </c>
      <c r="C12" s="577">
        <v>2.0339297204548541</v>
      </c>
      <c r="D12" s="577">
        <v>2.0164669325092195</v>
      </c>
      <c r="E12" s="577">
        <v>1.999301453792887</v>
      </c>
      <c r="F12" s="577">
        <v>1.9824257557251457</v>
      </c>
      <c r="G12" s="577">
        <v>1.9658325617865788</v>
      </c>
      <c r="H12" s="577">
        <v>1.9495148370576751</v>
      </c>
      <c r="I12" s="577">
        <v>1.933465778274174</v>
      </c>
      <c r="J12" s="577">
        <v>1.9176788043696038</v>
      </c>
      <c r="K12" s="577">
        <v>1.9021475474773963</v>
      </c>
      <c r="L12" s="577">
        <v>1.8868658443667312</v>
      </c>
      <c r="M12" s="577">
        <v>1.8718277282879119</v>
      </c>
      <c r="N12" s="577">
        <v>1.8570274212046078</v>
      </c>
      <c r="O12" s="577">
        <v>1.8424593263917177</v>
      </c>
      <c r="P12" s="577">
        <v>1.8281180213789325</v>
      </c>
      <c r="Q12" s="577">
        <v>1.8139982512213075</v>
      </c>
      <c r="R12" s="577">
        <v>1.8000949220792992</v>
      </c>
      <c r="S12" s="577">
        <v>1.786403095091792</v>
      </c>
      <c r="T12" s="577">
        <v>1.7729179805266266</v>
      </c>
      <c r="U12" s="577">
        <v>1.7596349321940861</v>
      </c>
      <c r="V12" s="577">
        <v>1.7465494421096424</v>
      </c>
      <c r="W12" s="577">
        <v>1.7336571353930865</v>
      </c>
      <c r="X12" s="577">
        <v>1.7209537653919229</v>
      </c>
      <c r="Y12" s="577">
        <v>1.7084352090176005</v>
      </c>
      <c r="Z12" s="577">
        <v>1.696097462283823</v>
      </c>
      <c r="AA12" s="577">
        <v>1.6839366360368049</v>
      </c>
      <c r="AB12" s="577">
        <v>1.6719489518678938</v>
      </c>
      <c r="AC12" s="577">
        <v>1.6601307381995494</v>
      </c>
      <c r="AD12" s="577">
        <v>1.6484784265361483</v>
      </c>
      <c r="AE12" s="577">
        <v>1.6369885478715891</v>
      </c>
      <c r="AF12" s="577">
        <v>1.6256577292460832</v>
      </c>
      <c r="AG12" s="577">
        <v>1.6144826904449656</v>
      </c>
      <c r="AH12" s="577">
        <v>1.6034602408327305</v>
      </c>
      <c r="AI12" s="577">
        <v>1.5925872763158793</v>
      </c>
      <c r="AJ12" s="577">
        <v>1.5818607764285026</v>
      </c>
      <c r="AK12" s="577">
        <v>1.5712778015348501</v>
      </c>
      <c r="AL12" s="577">
        <v>1.5608354901434487</v>
      </c>
      <c r="AM12" s="577">
        <v>1.5505310563276109</v>
      </c>
      <c r="AN12" s="577">
        <v>1.540361787247448</v>
      </c>
      <c r="AO12" s="577">
        <v>1.5303250407687621</v>
      </c>
      <c r="AP12" s="577">
        <v>1.5204182431744258</v>
      </c>
      <c r="AQ12" s="577">
        <v>1.5106388869640821</v>
      </c>
      <c r="AR12" s="577">
        <v>1.5009845287382171</v>
      </c>
      <c r="AS12" s="577">
        <v>1.4914527871628545</v>
      </c>
      <c r="AT12" s="577">
        <v>1.4820413410113085</v>
      </c>
      <c r="AU12" s="577">
        <v>1.4727479272796142</v>
      </c>
      <c r="AV12" s="577">
        <v>1.463570339372422</v>
      </c>
      <c r="AW12" s="577">
        <v>1.4545064253563007</v>
      </c>
      <c r="AX12" s="577">
        <v>1.4455540862775444</v>
      </c>
      <c r="AY12" s="577">
        <v>1.4367112745417219</v>
      </c>
      <c r="AZ12" s="577">
        <v>1.4279759923523418</v>
      </c>
      <c r="BA12" s="577">
        <v>1.4193462902061293</v>
      </c>
      <c r="BB12" s="577">
        <v>1.4108202654425384</v>
      </c>
      <c r="BC12" s="577">
        <v>1.4023960608452286</v>
      </c>
      <c r="BD12" s="577">
        <v>1.3940718632933511</v>
      </c>
      <c r="BE12" s="577">
        <v>1.3858459024605827</v>
      </c>
      <c r="BF12" s="577">
        <v>1.3777164495599494</v>
      </c>
      <c r="BG12" s="577">
        <v>1.3696818161325723</v>
      </c>
      <c r="BH12" s="577">
        <v>1.3617403528785472</v>
      </c>
      <c r="BI12" s="577">
        <v>1.3538904485282641</v>
      </c>
      <c r="BJ12" s="577">
        <v>1.3461305287525402</v>
      </c>
      <c r="BK12" s="577">
        <v>1.3384590551100195</v>
      </c>
    </row>
    <row r="13" spans="1:63">
      <c r="A13" s="1066"/>
      <c r="B13" s="597">
        <v>1.333</v>
      </c>
      <c r="C13" s="577">
        <v>1.8990346522617589</v>
      </c>
      <c r="D13" s="577">
        <v>1.8831652819255418</v>
      </c>
      <c r="E13" s="577">
        <v>1.8675589398266628</v>
      </c>
      <c r="F13" s="577">
        <v>1.8522091403373591</v>
      </c>
      <c r="G13" s="577">
        <v>1.8371096093177286</v>
      </c>
      <c r="H13" s="577">
        <v>1.82225427556501</v>
      </c>
      <c r="I13" s="577">
        <v>1.80763726267439</v>
      </c>
      <c r="J13" s="577">
        <v>1.7932528812884241</v>
      </c>
      <c r="K13" s="577">
        <v>1.7790956217135865</v>
      </c>
      <c r="L13" s="577">
        <v>1.7651601468838245</v>
      </c>
      <c r="M13" s="577">
        <v>1.7514412856522377</v>
      </c>
      <c r="N13" s="577">
        <v>1.7379340263931657</v>
      </c>
      <c r="O13" s="577">
        <v>1.7246335108980613</v>
      </c>
      <c r="P13" s="577">
        <v>1.7115350285495217</v>
      </c>
      <c r="Q13" s="577">
        <v>1.6986340107588103</v>
      </c>
      <c r="R13" s="577">
        <v>1.6859260256530619</v>
      </c>
      <c r="S13" s="577">
        <v>1.6734067729992004</v>
      </c>
      <c r="T13" s="577">
        <v>1.661072079352347</v>
      </c>
      <c r="U13" s="577">
        <v>1.6489178934172299</v>
      </c>
      <c r="V13" s="577">
        <v>1.6369402816117571</v>
      </c>
      <c r="W13" s="577">
        <v>1.6251354238225504</v>
      </c>
      <c r="X13" s="577">
        <v>1.6134996093428193</v>
      </c>
      <c r="Y13" s="577">
        <v>1.6020292329835031</v>
      </c>
      <c r="Z13" s="577">
        <v>1.5907207913491133</v>
      </c>
      <c r="AA13" s="577">
        <v>1.5795708792702041</v>
      </c>
      <c r="AB13" s="577">
        <v>1.5685761863848304</v>
      </c>
      <c r="AC13" s="577">
        <v>1.5577334938617933</v>
      </c>
      <c r="AD13" s="577">
        <v>1.5470396712588506</v>
      </c>
      <c r="AE13" s="577">
        <v>1.5364916735094569</v>
      </c>
      <c r="AF13" s="577">
        <v>1.5260865380319404</v>
      </c>
      <c r="AG13" s="577">
        <v>1.5158213819553465</v>
      </c>
      <c r="AH13" s="577">
        <v>1.5056933994564967</v>
      </c>
      <c r="AI13" s="577">
        <v>1.4956998592030926</v>
      </c>
      <c r="AJ13" s="577">
        <v>1.4858381018979741</v>
      </c>
      <c r="AK13" s="577">
        <v>1.4761055379198889</v>
      </c>
      <c r="AL13" s="577">
        <v>1.4664996450563803</v>
      </c>
      <c r="AM13" s="577">
        <v>1.4570179663246248</v>
      </c>
      <c r="AN13" s="577">
        <v>1.4476581078762609</v>
      </c>
      <c r="AO13" s="577">
        <v>1.4384177369824598</v>
      </c>
      <c r="AP13" s="577">
        <v>1.4292945800956729</v>
      </c>
      <c r="AQ13" s="577">
        <v>1.4202864209846773</v>
      </c>
      <c r="AR13" s="577">
        <v>1.4113910989397001</v>
      </c>
      <c r="AS13" s="577">
        <v>1.4026065070445719</v>
      </c>
      <c r="AT13" s="577">
        <v>1.393930590513009</v>
      </c>
      <c r="AU13" s="577">
        <v>1.3853613450862587</v>
      </c>
      <c r="AV13" s="577">
        <v>1.3768968154894889</v>
      </c>
      <c r="AW13" s="577">
        <v>1.3685350939444219</v>
      </c>
      <c r="AX13" s="577">
        <v>1.360274318735837</v>
      </c>
      <c r="AY13" s="577">
        <v>1.3521126728296795</v>
      </c>
      <c r="AZ13" s="577">
        <v>1.3440483825406182</v>
      </c>
      <c r="BA13" s="577">
        <v>1.3360797162470071</v>
      </c>
      <c r="BB13" s="577">
        <v>1.3282049831512852</v>
      </c>
      <c r="BC13" s="577">
        <v>1.3204225320839602</v>
      </c>
      <c r="BD13" s="577">
        <v>1.3127307503493904</v>
      </c>
      <c r="BE13" s="577">
        <v>1.3051280626116804</v>
      </c>
      <c r="BF13" s="577">
        <v>1.2976129298190617</v>
      </c>
      <c r="BG13" s="577">
        <v>1.2901838481652272</v>
      </c>
      <c r="BH13" s="577">
        <v>1.2828393480861373</v>
      </c>
      <c r="BI13" s="577">
        <v>1.2755779932909017</v>
      </c>
      <c r="BJ13" s="577">
        <v>1.2683983798253848</v>
      </c>
      <c r="BK13" s="577">
        <v>1.2612991351672602</v>
      </c>
    </row>
    <row r="14" spans="1:63">
      <c r="A14" s="1066"/>
      <c r="B14" s="597">
        <v>1.417</v>
      </c>
      <c r="C14" s="577">
        <v>1.7772861395960622</v>
      </c>
      <c r="D14" s="577">
        <v>1.7628203243216072</v>
      </c>
      <c r="E14" s="577">
        <v>1.7485880902758324</v>
      </c>
      <c r="F14" s="577">
        <v>1.7345838252734942</v>
      </c>
      <c r="G14" s="577">
        <v>1.7208020954905654</v>
      </c>
      <c r="H14" s="577">
        <v>1.7072376384344534</v>
      </c>
      <c r="I14" s="577">
        <v>1.693885356244095</v>
      </c>
      <c r="J14" s="577">
        <v>1.6807403093020126</v>
      </c>
      <c r="K14" s="577">
        <v>1.6677977101415127</v>
      </c>
      <c r="L14" s="577">
        <v>1.6550529176332409</v>
      </c>
      <c r="M14" s="577">
        <v>1.6425014314362618</v>
      </c>
      <c r="N14" s="577">
        <v>1.6301388866997288</v>
      </c>
      <c r="O14" s="577">
        <v>1.617961049002038</v>
      </c>
      <c r="P14" s="577">
        <v>1.6059638095151405</v>
      </c>
      <c r="Q14" s="577">
        <v>1.5941431803824133</v>
      </c>
      <c r="R14" s="577">
        <v>1.5824952902991605</v>
      </c>
      <c r="S14" s="577">
        <v>1.5710163802854655</v>
      </c>
      <c r="T14" s="577">
        <v>1.5597027996416899</v>
      </c>
      <c r="U14" s="577">
        <v>1.5485510020774791</v>
      </c>
      <c r="V14" s="577">
        <v>1.5375575420056551</v>
      </c>
      <c r="W14" s="577">
        <v>1.5267190709928595</v>
      </c>
      <c r="X14" s="577">
        <v>1.5160323343592639</v>
      </c>
      <c r="Y14" s="577">
        <v>1.5054941679200944</v>
      </c>
      <c r="Z14" s="577">
        <v>1.4951014948621235</v>
      </c>
      <c r="AA14" s="577">
        <v>1.4848513227486431</v>
      </c>
      <c r="AB14" s="577">
        <v>1.4747407406468005</v>
      </c>
      <c r="AC14" s="577">
        <v>1.4647669163715036</v>
      </c>
      <c r="AD14" s="577">
        <v>1.4549270938404135</v>
      </c>
      <c r="AE14" s="577">
        <v>1.4452185905348354</v>
      </c>
      <c r="AF14" s="577">
        <v>1.4356387950615914</v>
      </c>
      <c r="AG14" s="577">
        <v>1.4261851648112291</v>
      </c>
      <c r="AH14" s="577">
        <v>1.4168552237081422</v>
      </c>
      <c r="AI14" s="577">
        <v>1.4076465600484325</v>
      </c>
      <c r="AJ14" s="577">
        <v>1.3985568244215392</v>
      </c>
      <c r="AK14" s="577">
        <v>1.3895837277118797</v>
      </c>
      <c r="AL14" s="577">
        <v>1.380725039176927</v>
      </c>
      <c r="AM14" s="577">
        <v>1.3719785845983354</v>
      </c>
      <c r="AN14" s="577">
        <v>1.3633422445028969</v>
      </c>
      <c r="AO14" s="577">
        <v>1.3548139524502687</v>
      </c>
      <c r="AP14" s="577">
        <v>1.3463916933845692</v>
      </c>
      <c r="AQ14" s="577">
        <v>1.3380735020470746</v>
      </c>
      <c r="AR14" s="577">
        <v>1.3298574614473984</v>
      </c>
      <c r="AS14" s="577">
        <v>1.3217417013906476</v>
      </c>
      <c r="AT14" s="577">
        <v>1.313724397058182</v>
      </c>
      <c r="AU14" s="577">
        <v>1.3058037676397161</v>
      </c>
      <c r="AV14" s="577">
        <v>1.2979780750146066</v>
      </c>
      <c r="AW14" s="577">
        <v>1.2902456224802767</v>
      </c>
      <c r="AX14" s="577">
        <v>1.28260475352582</v>
      </c>
      <c r="AY14" s="577">
        <v>1.2750538506489277</v>
      </c>
      <c r="AZ14" s="577">
        <v>1.2675913342143588</v>
      </c>
      <c r="BA14" s="577">
        <v>1.2602156613522628</v>
      </c>
      <c r="BB14" s="577">
        <v>1.252925324894743</v>
      </c>
      <c r="BC14" s="577">
        <v>1.2457188523491187</v>
      </c>
      <c r="BD14" s="577">
        <v>1.2385948049064188</v>
      </c>
      <c r="BE14" s="577">
        <v>1.2315517764836998</v>
      </c>
      <c r="BF14" s="577">
        <v>1.224588392798859</v>
      </c>
      <c r="BG14" s="577">
        <v>1.2177033104766526</v>
      </c>
      <c r="BH14" s="577">
        <v>1.2108952161847064</v>
      </c>
      <c r="BI14" s="577">
        <v>1.2041628257983463</v>
      </c>
      <c r="BJ14" s="577">
        <v>1.1975048835931377</v>
      </c>
      <c r="BK14" s="577">
        <v>1.1909201614640614</v>
      </c>
    </row>
    <row r="15" spans="1:63">
      <c r="A15" s="1066"/>
      <c r="B15" s="510">
        <v>1.5</v>
      </c>
      <c r="C15" s="577">
        <v>1.66701154477388</v>
      </c>
      <c r="D15" s="577">
        <v>1.6537871253047245</v>
      </c>
      <c r="E15" s="577">
        <v>1.6407708733477733</v>
      </c>
      <c r="F15" s="577">
        <v>1.6279579120936345</v>
      </c>
      <c r="G15" s="577">
        <v>1.6153435158867155</v>
      </c>
      <c r="H15" s="577">
        <v>1.6029231044140997</v>
      </c>
      <c r="I15" s="577">
        <v>1.5906922371604655</v>
      </c>
      <c r="J15" s="577">
        <v>1.5786466081149531</v>
      </c>
      <c r="K15" s="577">
        <v>1.5667820407167146</v>
      </c>
      <c r="L15" s="577">
        <v>1.555094483026694</v>
      </c>
      <c r="M15" s="577">
        <v>1.5435800031139024</v>
      </c>
      <c r="N15" s="577">
        <v>1.5322347846451574</v>
      </c>
      <c r="O15" s="577">
        <v>1.5210551226678977</v>
      </c>
      <c r="P15" s="577">
        <v>1.5100374195762756</v>
      </c>
      <c r="Q15" s="577">
        <v>1.4991781812513068</v>
      </c>
      <c r="R15" s="577">
        <v>1.4884740133663785</v>
      </c>
      <c r="S15" s="577">
        <v>1.4779216178499057</v>
      </c>
      <c r="T15" s="577">
        <v>1.4675177894973952</v>
      </c>
      <c r="U15" s="577">
        <v>1.4572594127256053</v>
      </c>
      <c r="V15" s="577">
        <v>1.4471434584618976</v>
      </c>
      <c r="W15" s="577">
        <v>1.4371669811622545</v>
      </c>
      <c r="X15" s="577">
        <v>1.4273271159517984</v>
      </c>
      <c r="Y15" s="577">
        <v>1.4176210758819803</v>
      </c>
      <c r="Z15" s="577">
        <v>1.4080461492989209</v>
      </c>
      <c r="AA15" s="577">
        <v>1.398599697317686</v>
      </c>
      <c r="AB15" s="577">
        <v>1.3892791513975522</v>
      </c>
      <c r="AC15" s="577">
        <v>1.3800820110135865</v>
      </c>
      <c r="AD15" s="577">
        <v>1.3710058414201014</v>
      </c>
      <c r="AE15" s="577">
        <v>1.3620482715017856</v>
      </c>
      <c r="AF15" s="577">
        <v>1.3532069917085303</v>
      </c>
      <c r="AG15" s="577">
        <v>1.3444797520701637</v>
      </c>
      <c r="AH15" s="577">
        <v>1.3358643602875195</v>
      </c>
      <c r="AI15" s="577">
        <v>1.3273586798964292</v>
      </c>
      <c r="AJ15" s="577">
        <v>1.3189606285014133</v>
      </c>
      <c r="AK15" s="577">
        <v>1.3106681760760022</v>
      </c>
      <c r="AL15" s="577">
        <v>1.3024793433267714</v>
      </c>
      <c r="AM15" s="577">
        <v>1.2943922001183263</v>
      </c>
      <c r="AN15" s="577">
        <v>1.2864048639565988</v>
      </c>
      <c r="AO15" s="577">
        <v>1.2785154985279541</v>
      </c>
      <c r="AP15" s="577">
        <v>1.2707223122917268</v>
      </c>
      <c r="AQ15" s="577">
        <v>1.2630235571239232</v>
      </c>
      <c r="AR15" s="577">
        <v>1.2554175270099264</v>
      </c>
      <c r="AS15" s="577">
        <v>1.2479025567841553</v>
      </c>
      <c r="AT15" s="577">
        <v>1.2404770209147218</v>
      </c>
      <c r="AU15" s="577">
        <v>1.2331393323312223</v>
      </c>
      <c r="AV15" s="577">
        <v>1.225887941293887</v>
      </c>
      <c r="AW15" s="577">
        <v>1.2187213343023942</v>
      </c>
      <c r="AX15" s="577">
        <v>1.211638033042739</v>
      </c>
      <c r="AY15" s="577">
        <v>1.2046365933706151</v>
      </c>
      <c r="AZ15" s="577">
        <v>1.1977156043298387</v>
      </c>
      <c r="BA15" s="577">
        <v>1.1908736872044179</v>
      </c>
      <c r="BB15" s="577">
        <v>1.1841094946029278</v>
      </c>
      <c r="BC15" s="577">
        <v>1.177421709573913</v>
      </c>
      <c r="BD15" s="577">
        <v>1.1708090447510981</v>
      </c>
      <c r="BE15" s="577">
        <v>1.1642702415272443</v>
      </c>
      <c r="BF15" s="577">
        <v>1.1578040692555325</v>
      </c>
      <c r="BG15" s="577">
        <v>1.1514093244774131</v>
      </c>
      <c r="BH15" s="577">
        <v>1.1450848301759033</v>
      </c>
      <c r="BI15" s="577">
        <v>1.1388294350533603</v>
      </c>
      <c r="BJ15" s="577">
        <v>1.1326420128327963</v>
      </c>
      <c r="BK15" s="577">
        <v>1.1265214615818466</v>
      </c>
    </row>
    <row r="16" spans="1:63">
      <c r="A16" s="1066"/>
      <c r="B16" s="597">
        <v>1.583</v>
      </c>
      <c r="C16" s="577">
        <v>1.5667985554558586</v>
      </c>
      <c r="D16" s="577">
        <v>1.5546763229304668</v>
      </c>
      <c r="E16" s="577">
        <v>1.5427402283323453</v>
      </c>
      <c r="F16" s="577">
        <v>1.5309860170803042</v>
      </c>
      <c r="G16" s="577">
        <v>1.5194095632761373</v>
      </c>
      <c r="H16" s="577">
        <v>1.5080068648759937</v>
      </c>
      <c r="I16" s="577">
        <v>1.4967740390775526</v>
      </c>
      <c r="J16" s="577">
        <v>1.4857073179118341</v>
      </c>
      <c r="K16" s="577">
        <v>1.4748030440291293</v>
      </c>
      <c r="L16" s="577">
        <v>1.4640576666691576</v>
      </c>
      <c r="M16" s="577">
        <v>1.4534677378061123</v>
      </c>
      <c r="N16" s="577">
        <v>1.4430299084598117</v>
      </c>
      <c r="O16" s="577">
        <v>1.4327409251646592</v>
      </c>
      <c r="P16" s="577">
        <v>1.4225976265885985</v>
      </c>
      <c r="Q16" s="577">
        <v>1.4125969402946743</v>
      </c>
      <c r="R16" s="577">
        <v>1.402735879638237</v>
      </c>
      <c r="S16" s="577">
        <v>1.3930115407932062</v>
      </c>
      <c r="T16" s="577">
        <v>1.3834210999011733</v>
      </c>
      <c r="U16" s="577">
        <v>1.3739618103374642</v>
      </c>
      <c r="V16" s="577">
        <v>1.3646310000886004</v>
      </c>
      <c r="W16" s="577">
        <v>1.3554260692359026</v>
      </c>
      <c r="X16" s="577">
        <v>1.3463444875402548</v>
      </c>
      <c r="Y16" s="577">
        <v>1.3373837921233145</v>
      </c>
      <c r="Z16" s="577">
        <v>1.3285415852407128</v>
      </c>
      <c r="AA16" s="577">
        <v>1.319815532143007</v>
      </c>
      <c r="AB16" s="577">
        <v>1.3112033590203802</v>
      </c>
      <c r="AC16" s="577">
        <v>1.3027028510272898</v>
      </c>
      <c r="AD16" s="577">
        <v>1.2943118503834565</v>
      </c>
      <c r="AE16" s="577">
        <v>1.2860282545477766</v>
      </c>
      <c r="AF16" s="577">
        <v>1.2778500144619083</v>
      </c>
      <c r="AG16" s="577">
        <v>1.2697751328604541</v>
      </c>
      <c r="AH16" s="577">
        <v>1.2618016626448081</v>
      </c>
      <c r="AI16" s="577">
        <v>1.2539277053178897</v>
      </c>
      <c r="AJ16" s="577">
        <v>1.2461514094771191</v>
      </c>
      <c r="AK16" s="577">
        <v>1.2384709693631237</v>
      </c>
      <c r="AL16" s="577">
        <v>1.2308846234617836</v>
      </c>
      <c r="AM16" s="577">
        <v>1.2233906531573442</v>
      </c>
      <c r="AN16" s="577">
        <v>1.2159873814344311</v>
      </c>
      <c r="AO16" s="577">
        <v>1.2086731716269132</v>
      </c>
      <c r="AP16" s="577">
        <v>1.2014464262116458</v>
      </c>
      <c r="AQ16" s="577">
        <v>1.1943055856452316</v>
      </c>
      <c r="AR16" s="577">
        <v>1.1872491272420198</v>
      </c>
      <c r="AS16" s="577">
        <v>1.1802755640916471</v>
      </c>
      <c r="AT16" s="577">
        <v>1.1733834440145028</v>
      </c>
      <c r="AU16" s="577">
        <v>1.1665713485535791</v>
      </c>
      <c r="AV16" s="577">
        <v>1.1598378920012375</v>
      </c>
      <c r="AW16" s="577">
        <v>1.1531817204594832</v>
      </c>
      <c r="AX16" s="577">
        <v>1.146601510932415</v>
      </c>
      <c r="AY16" s="577">
        <v>1.1400959704495714</v>
      </c>
      <c r="AZ16" s="577">
        <v>1.1336638352189499</v>
      </c>
      <c r="BA16" s="577">
        <v>1.127303869808536</v>
      </c>
      <c r="BB16" s="577">
        <v>1.1210148663552308</v>
      </c>
      <c r="BC16" s="577">
        <v>1.1147956438001099</v>
      </c>
      <c r="BD16" s="577">
        <v>1.108645047148997</v>
      </c>
      <c r="BE16" s="577">
        <v>1.1025619467573826</v>
      </c>
      <c r="BF16" s="577">
        <v>1.0965452376387548</v>
      </c>
      <c r="BG16" s="577">
        <v>1.0905938387954532</v>
      </c>
      <c r="BH16" s="577">
        <v>1.0847066925711983</v>
      </c>
      <c r="BI16" s="577">
        <v>1.078882764024476</v>
      </c>
      <c r="BJ16" s="577">
        <v>1.073121040322002</v>
      </c>
      <c r="BK16" s="577">
        <v>1.0674205301515183</v>
      </c>
    </row>
    <row r="17" spans="1:72">
      <c r="A17" s="1066"/>
      <c r="B17" s="597">
        <v>1.667</v>
      </c>
      <c r="C17" s="577">
        <v>1.4754476258028153</v>
      </c>
      <c r="D17" s="577">
        <v>1.4643075011220987</v>
      </c>
      <c r="E17" s="577">
        <v>1.4533343391758209</v>
      </c>
      <c r="F17" s="577">
        <v>1.4425244143492497</v>
      </c>
      <c r="G17" s="577">
        <v>1.4318741110540114</v>
      </c>
      <c r="H17" s="577">
        <v>1.4213799196961796</v>
      </c>
      <c r="I17" s="577">
        <v>1.4110384328203727</v>
      </c>
      <c r="J17" s="577">
        <v>1.4008463414209646</v>
      </c>
      <c r="K17" s="577">
        <v>1.3908004314120119</v>
      </c>
      <c r="L17" s="577">
        <v>1.380897580247993</v>
      </c>
      <c r="M17" s="577">
        <v>1.3711347536878948</v>
      </c>
      <c r="N17" s="577">
        <v>1.3615090026956005</v>
      </c>
      <c r="O17" s="577">
        <v>1.3520174604699267</v>
      </c>
      <c r="P17" s="577">
        <v>1.3426573395980304</v>
      </c>
      <c r="Q17" s="577">
        <v>1.3334259293262456</v>
      </c>
      <c r="R17" s="577">
        <v>1.3243205929427366</v>
      </c>
      <c r="S17" s="577">
        <v>1.3153387652666584</v>
      </c>
      <c r="T17" s="577">
        <v>1.3064779502388066</v>
      </c>
      <c r="U17" s="577">
        <v>1.2977357186089955</v>
      </c>
      <c r="V17" s="577">
        <v>1.2891097057156715</v>
      </c>
      <c r="W17" s="577">
        <v>1.2805976093534908</v>
      </c>
      <c r="X17" s="577">
        <v>1.2721971877248313</v>
      </c>
      <c r="Y17" s="577">
        <v>1.2639062574714</v>
      </c>
      <c r="Z17" s="577">
        <v>1.2557226917823123</v>
      </c>
      <c r="AA17" s="577">
        <v>1.2476444185751996</v>
      </c>
      <c r="AB17" s="577">
        <v>1.2396694187470705</v>
      </c>
      <c r="AC17" s="577">
        <v>1.2317957244918352</v>
      </c>
      <c r="AD17" s="577">
        <v>1.2240214176815363</v>
      </c>
      <c r="AE17" s="577">
        <v>1.2163446283085009</v>
      </c>
      <c r="AF17" s="577">
        <v>1.2087635329857458</v>
      </c>
      <c r="AG17" s="577">
        <v>1.2012763535031159</v>
      </c>
      <c r="AH17" s="577">
        <v>1.1938813554367522</v>
      </c>
      <c r="AI17" s="577">
        <v>1.186576846809607</v>
      </c>
      <c r="AJ17" s="577">
        <v>1.1793611768008312</v>
      </c>
      <c r="AK17" s="577">
        <v>1.1722327345019663</v>
      </c>
      <c r="AL17" s="577">
        <v>1.1651899477179752</v>
      </c>
      <c r="AM17" s="577">
        <v>1.1582312818112337</v>
      </c>
      <c r="AN17" s="577">
        <v>1.1513552385866999</v>
      </c>
      <c r="AO17" s="577">
        <v>1.144560355216558</v>
      </c>
      <c r="AP17" s="577">
        <v>1.1378452032027204</v>
      </c>
      <c r="AQ17" s="577">
        <v>1.1312083873756356</v>
      </c>
      <c r="AR17" s="577">
        <v>1.1246485449279313</v>
      </c>
      <c r="AS17" s="577">
        <v>1.1181643444814902</v>
      </c>
      <c r="AT17" s="577">
        <v>1.1117544851866099</v>
      </c>
      <c r="AU17" s="577">
        <v>1.1054176958519728</v>
      </c>
      <c r="AV17" s="577">
        <v>1.0991527341042</v>
      </c>
      <c r="AW17" s="577">
        <v>1.0929583855758254</v>
      </c>
      <c r="AX17" s="577">
        <v>1.0868334631205709</v>
      </c>
      <c r="AY17" s="577">
        <v>1.0807768060548619</v>
      </c>
      <c r="AZ17" s="577">
        <v>1.0747872794245628</v>
      </c>
      <c r="BA17" s="577">
        <v>1.0688637732959594</v>
      </c>
      <c r="BB17" s="577">
        <v>1.0630052020700604</v>
      </c>
      <c r="BC17" s="577">
        <v>1.0572105038193236</v>
      </c>
      <c r="BD17" s="577">
        <v>1.0514786396459608</v>
      </c>
      <c r="BE17" s="577">
        <v>1.0458085930610039</v>
      </c>
      <c r="BF17" s="577">
        <v>1.0401993693833529</v>
      </c>
      <c r="BG17" s="577">
        <v>1.0346499951580603</v>
      </c>
      <c r="BH17" s="577">
        <v>1.0291595175931378</v>
      </c>
      <c r="BI17" s="577">
        <v>1.023727004014199</v>
      </c>
      <c r="BJ17" s="577">
        <v>1.0183515413362842</v>
      </c>
      <c r="BK17" s="577">
        <v>1.0130322355522392</v>
      </c>
    </row>
    <row r="18" spans="1:72">
      <c r="A18" s="1066"/>
      <c r="B18" s="510">
        <v>1.75</v>
      </c>
      <c r="C18" s="577">
        <v>1.3919343294020678</v>
      </c>
      <c r="D18" s="577">
        <v>1.3816722700509989</v>
      </c>
      <c r="E18" s="577">
        <v>1.3715604177079777</v>
      </c>
      <c r="F18" s="577">
        <v>1.3615954984362018</v>
      </c>
      <c r="G18" s="577">
        <v>1.3517743327582765</v>
      </c>
      <c r="H18" s="577">
        <v>1.3420938322739384</v>
      </c>
      <c r="I18" s="577">
        <v>1.3325509964220787</v>
      </c>
      <c r="J18" s="577">
        <v>1.3231429093799301</v>
      </c>
      <c r="K18" s="577">
        <v>1.3138667370926842</v>
      </c>
      <c r="L18" s="577">
        <v>1.304719724427192</v>
      </c>
      <c r="M18" s="577">
        <v>1.2956991924437302</v>
      </c>
      <c r="N18" s="577">
        <v>1.2868025357801696</v>
      </c>
      <c r="O18" s="577">
        <v>1.2780272201431702</v>
      </c>
      <c r="P18" s="577">
        <v>1.2693707799013385</v>
      </c>
      <c r="Q18" s="577">
        <v>1.260830815775537</v>
      </c>
      <c r="R18" s="577">
        <v>1.2524049926218039</v>
      </c>
      <c r="S18" s="577">
        <v>1.2440910373025817</v>
      </c>
      <c r="T18" s="577">
        <v>1.2358867366421764</v>
      </c>
      <c r="U18" s="577">
        <v>1.2277899354625819</v>
      </c>
      <c r="V18" s="577">
        <v>1.2197985346960127</v>
      </c>
      <c r="W18" s="577">
        <v>1.211910489570672</v>
      </c>
      <c r="X18" s="577">
        <v>1.2041238078664553</v>
      </c>
      <c r="Y18" s="577">
        <v>1.1964365482374733</v>
      </c>
      <c r="Z18" s="577">
        <v>1.1888468185984185</v>
      </c>
      <c r="AA18" s="577">
        <v>1.1813527745719659</v>
      </c>
      <c r="AB18" s="577">
        <v>1.1739526179945257</v>
      </c>
      <c r="AC18" s="577">
        <v>1.1666445954778064</v>
      </c>
      <c r="AD18" s="577">
        <v>1.1594269970237765</v>
      </c>
      <c r="AE18" s="577">
        <v>1.1522981546907169</v>
      </c>
      <c r="AF18" s="577">
        <v>1.1452564413081889</v>
      </c>
      <c r="AG18" s="577">
        <v>1.1383002692388289</v>
      </c>
      <c r="AH18" s="577">
        <v>1.1314280891849993</v>
      </c>
      <c r="AI18" s="577">
        <v>1.1246383890384037</v>
      </c>
      <c r="AJ18" s="577">
        <v>1.1179296927708771</v>
      </c>
      <c r="AK18" s="577">
        <v>1.1113005593646412</v>
      </c>
      <c r="AL18" s="577">
        <v>1.104749581780395</v>
      </c>
      <c r="AM18" s="577">
        <v>1.0982753859616887</v>
      </c>
      <c r="AN18" s="577">
        <v>1.0918766298741038</v>
      </c>
      <c r="AO18" s="577">
        <v>1.0855520025778247</v>
      </c>
      <c r="AP18" s="577">
        <v>1.0793002233322571</v>
      </c>
      <c r="AQ18" s="577">
        <v>1.073120040731409</v>
      </c>
      <c r="AR18" s="577">
        <v>1.0670102318688079</v>
      </c>
      <c r="AS18" s="577">
        <v>1.0609696015307846</v>
      </c>
      <c r="AT18" s="577">
        <v>1.054996981417003</v>
      </c>
      <c r="AU18" s="577">
        <v>1.0490912293871715</v>
      </c>
      <c r="AV18" s="577">
        <v>1.0432512287329154</v>
      </c>
      <c r="AW18" s="577">
        <v>1.0374758874738323</v>
      </c>
      <c r="AX18" s="577">
        <v>1.0317641376768014</v>
      </c>
      <c r="AY18" s="577">
        <v>1.0261149347976564</v>
      </c>
      <c r="AZ18" s="577">
        <v>1.0205272570443646</v>
      </c>
      <c r="BA18" s="577">
        <v>1.0150001047609027</v>
      </c>
      <c r="BB18" s="577">
        <v>1.0095324998310444</v>
      </c>
      <c r="BC18" s="577">
        <v>1.0041234851013174</v>
      </c>
      <c r="BD18" s="577">
        <v>0.99877212382240821</v>
      </c>
      <c r="BE18" s="577">
        <v>0.99347749910833805</v>
      </c>
      <c r="BF18" s="577">
        <v>0.98823871341274672</v>
      </c>
      <c r="BG18" s="577">
        <v>0.98305488802166208</v>
      </c>
      <c r="BH18" s="577">
        <v>0.97792516256214879</v>
      </c>
      <c r="BI18" s="577">
        <v>0.97284869452626044</v>
      </c>
      <c r="BJ18" s="577">
        <v>0.96782465880974411</v>
      </c>
      <c r="BK18" s="577">
        <v>0.96285224726496343</v>
      </c>
    </row>
    <row r="19" spans="1:72">
      <c r="A19" s="1066"/>
      <c r="B19" s="597">
        <v>1.833</v>
      </c>
      <c r="C19" s="577">
        <v>1.3153793161521601</v>
      </c>
      <c r="D19" s="577">
        <v>1.305904795276231</v>
      </c>
      <c r="E19" s="577">
        <v>1.2965657860217643</v>
      </c>
      <c r="F19" s="577">
        <v>1.2873594017506726</v>
      </c>
      <c r="G19" s="577">
        <v>1.2782828372341681</v>
      </c>
      <c r="H19" s="577">
        <v>1.269333365802962</v>
      </c>
      <c r="I19" s="577">
        <v>1.2605083366163432</v>
      </c>
      <c r="J19" s="577">
        <v>1.2518051720443919</v>
      </c>
      <c r="K19" s="577">
        <v>1.2432213651578945</v>
      </c>
      <c r="L19" s="577">
        <v>1.2347544773208274</v>
      </c>
      <c r="M19" s="577">
        <v>1.226402135880555</v>
      </c>
      <c r="N19" s="577">
        <v>1.2181620319511419</v>
      </c>
      <c r="O19" s="577">
        <v>1.2100319182854316</v>
      </c>
      <c r="P19" s="577">
        <v>1.2020096072317716</v>
      </c>
      <c r="Q19" s="577">
        <v>1.1940929687714847</v>
      </c>
      <c r="R19" s="577">
        <v>1.1862799286333834</v>
      </c>
      <c r="S19" s="577">
        <v>1.1785684664818254</v>
      </c>
      <c r="T19" s="577">
        <v>1.1709566141749845</v>
      </c>
      <c r="U19" s="577">
        <v>1.1634424540901833</v>
      </c>
      <c r="V19" s="577">
        <v>1.1560241175132933</v>
      </c>
      <c r="W19" s="577">
        <v>1.1486997830893604</v>
      </c>
      <c r="X19" s="577">
        <v>1.1414676753317616</v>
      </c>
      <c r="Y19" s="577">
        <v>1.1343260631873242</v>
      </c>
      <c r="Z19" s="577">
        <v>1.1272732586549754</v>
      </c>
      <c r="AA19" s="577">
        <v>1.120307615455604</v>
      </c>
      <c r="AB19" s="577">
        <v>1.1134275277509378</v>
      </c>
      <c r="AC19" s="577">
        <v>1.1066314289093353</v>
      </c>
      <c r="AD19" s="577">
        <v>1.0999177903165052</v>
      </c>
      <c r="AE19" s="577">
        <v>1.0932851202292551</v>
      </c>
      <c r="AF19" s="577">
        <v>1.0867319626704623</v>
      </c>
      <c r="AG19" s="577">
        <v>1.0802568963635522</v>
      </c>
      <c r="AH19" s="577">
        <v>1.0738585337048396</v>
      </c>
      <c r="AI19" s="577">
        <v>1.0675355197721788</v>
      </c>
      <c r="AJ19" s="577">
        <v>1.0612865313684303</v>
      </c>
      <c r="AK19" s="577">
        <v>1.055110276098328</v>
      </c>
      <c r="AL19" s="577">
        <v>1.049005491477393</v>
      </c>
      <c r="AM19" s="577">
        <v>1.042970944071604</v>
      </c>
      <c r="AN19" s="577">
        <v>1.0370054286665935</v>
      </c>
      <c r="AO19" s="577">
        <v>1.0311077674651925</v>
      </c>
      <c r="AP19" s="577">
        <v>1.025276809312204</v>
      </c>
      <c r="AQ19" s="577">
        <v>1.0195114289453315</v>
      </c>
      <c r="AR19" s="577">
        <v>1.0138105262712389</v>
      </c>
      <c r="AS19" s="577">
        <v>1.0081730256657657</v>
      </c>
      <c r="AT19" s="577">
        <v>1.0025978752973599</v>
      </c>
      <c r="AU19" s="577">
        <v>0.997084046472835</v>
      </c>
      <c r="AV19" s="577">
        <v>0.99163053300459791</v>
      </c>
      <c r="AW19" s="577">
        <v>0.98623635059853076</v>
      </c>
      <c r="AX19" s="577">
        <v>0.98090053626174045</v>
      </c>
      <c r="AY19" s="577">
        <v>0.97562214772943234</v>
      </c>
      <c r="AZ19" s="577">
        <v>0.97040026291018777</v>
      </c>
      <c r="BA19" s="577">
        <v>0.96523397934896293</v>
      </c>
      <c r="BB19" s="577">
        <v>0.96012241370714935</v>
      </c>
      <c r="BC19" s="577">
        <v>0.95506470125906739</v>
      </c>
      <c r="BD19" s="577">
        <v>0.9500599954042922</v>
      </c>
      <c r="BE19" s="577">
        <v>0.94510746719523153</v>
      </c>
      <c r="BF19" s="577">
        <v>0.94020630487940293</v>
      </c>
      <c r="BG19" s="577">
        <v>0.93535571345587953</v>
      </c>
      <c r="BH19" s="577">
        <v>0.93055491424539649</v>
      </c>
      <c r="BI19" s="577">
        <v>0.92580314447362688</v>
      </c>
      <c r="BJ19" s="577">
        <v>0.92109965686716144</v>
      </c>
      <c r="BK19" s="577">
        <v>0.91644371926174151</v>
      </c>
    </row>
    <row r="20" spans="1:72">
      <c r="A20" s="1066"/>
      <c r="B20" s="597">
        <v>1.917</v>
      </c>
      <c r="C20" s="577">
        <v>1.2450241561191215</v>
      </c>
      <c r="D20" s="577">
        <v>1.236258095180345</v>
      </c>
      <c r="E20" s="577">
        <v>1.2276146126814653</v>
      </c>
      <c r="F20" s="577">
        <v>1.2190911553975068</v>
      </c>
      <c r="G20" s="577">
        <v>1.210685240523796</v>
      </c>
      <c r="H20" s="577">
        <v>1.2023944532647663</v>
      </c>
      <c r="I20" s="577">
        <v>1.1942164445211594</v>
      </c>
      <c r="J20" s="577">
        <v>1.1861489286709714</v>
      </c>
      <c r="K20" s="577">
        <v>1.1781896814397426</v>
      </c>
      <c r="L20" s="577">
        <v>1.170336537856016</v>
      </c>
      <c r="M20" s="577">
        <v>1.1625873902880246</v>
      </c>
      <c r="N20" s="577">
        <v>1.1549401865578597</v>
      </c>
      <c r="O20" s="577">
        <v>1.1473929281295849</v>
      </c>
      <c r="P20" s="577">
        <v>1.1399436683679263</v>
      </c>
      <c r="Q20" s="577">
        <v>1.1325905108643568</v>
      </c>
      <c r="R20" s="577">
        <v>1.125331607827553</v>
      </c>
      <c r="S20" s="577">
        <v>1.1181651585353496</v>
      </c>
      <c r="T20" s="577">
        <v>1.1110894078454703</v>
      </c>
      <c r="U20" s="577">
        <v>1.1041026447624487</v>
      </c>
      <c r="V20" s="577">
        <v>1.0972032010582808</v>
      </c>
      <c r="W20" s="577">
        <v>1.0903894499444713</v>
      </c>
      <c r="X20" s="577">
        <v>1.0836598047932551</v>
      </c>
      <c r="Y20" s="577">
        <v>1.0770127179058839</v>
      </c>
      <c r="Z20" s="577">
        <v>1.0704466793259673</v>
      </c>
      <c r="AA20" s="577">
        <v>1.063960215695956</v>
      </c>
      <c r="AB20" s="577">
        <v>1.0575518891549527</v>
      </c>
      <c r="AC20" s="577">
        <v>1.0512202962761148</v>
      </c>
      <c r="AD20" s="577">
        <v>1.044964067042</v>
      </c>
      <c r="AE20" s="577">
        <v>1.0387818638562851</v>
      </c>
      <c r="AF20" s="577">
        <v>1.0326723805903608</v>
      </c>
      <c r="AG20" s="577">
        <v>1.0266343416633705</v>
      </c>
      <c r="AH20" s="577">
        <v>1.0206665011543397</v>
      </c>
      <c r="AI20" s="577">
        <v>1.0147676419450891</v>
      </c>
      <c r="AJ20" s="577">
        <v>1.0089365748927028</v>
      </c>
      <c r="AK20" s="577">
        <v>1.0031721380303602</v>
      </c>
      <c r="AL20" s="577">
        <v>0.99747319579541027</v>
      </c>
      <c r="AM20" s="577">
        <v>0.99183863828360797</v>
      </c>
      <c r="AN20" s="577">
        <v>0.98626738052848506</v>
      </c>
      <c r="AO20" s="577">
        <v>0.98075836180487252</v>
      </c>
      <c r="AP20" s="577">
        <v>0.97531054495563385</v>
      </c>
      <c r="AQ20" s="577">
        <v>0.96992291574071599</v>
      </c>
      <c r="AR20" s="577">
        <v>0.96459448220765398</v>
      </c>
      <c r="AS20" s="577">
        <v>0.95932427408271359</v>
      </c>
      <c r="AT20" s="577">
        <v>0.95411134218188365</v>
      </c>
      <c r="AU20" s="577">
        <v>0.94895475784096972</v>
      </c>
      <c r="AV20" s="577">
        <v>0.94385361236406828</v>
      </c>
      <c r="AW20" s="577">
        <v>0.93880701648973408</v>
      </c>
      <c r="AX20" s="577">
        <v>0.93381409987418329</v>
      </c>
      <c r="AY20" s="577">
        <v>0.92887401059089947</v>
      </c>
      <c r="AZ20" s="577">
        <v>0.92398591464603952</v>
      </c>
      <c r="BA20" s="577">
        <v>0.91914899550906004</v>
      </c>
      <c r="BB20" s="577">
        <v>0.91436245365801005</v>
      </c>
      <c r="BC20" s="577">
        <v>0.90962550613895732</v>
      </c>
      <c r="BD20" s="577">
        <v>0.90493738613903785</v>
      </c>
      <c r="BE20" s="577">
        <v>0.9002973425726426</v>
      </c>
      <c r="BF20" s="577">
        <v>0.89570463968026781</v>
      </c>
      <c r="BG20" s="577">
        <v>0.89115855663958299</v>
      </c>
      <c r="BH20" s="577">
        <v>0.88665838718828205</v>
      </c>
      <c r="BI20" s="577">
        <v>0.88220343925830502</v>
      </c>
      <c r="BJ20" s="577">
        <v>0.87785398851813445</v>
      </c>
      <c r="BK20" s="577">
        <v>0.8756649780882263</v>
      </c>
    </row>
    <row r="21" spans="1:72" s="517" customFormat="1">
      <c r="A21" s="1066"/>
      <c r="B21" s="510">
        <v>2</v>
      </c>
      <c r="C21" s="577">
        <v>1.1802117799581067</v>
      </c>
      <c r="D21" s="577">
        <v>1.1720848434544515</v>
      </c>
      <c r="E21" s="577">
        <v>1.1640690656566768</v>
      </c>
      <c r="F21" s="577">
        <v>1.1561621814439844</v>
      </c>
      <c r="G21" s="577">
        <v>1.1483619868232755</v>
      </c>
      <c r="H21" s="577">
        <v>1.140666336880938</v>
      </c>
      <c r="I21" s="577">
        <v>1.1330731438164436</v>
      </c>
      <c r="J21" s="577">
        <v>1.1255803750539666</v>
      </c>
      <c r="K21" s="577">
        <v>1.1181860514284321</v>
      </c>
      <c r="L21" s="577">
        <v>1.1108882454425995</v>
      </c>
      <c r="M21" s="577">
        <v>1.1036850795919511</v>
      </c>
      <c r="N21" s="577">
        <v>1.0965747247543343</v>
      </c>
      <c r="O21" s="577">
        <v>1.089555398641449</v>
      </c>
      <c r="P21" s="577">
        <v>1.0826253643094323</v>
      </c>
      <c r="Q21" s="577">
        <v>1.0757829287259237</v>
      </c>
      <c r="R21" s="577">
        <v>1.0690264413911272</v>
      </c>
      <c r="S21" s="577">
        <v>1.0623542930105121</v>
      </c>
      <c r="T21" s="577">
        <v>1.0557649142169099</v>
      </c>
      <c r="U21" s="577">
        <v>1.0492567743398771</v>
      </c>
      <c r="V21" s="577">
        <v>1.0428283802202951</v>
      </c>
      <c r="W21" s="577">
        <v>1.0364782750682786</v>
      </c>
      <c r="X21" s="577">
        <v>1.0302050373625622</v>
      </c>
      <c r="Y21" s="577">
        <v>1.0240072797896105</v>
      </c>
      <c r="Z21" s="577">
        <v>1.0178836482207971</v>
      </c>
      <c r="AA21" s="577">
        <v>1.0118328207260623</v>
      </c>
      <c r="AB21" s="577">
        <v>1.0058535066225438</v>
      </c>
      <c r="AC21" s="577">
        <v>0.99994444555674278</v>
      </c>
      <c r="AD21" s="577">
        <v>0.99410440661884869</v>
      </c>
      <c r="AE21" s="577">
        <v>0.98833218748792506</v>
      </c>
      <c r="AF21" s="577">
        <v>0.98262661360669989</v>
      </c>
      <c r="AG21" s="577">
        <v>0.9769865373847777</v>
      </c>
      <c r="AH21" s="577">
        <v>0.97141083742913348</v>
      </c>
      <c r="AI21" s="577">
        <v>0.96589841780080876</v>
      </c>
      <c r="AJ21" s="577">
        <v>0.96044820729677138</v>
      </c>
      <c r="AK21" s="577">
        <v>0.9550591587559526</v>
      </c>
      <c r="AL21" s="577">
        <v>0.94973024838851583</v>
      </c>
      <c r="AM21" s="577">
        <v>0.94446047512745768</v>
      </c>
      <c r="AN21" s="577">
        <v>0.93924886000167374</v>
      </c>
      <c r="AO21" s="577">
        <v>0.93409444552966914</v>
      </c>
      <c r="AP21" s="577">
        <v>0.92899629513312321</v>
      </c>
      <c r="AQ21" s="577">
        <v>0.92395349256955328</v>
      </c>
      <c r="AR21" s="577">
        <v>0.91896514138335694</v>
      </c>
      <c r="AS21" s="577">
        <v>0.91403036437454122</v>
      </c>
      <c r="AT21" s="577">
        <v>0.90914830308447792</v>
      </c>
      <c r="AU21" s="577">
        <v>0.904318117298052</v>
      </c>
      <c r="AV21" s="577">
        <v>0.89953898456159487</v>
      </c>
      <c r="AW21" s="577">
        <v>0.89481009971602465</v>
      </c>
      <c r="AX21" s="577">
        <v>0.89013067444463423</v>
      </c>
      <c r="AY21" s="577">
        <v>0.88549993683499484</v>
      </c>
      <c r="AZ21" s="577">
        <v>0.880917130954463</v>
      </c>
      <c r="BA21" s="577">
        <v>0.87638151643880269</v>
      </c>
      <c r="BB21" s="577">
        <v>0.87189236809344894</v>
      </c>
      <c r="BC21" s="577">
        <v>0.86744897550696465</v>
      </c>
      <c r="BD21" s="577">
        <v>0.86305064267625786</v>
      </c>
      <c r="BE21" s="577">
        <v>0.85869668764314155</v>
      </c>
      <c r="BF21" s="577">
        <v>0.85438644214184134</v>
      </c>
      <c r="BG21" s="577">
        <v>0.85059127776445076</v>
      </c>
      <c r="BH21" s="577">
        <v>0.8484712773497618</v>
      </c>
      <c r="BI21" s="577">
        <v>0.84636181837359548</v>
      </c>
      <c r="BJ21" s="577">
        <v>0.84426282240695216</v>
      </c>
      <c r="BK21" s="577">
        <v>0.84217421179693008</v>
      </c>
      <c r="BL21" s="518"/>
      <c r="BM21" s="518"/>
      <c r="BN21" s="518"/>
      <c r="BO21" s="518"/>
      <c r="BP21" s="518"/>
      <c r="BQ21" s="518"/>
      <c r="BR21" s="518"/>
      <c r="BS21" s="518"/>
      <c r="BT21" s="518"/>
    </row>
    <row r="22" spans="1:72">
      <c r="A22" s="1066"/>
      <c r="B22" s="597">
        <v>2.0830000000000002</v>
      </c>
      <c r="C22" s="577">
        <v>1.1203705369136923</v>
      </c>
      <c r="D22" s="577">
        <v>1.112821718030262</v>
      </c>
      <c r="E22" s="577">
        <v>1.1053739430135618</v>
      </c>
      <c r="F22" s="577">
        <v>1.0980251965842573</v>
      </c>
      <c r="G22" s="577">
        <v>1.0907735167009927</v>
      </c>
      <c r="H22" s="577">
        <v>1.0836169928139294</v>
      </c>
      <c r="I22" s="577">
        <v>1.0765537641865874</v>
      </c>
      <c r="J22" s="577">
        <v>1.0695820182828912</v>
      </c>
      <c r="K22" s="577">
        <v>1.0626999892164879</v>
      </c>
      <c r="L22" s="577">
        <v>1.0559059562595456</v>
      </c>
      <c r="M22" s="577">
        <v>1.0491982424083921</v>
      </c>
      <c r="N22" s="577">
        <v>1.042575213003476</v>
      </c>
      <c r="O22" s="577">
        <v>1.0360352744012731</v>
      </c>
      <c r="P22" s="577">
        <v>1.0295768726958643</v>
      </c>
      <c r="Q22" s="577">
        <v>1.0231984924880324</v>
      </c>
      <c r="R22" s="577">
        <v>1.016898655699835</v>
      </c>
      <c r="S22" s="577">
        <v>1.0106759204326976</v>
      </c>
      <c r="T22" s="577">
        <v>1.0045288798671796</v>
      </c>
      <c r="U22" s="577">
        <v>0.99845616120264835</v>
      </c>
      <c r="V22" s="577">
        <v>0.99245642463518102</v>
      </c>
      <c r="W22" s="577">
        <v>0.98652836237209884</v>
      </c>
      <c r="X22" s="577">
        <v>0.9806706976816072</v>
      </c>
      <c r="Y22" s="577">
        <v>0.97488218397609627</v>
      </c>
      <c r="Z22" s="577">
        <v>0.969161603927714</v>
      </c>
      <c r="AA22" s="577">
        <v>0.96350776861489773</v>
      </c>
      <c r="AB22" s="577">
        <v>0.95791951669860476</v>
      </c>
      <c r="AC22" s="577">
        <v>0.95239571362704611</v>
      </c>
      <c r="AD22" s="577">
        <v>0.94693525086777619</v>
      </c>
      <c r="AE22" s="577">
        <v>0.94153704516604897</v>
      </c>
      <c r="AF22" s="577">
        <v>0.936200037828397</v>
      </c>
      <c r="AG22" s="577">
        <v>0.93092319403044033</v>
      </c>
      <c r="AH22" s="577">
        <v>0.92570550214797209</v>
      </c>
      <c r="AI22" s="577">
        <v>0.92054597311041308</v>
      </c>
      <c r="AJ22" s="577">
        <v>0.91544363977577037</v>
      </c>
      <c r="AK22" s="577">
        <v>0.91039755632626551</v>
      </c>
      <c r="AL22" s="577">
        <v>0.90540679768384325</v>
      </c>
      <c r="AM22" s="577">
        <v>0.9004704589447986</v>
      </c>
      <c r="AN22" s="577">
        <v>0.89558765483280101</v>
      </c>
      <c r="AO22" s="577">
        <v>0.89075751916961576</v>
      </c>
      <c r="AP22" s="577">
        <v>0.88597920436286171</v>
      </c>
      <c r="AQ22" s="577">
        <v>0.88125188091016904</v>
      </c>
      <c r="AR22" s="577">
        <v>0.87657473691912502</v>
      </c>
      <c r="AS22" s="577">
        <v>0.87194697764242757</v>
      </c>
      <c r="AT22" s="577">
        <v>0.8673678250276845</v>
      </c>
      <c r="AU22" s="577">
        <v>0.86283651728132649</v>
      </c>
      <c r="AV22" s="577">
        <v>0.85835230844611654</v>
      </c>
      <c r="AW22" s="577">
        <v>0.85391446799176551</v>
      </c>
      <c r="AX22" s="577">
        <v>0.84952228041818356</v>
      </c>
      <c r="AY22" s="577">
        <v>0.84517504487091166</v>
      </c>
      <c r="AZ22" s="577">
        <v>0.84087207476830128</v>
      </c>
      <c r="BA22" s="577">
        <v>0.83661269744002409</v>
      </c>
      <c r="BB22" s="577">
        <v>0.83239625377651494</v>
      </c>
      <c r="BC22" s="577">
        <v>0.82822209788896062</v>
      </c>
      <c r="BD22" s="577">
        <v>0.8249471304415249</v>
      </c>
      <c r="BE22" s="577">
        <v>0.82289204105764557</v>
      </c>
      <c r="BF22" s="577">
        <v>0.82084716541267633</v>
      </c>
      <c r="BG22" s="577">
        <v>0.81881242755235151</v>
      </c>
      <c r="BH22" s="577">
        <v>0.81678775227365297</v>
      </c>
      <c r="BI22" s="577">
        <v>0.81477306511554526</v>
      </c>
      <c r="BJ22" s="577">
        <v>0.8127682923498466</v>
      </c>
      <c r="BK22" s="577">
        <v>0.81077336097223562</v>
      </c>
    </row>
    <row r="23" spans="1:72">
      <c r="A23" s="1066"/>
      <c r="B23" s="597">
        <v>2.1670000000000003</v>
      </c>
      <c r="C23" s="577">
        <v>1.0650011211120078</v>
      </c>
      <c r="D23" s="577">
        <v>1.0579765626056465</v>
      </c>
      <c r="E23" s="577">
        <v>1.0510440623832378</v>
      </c>
      <c r="F23" s="577">
        <v>1.0442018225614795</v>
      </c>
      <c r="G23" s="577">
        <v>1.03744809177076</v>
      </c>
      <c r="H23" s="577">
        <v>1.0307811636606066</v>
      </c>
      <c r="I23" s="577">
        <v>1.0241993754623968</v>
      </c>
      <c r="J23" s="577">
        <v>1.0177011066067829</v>
      </c>
      <c r="K23" s="577">
        <v>1.0112847773934153</v>
      </c>
      <c r="L23" s="577">
        <v>1.0049488477106763</v>
      </c>
      <c r="M23" s="577">
        <v>0.99869181580323896</v>
      </c>
      <c r="N23" s="577">
        <v>0.9925122170853824</v>
      </c>
      <c r="O23" s="577">
        <v>0.98640862299809207</v>
      </c>
      <c r="P23" s="577">
        <v>0.98037963990807542</v>
      </c>
      <c r="Q23" s="577">
        <v>0.97442390804690537</v>
      </c>
      <c r="R23" s="577">
        <v>0.96854010048859884</v>
      </c>
      <c r="S23" s="577">
        <v>0.96272692216401579</v>
      </c>
      <c r="T23" s="577">
        <v>0.95698310891053828</v>
      </c>
      <c r="U23" s="577">
        <v>0.95130742655556788</v>
      </c>
      <c r="V23" s="577">
        <v>0.94569867003244301</v>
      </c>
      <c r="W23" s="577">
        <v>0.94015566252744942</v>
      </c>
      <c r="X23" s="577">
        <v>0.93467725465665186</v>
      </c>
      <c r="Y23" s="577">
        <v>0.92926232367133965</v>
      </c>
      <c r="Z23" s="577">
        <v>0.92390977269093211</v>
      </c>
      <c r="AA23" s="577">
        <v>0.91861852996224391</v>
      </c>
      <c r="AB23" s="577">
        <v>0.91338754814405698</v>
      </c>
      <c r="AC23" s="577">
        <v>0.90821580361599841</v>
      </c>
      <c r="AD23" s="577">
        <v>0.9031022958107664</v>
      </c>
      <c r="AE23" s="577">
        <v>0.89804604656878673</v>
      </c>
      <c r="AF23" s="577">
        <v>0.89304609951442915</v>
      </c>
      <c r="AG23" s="577">
        <v>0.88810151945294424</v>
      </c>
      <c r="AH23" s="577">
        <v>0.88321139178732611</v>
      </c>
      <c r="AI23" s="577">
        <v>0.87837482195433325</v>
      </c>
      <c r="AJ23" s="577">
        <v>0.87359093487893991</v>
      </c>
      <c r="AK23" s="577">
        <v>0.86885887444651821</v>
      </c>
      <c r="AL23" s="577">
        <v>0.86417780299208213</v>
      </c>
      <c r="AM23" s="577">
        <v>0.85954690080595342</v>
      </c>
      <c r="AN23" s="577">
        <v>0.85496536565523695</v>
      </c>
      <c r="AO23" s="577">
        <v>0.85043241232051858</v>
      </c>
      <c r="AP23" s="577">
        <v>0.84594727214722443</v>
      </c>
      <c r="AQ23" s="577">
        <v>0.84150919261110002</v>
      </c>
      <c r="AR23" s="577">
        <v>0.83711743689729934</v>
      </c>
      <c r="AS23" s="577">
        <v>0.83277128349258189</v>
      </c>
      <c r="AT23" s="577">
        <v>0.8284700257901505</v>
      </c>
      <c r="AU23" s="577">
        <v>0.82421297170667018</v>
      </c>
      <c r="AV23" s="577">
        <v>0.81999944331103569</v>
      </c>
      <c r="AW23" s="577">
        <v>0.81582877646446716</v>
      </c>
      <c r="AX23" s="577">
        <v>0.81170032047153351</v>
      </c>
      <c r="AY23" s="577">
        <v>0.80761343774171868</v>
      </c>
      <c r="AZ23" s="577">
        <v>0.80356750346116057</v>
      </c>
      <c r="BA23" s="577">
        <v>0.80078159502517177</v>
      </c>
      <c r="BB23" s="577">
        <v>0.79878767211662727</v>
      </c>
      <c r="BC23" s="577">
        <v>0.79680365416526322</v>
      </c>
      <c r="BD23" s="577">
        <v>0.79482946754854822</v>
      </c>
      <c r="BE23" s="577">
        <v>0.79286503937178643</v>
      </c>
      <c r="BF23" s="577">
        <v>0.79091029745914487</v>
      </c>
      <c r="BG23" s="577">
        <v>0.78896517034481362</v>
      </c>
      <c r="BH23" s="577">
        <v>0.78702958726429639</v>
      </c>
      <c r="BI23" s="577">
        <v>0.78510347814582904</v>
      </c>
      <c r="BJ23" s="577">
        <v>0.78318677360192346</v>
      </c>
      <c r="BK23" s="577">
        <v>0.78127940492103476</v>
      </c>
    </row>
    <row r="24" spans="1:72">
      <c r="A24" s="1066"/>
      <c r="B24" s="510">
        <v>2.25</v>
      </c>
      <c r="C24" s="577">
        <v>1.0136657879234636</v>
      </c>
      <c r="D24" s="577">
        <v>1.0071177943230467</v>
      </c>
      <c r="E24" s="577">
        <v>1.000653854125882</v>
      </c>
      <c r="F24" s="577">
        <v>0.99427235922434509</v>
      </c>
      <c r="G24" s="577">
        <v>0.98797174227255957</v>
      </c>
      <c r="H24" s="577">
        <v>0.98175047540301352</v>
      </c>
      <c r="I24" s="577">
        <v>0.97560706899135907</v>
      </c>
      <c r="J24" s="577">
        <v>0.96954007046729951</v>
      </c>
      <c r="K24" s="577">
        <v>0.96354806316957242</v>
      </c>
      <c r="L24" s="577">
        <v>0.95762966524312987</v>
      </c>
      <c r="M24" s="577">
        <v>0.951783528576713</v>
      </c>
      <c r="N24" s="577">
        <v>0.94600833777910709</v>
      </c>
      <c r="O24" s="577">
        <v>0.94030280919244225</v>
      </c>
      <c r="P24" s="577">
        <v>0.93466568994098553</v>
      </c>
      <c r="Q24" s="577">
        <v>0.92909575701394476</v>
      </c>
      <c r="R24" s="577">
        <v>0.92359181638087184</v>
      </c>
      <c r="S24" s="577">
        <v>0.91815270213832456</v>
      </c>
      <c r="T24" s="577">
        <v>0.9127772756865028</v>
      </c>
      <c r="U24" s="577">
        <v>0.90746442493463941</v>
      </c>
      <c r="V24" s="577">
        <v>0.90221306353398179</v>
      </c>
      <c r="W24" s="577">
        <v>0.89702213013725085</v>
      </c>
      <c r="X24" s="577">
        <v>0.89189058768351892</v>
      </c>
      <c r="Y24" s="577">
        <v>0.88681742270749253</v>
      </c>
      <c r="Z24" s="577">
        <v>0.88180164467223765</v>
      </c>
      <c r="AA24" s="577">
        <v>0.8768422853244191</v>
      </c>
      <c r="AB24" s="577">
        <v>0.87193839807117668</v>
      </c>
      <c r="AC24" s="577">
        <v>0.86708905737779562</v>
      </c>
      <c r="AD24" s="577">
        <v>0.86229335818536346</v>
      </c>
      <c r="AE24" s="577">
        <v>0.85755041534764687</v>
      </c>
      <c r="AF24" s="577">
        <v>0.85285936308645005</v>
      </c>
      <c r="AG24" s="577">
        <v>0.84821935446475316</v>
      </c>
      <c r="AH24" s="577">
        <v>0.84362956087695551</v>
      </c>
      <c r="AI24" s="577">
        <v>0.83908917155557938</v>
      </c>
      <c r="AJ24" s="577">
        <v>0.83459739309381897</v>
      </c>
      <c r="AK24" s="577">
        <v>0.83015344898334187</v>
      </c>
      <c r="AL24" s="577">
        <v>0.82575657916677958</v>
      </c>
      <c r="AM24" s="577">
        <v>0.82140603960436309</v>
      </c>
      <c r="AN24" s="577">
        <v>0.81710110185418772</v>
      </c>
      <c r="AO24" s="577">
        <v>0.81284105266560647</v>
      </c>
      <c r="AP24" s="577">
        <v>0.80862519358527662</v>
      </c>
      <c r="AQ24" s="577">
        <v>0.80445284057540456</v>
      </c>
      <c r="AR24" s="577">
        <v>0.80032332364374636</v>
      </c>
      <c r="AS24" s="577">
        <v>0.79623598648494753</v>
      </c>
      <c r="AT24" s="577">
        <v>0.79219018613281666</v>
      </c>
      <c r="AU24" s="577">
        <v>0.78818529262314674</v>
      </c>
      <c r="AV24" s="577">
        <v>0.78422068866671302</v>
      </c>
      <c r="AW24" s="577">
        <v>0.78029576933208955</v>
      </c>
      <c r="AX24" s="577">
        <v>0.77797040274526974</v>
      </c>
      <c r="AY24" s="577">
        <v>0.77603421646874549</v>
      </c>
      <c r="AZ24" s="577">
        <v>0.77410764369555651</v>
      </c>
      <c r="BA24" s="577">
        <v>0.77219061300392688</v>
      </c>
      <c r="BB24" s="577">
        <v>0.77028305367781924</v>
      </c>
      <c r="BC24" s="577">
        <v>0.76838489569824009</v>
      </c>
      <c r="BD24" s="577">
        <v>0.76649606973467255</v>
      </c>
      <c r="BE24" s="577">
        <v>0.76461650713663409</v>
      </c>
      <c r="BF24" s="577">
        <v>0.76274613992536033</v>
      </c>
      <c r="BG24" s="577">
        <v>0.76088490078560911</v>
      </c>
      <c r="BH24" s="577">
        <v>0.75903272305758396</v>
      </c>
      <c r="BI24" s="577">
        <v>0.75718954072897737</v>
      </c>
      <c r="BJ24" s="577">
        <v>0.75535528842712651</v>
      </c>
      <c r="BK24" s="577">
        <v>0.75352990141128573</v>
      </c>
    </row>
    <row r="25" spans="1:72">
      <c r="A25" s="1066"/>
      <c r="B25" s="597">
        <v>2.3330000000000002</v>
      </c>
      <c r="C25" s="577">
        <v>0.96597941072462334</v>
      </c>
      <c r="D25" s="577">
        <v>0.95986561699080419</v>
      </c>
      <c r="E25" s="577">
        <v>0.9538287263227575</v>
      </c>
      <c r="F25" s="577">
        <v>0.94786729678800108</v>
      </c>
      <c r="G25" s="577">
        <v>0.9419799222784625</v>
      </c>
      <c r="H25" s="577">
        <v>0.93616523140478669</v>
      </c>
      <c r="I25" s="577">
        <v>0.93042188643134549</v>
      </c>
      <c r="J25" s="577">
        <v>0.92474858225020873</v>
      </c>
      <c r="K25" s="577">
        <v>0.91914404539242656</v>
      </c>
      <c r="L25" s="577">
        <v>0.91360703307504754</v>
      </c>
      <c r="M25" s="577">
        <v>0.90813633228237667</v>
      </c>
      <c r="N25" s="577">
        <v>0.9027307588800455</v>
      </c>
      <c r="O25" s="577">
        <v>0.89738915676053355</v>
      </c>
      <c r="P25" s="577">
        <v>0.89211039701885098</v>
      </c>
      <c r="Q25" s="577">
        <v>0.886893377157142</v>
      </c>
      <c r="R25" s="577">
        <v>0.88173702031703582</v>
      </c>
      <c r="S25" s="577">
        <v>0.87664027453862092</v>
      </c>
      <c r="T25" s="577">
        <v>0.87160211204497229</v>
      </c>
      <c r="U25" s="577">
        <v>0.86662152855120911</v>
      </c>
      <c r="V25" s="577">
        <v>0.86169754259710662</v>
      </c>
      <c r="W25" s="577">
        <v>0.85682919490233234</v>
      </c>
      <c r="X25" s="577">
        <v>0.85201554774341515</v>
      </c>
      <c r="Y25" s="577">
        <v>0.84725568435159848</v>
      </c>
      <c r="Z25" s="577">
        <v>0.84254870833076423</v>
      </c>
      <c r="AA25" s="577">
        <v>0.83789374309465392</v>
      </c>
      <c r="AB25" s="577">
        <v>0.83328993132264084</v>
      </c>
      <c r="AC25" s="577">
        <v>0.82873643443334677</v>
      </c>
      <c r="AD25" s="577">
        <v>0.82423243207542374</v>
      </c>
      <c r="AE25" s="577">
        <v>0.81977712163485006</v>
      </c>
      <c r="AF25" s="577">
        <v>0.81536971775812062</v>
      </c>
      <c r="AG25" s="577">
        <v>0.8110094518907357</v>
      </c>
      <c r="AH25" s="577">
        <v>0.80669557183041907</v>
      </c>
      <c r="AI25" s="577">
        <v>0.80242734129451954</v>
      </c>
      <c r="AJ25" s="577">
        <v>0.79820403950107277</v>
      </c>
      <c r="AK25" s="577">
        <v>0.7940249607630252</v>
      </c>
      <c r="AL25" s="577">
        <v>0.78988941409513669</v>
      </c>
      <c r="AM25" s="577">
        <v>0.78579672283310475</v>
      </c>
      <c r="AN25" s="577">
        <v>0.78174622426446783</v>
      </c>
      <c r="AO25" s="577">
        <v>0.77773726927086673</v>
      </c>
      <c r="AP25" s="577">
        <v>0.77376922198125531</v>
      </c>
      <c r="AQ25" s="577">
        <v>0.76984145943567484</v>
      </c>
      <c r="AR25" s="577">
        <v>0.76595337125921581</v>
      </c>
      <c r="AS25" s="577">
        <v>0.76210435934581178</v>
      </c>
      <c r="AT25" s="577">
        <v>0.75829383779375004</v>
      </c>
      <c r="AU25" s="577">
        <v>0.7564028307175602</v>
      </c>
      <c r="AV25" s="577">
        <v>0.75452123163677132</v>
      </c>
      <c r="AW25" s="577">
        <v>0.75264897051667812</v>
      </c>
      <c r="AX25" s="577">
        <v>0.75078597801598845</v>
      </c>
      <c r="AY25" s="577">
        <v>0.74893218547826235</v>
      </c>
      <c r="AZ25" s="577">
        <v>0.74708752492347763</v>
      </c>
      <c r="BA25" s="577">
        <v>0.74525192903972115</v>
      </c>
      <c r="BB25" s="577">
        <v>0.74342533117499965</v>
      </c>
      <c r="BC25" s="577">
        <v>0.74160766532917388</v>
      </c>
      <c r="BD25" s="577">
        <v>0.73979886614600798</v>
      </c>
      <c r="BE25" s="577">
        <v>0.73799886890533639</v>
      </c>
      <c r="BF25" s="577">
        <v>0.73620760951534503</v>
      </c>
      <c r="BG25" s="577">
        <v>0.7344250245049635</v>
      </c>
      <c r="BH25" s="577">
        <v>0.73265105101636852</v>
      </c>
      <c r="BI25" s="577">
        <v>0.73088562679759561</v>
      </c>
      <c r="BJ25" s="577">
        <v>0.7291286901952565</v>
      </c>
      <c r="BK25" s="577">
        <v>0.72738018014736228</v>
      </c>
    </row>
    <row r="26" spans="1:72">
      <c r="A26" s="1066"/>
      <c r="B26" s="597">
        <v>2.4170000000000003</v>
      </c>
      <c r="C26" s="577">
        <v>0.9216020258114126</v>
      </c>
      <c r="D26" s="577">
        <v>0.91588469462014743</v>
      </c>
      <c r="E26" s="577">
        <v>0.91023786314552013</v>
      </c>
      <c r="F26" s="577">
        <v>0.90466023539274021</v>
      </c>
      <c r="G26" s="577">
        <v>0.89915054693921381</v>
      </c>
      <c r="H26" s="577">
        <v>0.8937075639789358</v>
      </c>
      <c r="I26" s="577">
        <v>0.88833008240138189</v>
      </c>
      <c r="J26" s="577">
        <v>0.88301692690345701</v>
      </c>
      <c r="K26" s="577">
        <v>0.87776695013312267</v>
      </c>
      <c r="L26" s="577">
        <v>0.87257903186339236</v>
      </c>
      <c r="M26" s="577">
        <v>0.86745207819544745</v>
      </c>
      <c r="N26" s="577">
        <v>0.86238502078968271</v>
      </c>
      <c r="O26" s="577">
        <v>0.85737681612354455</v>
      </c>
      <c r="P26" s="577">
        <v>0.85242644477508012</v>
      </c>
      <c r="Q26" s="577">
        <v>0.84753291073116477</v>
      </c>
      <c r="R26" s="577">
        <v>0.84269524071942092</v>
      </c>
      <c r="S26" s="577">
        <v>0.8379124835628865</v>
      </c>
      <c r="T26" s="577">
        <v>0.83318370955653565</v>
      </c>
      <c r="U26" s="577">
        <v>0.82850800986479323</v>
      </c>
      <c r="V26" s="577">
        <v>0.82388449593922142</v>
      </c>
      <c r="W26" s="577">
        <v>0.81931229895559576</v>
      </c>
      <c r="X26" s="577">
        <v>0.81479056926962279</v>
      </c>
      <c r="Y26" s="577">
        <v>0.81031847589058092</v>
      </c>
      <c r="Z26" s="577">
        <v>0.80589520597220143</v>
      </c>
      <c r="AA26" s="577">
        <v>0.80151996432013184</v>
      </c>
      <c r="AB26" s="577">
        <v>0.79719197291535959</v>
      </c>
      <c r="AC26" s="577">
        <v>0.7929104704529909</v>
      </c>
      <c r="AD26" s="577">
        <v>0.78867471189581284</v>
      </c>
      <c r="AE26" s="577">
        <v>0.78448396804208997</v>
      </c>
      <c r="AF26" s="577">
        <v>0.780337525107067</v>
      </c>
      <c r="AG26" s="577">
        <v>0.77623468431767295</v>
      </c>
      <c r="AH26" s="577">
        <v>0.77217476151994513</v>
      </c>
      <c r="AI26" s="577">
        <v>0.76815708679870842</v>
      </c>
      <c r="AJ26" s="577">
        <v>0.76418100410906586</v>
      </c>
      <c r="AK26" s="577">
        <v>0.76024587091927553</v>
      </c>
      <c r="AL26" s="577">
        <v>0.75635105786460377</v>
      </c>
      <c r="AM26" s="577">
        <v>0.75249594841176615</v>
      </c>
      <c r="AN26" s="577">
        <v>0.74867993853357639</v>
      </c>
      <c r="AO26" s="577">
        <v>0.74490243639344567</v>
      </c>
      <c r="AP26" s="577">
        <v>0.74116286203938597</v>
      </c>
      <c r="AQ26" s="577">
        <v>0.73781896097685873</v>
      </c>
      <c r="AR26" s="577">
        <v>0.73597990519989365</v>
      </c>
      <c r="AS26" s="577">
        <v>0.73414999453073293</v>
      </c>
      <c r="AT26" s="577">
        <v>0.73232916092448208</v>
      </c>
      <c r="AU26" s="577">
        <v>0.7305173370096345</v>
      </c>
      <c r="AV26" s="577">
        <v>0.72871445607976171</v>
      </c>
      <c r="AW26" s="577">
        <v>0.72692045208532707</v>
      </c>
      <c r="AX26" s="577">
        <v>0.72513525962561909</v>
      </c>
      <c r="AY26" s="577">
        <v>0.72335881394080437</v>
      </c>
      <c r="AZ26" s="577">
        <v>0.72159105090409703</v>
      </c>
      <c r="BA26" s="577">
        <v>0.71983190701404109</v>
      </c>
      <c r="BB26" s="577">
        <v>0.71808131938690789</v>
      </c>
      <c r="BC26" s="577">
        <v>0.71633922574920217</v>
      </c>
      <c r="BD26" s="577">
        <v>0.71460556443027812</v>
      </c>
      <c r="BE26" s="577">
        <v>0.71288027435506152</v>
      </c>
      <c r="BF26" s="577">
        <v>0.71116329503687836</v>
      </c>
      <c r="BG26" s="577">
        <v>0.70945456657038508</v>
      </c>
      <c r="BH26" s="577">
        <v>0.70775402962460243</v>
      </c>
      <c r="BI26" s="577">
        <v>0.70606162543604711</v>
      </c>
      <c r="BJ26" s="577">
        <v>0.70437729580196384</v>
      </c>
      <c r="BK26" s="577">
        <v>0.70270098307365292</v>
      </c>
    </row>
    <row r="27" spans="1:72">
      <c r="A27" s="1066"/>
      <c r="B27" s="510">
        <v>2.5</v>
      </c>
      <c r="C27" s="577">
        <v>0.88023258923625425</v>
      </c>
      <c r="D27" s="577">
        <v>0.87487801451295155</v>
      </c>
      <c r="E27" s="577">
        <v>0.8695881911131419</v>
      </c>
      <c r="F27" s="577">
        <v>0.86436195156721995</v>
      </c>
      <c r="G27" s="577">
        <v>0.85919815630395735</v>
      </c>
      <c r="H27" s="577">
        <v>0.85409569282211262</v>
      </c>
      <c r="I27" s="577">
        <v>0.84905347489138205</v>
      </c>
      <c r="J27" s="577">
        <v>0.84407044178148805</v>
      </c>
      <c r="K27" s="577">
        <v>0.83914555751825726</v>
      </c>
      <c r="L27" s="577">
        <v>0.83427781016558922</v>
      </c>
      <c r="M27" s="577">
        <v>0.82946621113227292</v>
      </c>
      <c r="N27" s="577">
        <v>0.82470979450265169</v>
      </c>
      <c r="O27" s="577">
        <v>0.82000761639018804</v>
      </c>
      <c r="P27" s="577">
        <v>0.81535875431301541</v>
      </c>
      <c r="Q27" s="577">
        <v>0.81076230659061188</v>
      </c>
      <c r="R27" s="577">
        <v>0.80621739176076723</v>
      </c>
      <c r="S27" s="577">
        <v>0.80172314801604938</v>
      </c>
      <c r="T27" s="577">
        <v>0.79727873265901561</v>
      </c>
      <c r="U27" s="577">
        <v>0.79288332157544372</v>
      </c>
      <c r="V27" s="577">
        <v>0.78853610872489299</v>
      </c>
      <c r="W27" s="577">
        <v>0.78423630564793201</v>
      </c>
      <c r="X27" s="577">
        <v>0.77998314098940158</v>
      </c>
      <c r="Y27" s="577">
        <v>0.7757758600371063</v>
      </c>
      <c r="Z27" s="577">
        <v>0.77161372427535724</v>
      </c>
      <c r="AA27" s="577">
        <v>0.76749601095280873</v>
      </c>
      <c r="AB27" s="577">
        <v>0.76342201266405885</v>
      </c>
      <c r="AC27" s="577">
        <v>0.75939103694450671</v>
      </c>
      <c r="AD27" s="577">
        <v>0.75540240587797591</v>
      </c>
      <c r="AE27" s="577">
        <v>0.75145545571663963</v>
      </c>
      <c r="AF27" s="577">
        <v>0.74754953651279921</v>
      </c>
      <c r="AG27" s="577">
        <v>0.74368401176208665</v>
      </c>
      <c r="AH27" s="577">
        <v>0.73985825805768046</v>
      </c>
      <c r="AI27" s="577">
        <v>0.73607166475513897</v>
      </c>
      <c r="AJ27" s="577">
        <v>0.73232363364747488</v>
      </c>
      <c r="AK27" s="577">
        <v>0.72861357865010512</v>
      </c>
      <c r="AL27" s="577">
        <v>0.72494092549533007</v>
      </c>
      <c r="AM27" s="577">
        <v>0.72130511143600551</v>
      </c>
      <c r="AN27" s="577">
        <v>0.71840267654886181</v>
      </c>
      <c r="AO27" s="577">
        <v>0.71661288441351523</v>
      </c>
      <c r="AP27" s="577">
        <v>0.71483198811095494</v>
      </c>
      <c r="AQ27" s="577">
        <v>0.71305992148294273</v>
      </c>
      <c r="AR27" s="577">
        <v>0.7112966190256419</v>
      </c>
      <c r="AS27" s="577">
        <v>0.70954201588154675</v>
      </c>
      <c r="AT27" s="577">
        <v>0.70779604783153072</v>
      </c>
      <c r="AU27" s="577">
        <v>0.7060586512870104</v>
      </c>
      <c r="AV27" s="577">
        <v>0.70432976328222652</v>
      </c>
      <c r="AW27" s="577">
        <v>0.7026093214666369</v>
      </c>
      <c r="AX27" s="577">
        <v>0.70089726409742081</v>
      </c>
      <c r="AY27" s="577">
        <v>0.69919353003209272</v>
      </c>
      <c r="AZ27" s="577">
        <v>0.69749805872122417</v>
      </c>
      <c r="BA27" s="577">
        <v>0.69581079020126957</v>
      </c>
      <c r="BB27" s="577">
        <v>0.69413166508749791</v>
      </c>
      <c r="BC27" s="577">
        <v>0.69246062456702517</v>
      </c>
      <c r="BD27" s="577">
        <v>0.69079761039194754</v>
      </c>
      <c r="BE27" s="577">
        <v>0.68914256487257386</v>
      </c>
      <c r="BF27" s="577">
        <v>0.68749543087075382</v>
      </c>
      <c r="BG27" s="577">
        <v>0.68585615179330339</v>
      </c>
      <c r="BH27" s="577">
        <v>0.68422467158552225</v>
      </c>
      <c r="BI27" s="577">
        <v>0.68260093472480521</v>
      </c>
      <c r="BJ27" s="577">
        <v>0.68098488621434261</v>
      </c>
      <c r="BK27" s="577">
        <v>0.67937647157691217</v>
      </c>
    </row>
    <row r="28" spans="1:72">
      <c r="A28" s="1066"/>
      <c r="B28" s="576">
        <v>2.75</v>
      </c>
      <c r="C28" s="577">
        <v>0.77164047113607404</v>
      </c>
      <c r="D28" s="577">
        <v>0.76720504770307096</v>
      </c>
      <c r="E28" s="577">
        <v>0.76282032287098478</v>
      </c>
      <c r="F28" s="577">
        <v>0.75848543232270449</v>
      </c>
      <c r="G28" s="577">
        <v>0.75419953127677508</v>
      </c>
      <c r="H28" s="577">
        <v>0.74996179393855678</v>
      </c>
      <c r="I28" s="577">
        <v>0.74577141296978633</v>
      </c>
      <c r="J28" s="577">
        <v>0.74162759897581931</v>
      </c>
      <c r="K28" s="577">
        <v>0.73752958000987467</v>
      </c>
      <c r="L28" s="577">
        <v>0.73347660109362445</v>
      </c>
      <c r="M28" s="577">
        <v>0.72946792375350433</v>
      </c>
      <c r="N28" s="577">
        <v>0.72550282557214762</v>
      </c>
      <c r="O28" s="577">
        <v>0.7215805997543675</v>
      </c>
      <c r="P28" s="577">
        <v>0.71770055470714467</v>
      </c>
      <c r="Q28" s="577">
        <v>0.71386201363309065</v>
      </c>
      <c r="R28" s="577">
        <v>0.71006431413688986</v>
      </c>
      <c r="S28" s="577">
        <v>0.70630680784423538</v>
      </c>
      <c r="T28" s="577">
        <v>0.70258886003280208</v>
      </c>
      <c r="U28" s="577">
        <v>0.69890984927481214</v>
      </c>
      <c r="V28" s="577">
        <v>0.69526916709077324</v>
      </c>
      <c r="W28" s="577">
        <v>0.69166621761398206</v>
      </c>
      <c r="X28" s="577">
        <v>0.68810041726540649</v>
      </c>
      <c r="Y28" s="577">
        <v>0.68457119443857151</v>
      </c>
      <c r="Z28" s="577">
        <v>0.68107798919409401</v>
      </c>
      <c r="AA28" s="577">
        <v>0.6776202529635218</v>
      </c>
      <c r="AB28" s="577">
        <v>0.67419744826214867</v>
      </c>
      <c r="AC28" s="577">
        <v>0.67080904841048916</v>
      </c>
      <c r="AD28" s="577">
        <v>0.66745453726411075</v>
      </c>
      <c r="AE28" s="577">
        <v>0.66574370817656159</v>
      </c>
      <c r="AF28" s="577">
        <v>0.66408751485928186</v>
      </c>
      <c r="AG28" s="577">
        <v>0.66243954143025208</v>
      </c>
      <c r="AH28" s="577">
        <v>0.66079972684650112</v>
      </c>
      <c r="AI28" s="577">
        <v>0.6591680106679928</v>
      </c>
      <c r="AJ28" s="577">
        <v>0.65754433305019955</v>
      </c>
      <c r="AK28" s="577">
        <v>0.65592863473678698</v>
      </c>
      <c r="AL28" s="577">
        <v>0.65432085705240461</v>
      </c>
      <c r="AM28" s="577">
        <v>0.65272094189558283</v>
      </c>
      <c r="AN28" s="577">
        <v>0.6511288317317343</v>
      </c>
      <c r="AO28" s="577">
        <v>0.64954446958625667</v>
      </c>
      <c r="AP28" s="577">
        <v>0.64796779903773627</v>
      </c>
      <c r="AQ28" s="577">
        <v>0.64639876421125086</v>
      </c>
      <c r="AR28" s="577">
        <v>0.64483730977176856</v>
      </c>
      <c r="AS28" s="577">
        <v>0.64328338091764281</v>
      </c>
      <c r="AT28" s="577">
        <v>0.64173692337420152</v>
      </c>
      <c r="AU28" s="577">
        <v>0.640197883387427</v>
      </c>
      <c r="AV28" s="577">
        <v>0.63866620771772886</v>
      </c>
      <c r="AW28" s="577">
        <v>0.63714184363380411</v>
      </c>
      <c r="AX28" s="577">
        <v>0.63562473890658555</v>
      </c>
      <c r="AY28" s="577">
        <v>0.63411484180327726</v>
      </c>
      <c r="AZ28" s="577">
        <v>0.6326121010814737</v>
      </c>
      <c r="BA28" s="577">
        <v>0.63111646598336291</v>
      </c>
      <c r="BB28" s="577">
        <v>0.62962788623001154</v>
      </c>
      <c r="BC28" s="577">
        <v>0.6281463120157309</v>
      </c>
      <c r="BD28" s="577">
        <v>0.62667169400252143</v>
      </c>
      <c r="BE28" s="577">
        <v>0.62520398331459681</v>
      </c>
      <c r="BF28" s="577">
        <v>0.62374313153298278</v>
      </c>
      <c r="BG28" s="577">
        <v>0.622289090690194</v>
      </c>
      <c r="BH28" s="577">
        <v>0.62084181326498267</v>
      </c>
      <c r="BI28" s="577">
        <v>0.61940125217716191</v>
      </c>
      <c r="BJ28" s="577">
        <v>0.61796736078250059</v>
      </c>
      <c r="BK28" s="577">
        <v>0.61654009286768896</v>
      </c>
    </row>
    <row r="29" spans="1:72">
      <c r="A29" s="1066"/>
      <c r="B29" s="576">
        <v>3</v>
      </c>
      <c r="C29" s="577">
        <v>0.68205877546767235</v>
      </c>
      <c r="D29" s="577">
        <v>0.6783429588943013</v>
      </c>
      <c r="E29" s="577">
        <v>0.67466741005020214</v>
      </c>
      <c r="F29" s="577">
        <v>0.67103147790023099</v>
      </c>
      <c r="G29" s="577">
        <v>0.66743452536830594</v>
      </c>
      <c r="H29" s="577">
        <v>0.66387592896527592</v>
      </c>
      <c r="I29" s="577">
        <v>0.66035507842863039</v>
      </c>
      <c r="J29" s="577">
        <v>0.65687137637361415</v>
      </c>
      <c r="K29" s="577">
        <v>0.65342423795532689</v>
      </c>
      <c r="L29" s="577">
        <v>0.6500130905414071</v>
      </c>
      <c r="M29" s="577">
        <v>0.64663737339491389</v>
      </c>
      <c r="N29" s="577">
        <v>0.64329653736704118</v>
      </c>
      <c r="O29" s="577">
        <v>0.63999004459930664</v>
      </c>
      <c r="P29" s="577">
        <v>0.63671736823487823</v>
      </c>
      <c r="Q29" s="577">
        <v>0.63347799213871436</v>
      </c>
      <c r="R29" s="577">
        <v>0.63027141062620118</v>
      </c>
      <c r="S29" s="577">
        <v>0.62709712819999208</v>
      </c>
      <c r="T29" s="577">
        <v>0.62395465929475824</v>
      </c>
      <c r="U29" s="577">
        <v>0.62170461475361205</v>
      </c>
      <c r="V29" s="577">
        <v>0.62015637415239944</v>
      </c>
      <c r="W29" s="577">
        <v>0.61861582561048067</v>
      </c>
      <c r="X29" s="577">
        <v>0.61708291194569698</v>
      </c>
      <c r="Y29" s="577">
        <v>0.61555757654127197</v>
      </c>
      <c r="Z29" s="577">
        <v>0.61403976333884147</v>
      </c>
      <c r="AA29" s="577">
        <v>0.61252941683158546</v>
      </c>
      <c r="AB29" s="577">
        <v>0.61102648205746224</v>
      </c>
      <c r="AC29" s="577">
        <v>0.60953090459254056</v>
      </c>
      <c r="AD29" s="577">
        <v>0.60804263054443064</v>
      </c>
      <c r="AE29" s="577">
        <v>0.60656160654581093</v>
      </c>
      <c r="AF29" s="577">
        <v>0.6050877797480485</v>
      </c>
      <c r="AG29" s="577">
        <v>0.6036210978149128</v>
      </c>
      <c r="AH29" s="577">
        <v>0.60216150891638143</v>
      </c>
      <c r="AI29" s="577">
        <v>0.6007089617225333</v>
      </c>
      <c r="AJ29" s="577">
        <v>0.59926340539753242</v>
      </c>
      <c r="AK29" s="577">
        <v>0.59782478959369734</v>
      </c>
      <c r="AL29" s="577">
        <v>0.59639306444565499</v>
      </c>
      <c r="AM29" s="577">
        <v>0.59496818056457967</v>
      </c>
      <c r="AN29" s="577">
        <v>0.59355008903251361</v>
      </c>
      <c r="AO29" s="577">
        <v>0.59213874139676914</v>
      </c>
      <c r="AP29" s="577">
        <v>0.59073408966440999</v>
      </c>
      <c r="AQ29" s="577">
        <v>0.58933608629681078</v>
      </c>
      <c r="AR29" s="577">
        <v>0.58794468420429469</v>
      </c>
      <c r="AS29" s="577">
        <v>0.58655983674084566</v>
      </c>
      <c r="AT29" s="577">
        <v>0.58518149769889594</v>
      </c>
      <c r="AU29" s="577">
        <v>0.58380962130418634</v>
      </c>
      <c r="AV29" s="577">
        <v>0.5824441622106995</v>
      </c>
      <c r="AW29" s="577">
        <v>0.5810850754956628</v>
      </c>
      <c r="AX29" s="577">
        <v>0.57973231665462266</v>
      </c>
      <c r="AY29" s="577">
        <v>0.57838584159658624</v>
      </c>
      <c r="AZ29" s="577">
        <v>0.57704560663923055</v>
      </c>
      <c r="BA29" s="577">
        <v>0.5757115685041797</v>
      </c>
      <c r="BB29" s="577">
        <v>0.57438368431234532</v>
      </c>
      <c r="BC29" s="577">
        <v>0.57306191157933295</v>
      </c>
      <c r="BD29" s="577">
        <v>0.57174620821091104</v>
      </c>
      <c r="BE29" s="577">
        <v>0.57043653249854198</v>
      </c>
      <c r="BF29" s="577">
        <v>0.56913284311497492</v>
      </c>
      <c r="BG29" s="577">
        <v>0.56783509910989904</v>
      </c>
      <c r="BH29" s="577">
        <v>0.56654325990565513</v>
      </c>
      <c r="BI29" s="577">
        <v>0.56525728529300667</v>
      </c>
      <c r="BJ29" s="577">
        <v>0.56397713542696815</v>
      </c>
      <c r="BK29" s="577">
        <v>0.56270277082268927</v>
      </c>
    </row>
    <row r="30" spans="1:72">
      <c r="A30" s="1066"/>
      <c r="B30" s="576">
        <v>3.25</v>
      </c>
      <c r="C30" s="577">
        <v>0.60727872577952324</v>
      </c>
      <c r="D30" s="577">
        <v>0.60413446659240078</v>
      </c>
      <c r="E30" s="577">
        <v>0.60102259925840062</v>
      </c>
      <c r="F30" s="577">
        <v>0.59794262579600888</v>
      </c>
      <c r="G30" s="577">
        <v>0.59489405837940268</v>
      </c>
      <c r="H30" s="577">
        <v>0.59187641908087396</v>
      </c>
      <c r="I30" s="577">
        <v>0.58888923962105177</v>
      </c>
      <c r="J30" s="577">
        <v>0.58593206112665119</v>
      </c>
      <c r="K30" s="577">
        <v>0.58320679572606215</v>
      </c>
      <c r="L30" s="577">
        <v>0.5817529182490081</v>
      </c>
      <c r="M30" s="577">
        <v>0.58030627149505587</v>
      </c>
      <c r="N30" s="577">
        <v>0.57886680165602733</v>
      </c>
      <c r="O30" s="577">
        <v>0.57743445545631489</v>
      </c>
      <c r="P30" s="577">
        <v>0.57600918014630953</v>
      </c>
      <c r="Q30" s="577">
        <v>0.57459092349592533</v>
      </c>
      <c r="R30" s="577">
        <v>0.5731796337882189</v>
      </c>
      <c r="S30" s="577">
        <v>0.57177525981310318</v>
      </c>
      <c r="T30" s="577">
        <v>0.57037775086115317</v>
      </c>
      <c r="U30" s="577">
        <v>0.56898705671750249</v>
      </c>
      <c r="V30" s="577">
        <v>0.56760312765582899</v>
      </c>
      <c r="W30" s="577">
        <v>0.56622591443242742</v>
      </c>
      <c r="X30" s="577">
        <v>0.56485536828036875</v>
      </c>
      <c r="Y30" s="577">
        <v>0.56349144090374437</v>
      </c>
      <c r="Z30" s="577">
        <v>0.56213408447199231</v>
      </c>
      <c r="AA30" s="577">
        <v>0.56078325161430642</v>
      </c>
      <c r="AB30" s="577">
        <v>0.55943889541412561</v>
      </c>
      <c r="AC30" s="577">
        <v>0.55810096940370191</v>
      </c>
      <c r="AD30" s="577">
        <v>0.55676942755874637</v>
      </c>
      <c r="AE30" s="577">
        <v>0.5554442242931521</v>
      </c>
      <c r="AF30" s="577">
        <v>0.55412531445379087</v>
      </c>
      <c r="AG30" s="577">
        <v>0.5528126533153862</v>
      </c>
      <c r="AH30" s="577">
        <v>0.5515061965754563</v>
      </c>
      <c r="AI30" s="577">
        <v>0.55020590034933026</v>
      </c>
      <c r="AJ30" s="577">
        <v>0.54891172116523523</v>
      </c>
      <c r="AK30" s="577">
        <v>0.54762361595945019</v>
      </c>
      <c r="AL30" s="577">
        <v>0.54634154207153052</v>
      </c>
      <c r="AM30" s="577">
        <v>0.54506545723959809</v>
      </c>
      <c r="AN30" s="577">
        <v>0.54379531959569716</v>
      </c>
      <c r="AO30" s="577">
        <v>0.54253108766121572</v>
      </c>
      <c r="AP30" s="577">
        <v>0.54127272034237006</v>
      </c>
      <c r="AQ30" s="577">
        <v>0.54002017692575199</v>
      </c>
      <c r="AR30" s="577">
        <v>0.53877341707393855</v>
      </c>
      <c r="AS30" s="577">
        <v>0.53753240082116094</v>
      </c>
      <c r="AT30" s="577">
        <v>0.53629708856903446</v>
      </c>
      <c r="AU30" s="577">
        <v>0.53506744108234661</v>
      </c>
      <c r="AV30" s="577">
        <v>0.53384341948490344</v>
      </c>
      <c r="AW30" s="577">
        <v>0.53262498525543167</v>
      </c>
      <c r="AX30" s="577">
        <v>0.5314121002235388</v>
      </c>
      <c r="AY30" s="577">
        <v>0.53020472656572581</v>
      </c>
      <c r="AZ30" s="577">
        <v>0.52900282680145616</v>
      </c>
      <c r="BA30" s="577">
        <v>0.52780636378927714</v>
      </c>
      <c r="BB30" s="577">
        <v>0.52661530072299412</v>
      </c>
      <c r="BC30" s="577">
        <v>0.52542960112789572</v>
      </c>
      <c r="BD30" s="577">
        <v>0.52424922885703118</v>
      </c>
      <c r="BE30" s="577">
        <v>0.52307414808753649</v>
      </c>
      <c r="BF30" s="577">
        <v>0.52190432331701087</v>
      </c>
      <c r="BG30" s="577">
        <v>0.52073971935994079</v>
      </c>
      <c r="BH30" s="577">
        <v>0.51958030134417243</v>
      </c>
      <c r="BI30" s="577">
        <v>0.51842603470743132</v>
      </c>
      <c r="BJ30" s="577">
        <v>0.51727688519388737</v>
      </c>
      <c r="BK30" s="577">
        <v>0.51613281885076634</v>
      </c>
    </row>
    <row r="31" spans="1:72">
      <c r="A31" s="1066"/>
      <c r="B31" s="576">
        <v>3.5</v>
      </c>
      <c r="C31" s="577">
        <v>0.54653195349829231</v>
      </c>
      <c r="D31" s="577">
        <v>0.54517485939386834</v>
      </c>
      <c r="E31" s="577">
        <v>0.54382448819955298</v>
      </c>
      <c r="F31" s="577">
        <v>0.54248079008183281</v>
      </c>
      <c r="G31" s="577">
        <v>0.54114371569850084</v>
      </c>
      <c r="H31" s="577">
        <v>0.53981321619261735</v>
      </c>
      <c r="I31" s="577">
        <v>0.53848924318655833</v>
      </c>
      <c r="J31" s="577">
        <v>0.53717174877615215</v>
      </c>
      <c r="K31" s="577">
        <v>0.53586068552490196</v>
      </c>
      <c r="L31" s="577">
        <v>0.53455600645829182</v>
      </c>
      <c r="M31" s="577">
        <v>0.53325766505817729</v>
      </c>
      <c r="N31" s="577">
        <v>0.53196561525725561</v>
      </c>
      <c r="O31" s="577">
        <v>0.53067981143361775</v>
      </c>
      <c r="P31" s="577">
        <v>0.5294002084053786</v>
      </c>
      <c r="Q31" s="577">
        <v>0.52812676142538439</v>
      </c>
      <c r="R31" s="577">
        <v>0.52685942617599668</v>
      </c>
      <c r="S31" s="577">
        <v>0.52559815876395155</v>
      </c>
      <c r="T31" s="577">
        <v>0.52434291571529146</v>
      </c>
      <c r="U31" s="577">
        <v>0.52309365397037078</v>
      </c>
      <c r="V31" s="577">
        <v>0.52185033087893196</v>
      </c>
      <c r="W31" s="577">
        <v>0.52061290419525108</v>
      </c>
      <c r="X31" s="577">
        <v>0.51938133207335413</v>
      </c>
      <c r="Y31" s="577">
        <v>0.51815557306229865</v>
      </c>
      <c r="Z31" s="577">
        <v>0.51693558610152401</v>
      </c>
      <c r="AA31" s="577">
        <v>0.51572133051626667</v>
      </c>
      <c r="AB31" s="577">
        <v>0.51451276601303886</v>
      </c>
      <c r="AC31" s="577">
        <v>0.51330985267517226</v>
      </c>
      <c r="AD31" s="577">
        <v>0.51211255095842312</v>
      </c>
      <c r="AE31" s="577">
        <v>0.51092082168663888</v>
      </c>
      <c r="AF31" s="577">
        <v>0.50973462604748498</v>
      </c>
      <c r="AG31" s="577">
        <v>0.50855392558823209</v>
      </c>
      <c r="AH31" s="577">
        <v>0.50737868221159987</v>
      </c>
      <c r="AI31" s="577">
        <v>0.50620885817166028</v>
      </c>
      <c r="AJ31" s="577">
        <v>0.50504441606979578</v>
      </c>
      <c r="AK31" s="577">
        <v>0.50388531885071419</v>
      </c>
      <c r="AL31" s="577">
        <v>0.50273152979851821</v>
      </c>
      <c r="AM31" s="577">
        <v>0.501583012532828</v>
      </c>
      <c r="AN31" s="577">
        <v>0.50043973100495776</v>
      </c>
      <c r="AO31" s="577">
        <v>0.49930164949414424</v>
      </c>
      <c r="AP31" s="577">
        <v>0.49816873260382599</v>
      </c>
      <c r="AQ31" s="577">
        <v>0.49704094525797399</v>
      </c>
      <c r="AR31" s="577">
        <v>0.49591825269747164</v>
      </c>
      <c r="AS31" s="577">
        <v>0.49480062047654333</v>
      </c>
      <c r="AT31" s="577">
        <v>0.49368801445923188</v>
      </c>
      <c r="AU31" s="577">
        <v>0.49258040081592319</v>
      </c>
      <c r="AV31" s="577">
        <v>0.49147774601991689</v>
      </c>
      <c r="AW31" s="577">
        <v>0.49038001684404409</v>
      </c>
      <c r="AX31" s="577">
        <v>0.48928718035732965</v>
      </c>
      <c r="AY31" s="577">
        <v>0.48819920392169874</v>
      </c>
      <c r="AZ31" s="577">
        <v>0.48711605518872814</v>
      </c>
      <c r="BA31" s="577">
        <v>0.48603770209643976</v>
      </c>
      <c r="BB31" s="577">
        <v>0.48496411286613711</v>
      </c>
      <c r="BC31" s="577">
        <v>0.4838952559992839</v>
      </c>
      <c r="BD31" s="577">
        <v>0.48283110027442294</v>
      </c>
      <c r="BE31" s="577">
        <v>0.48177161474413643</v>
      </c>
      <c r="BF31" s="577">
        <v>0.48071676873204616</v>
      </c>
      <c r="BG31" s="577">
        <v>0.47966653182985214</v>
      </c>
      <c r="BH31" s="577">
        <v>0.47862087389441099</v>
      </c>
      <c r="BI31" s="577">
        <v>0.47757976504485217</v>
      </c>
      <c r="BJ31" s="577">
        <v>0.47654317565973126</v>
      </c>
      <c r="BK31" s="577">
        <v>0.47551107637422108</v>
      </c>
    </row>
    <row r="32" spans="1:72">
      <c r="A32" s="1066"/>
      <c r="B32" s="576">
        <v>3.75</v>
      </c>
      <c r="C32" s="577">
        <v>0.50397434849312206</v>
      </c>
      <c r="D32" s="577">
        <v>0.50275201631325594</v>
      </c>
      <c r="E32" s="577">
        <v>0.50153559904144496</v>
      </c>
      <c r="F32" s="577">
        <v>0.50032505384764725</v>
      </c>
      <c r="G32" s="577">
        <v>0.49912033831433744</v>
      </c>
      <c r="H32" s="577">
        <v>0.4979214104315513</v>
      </c>
      <c r="I32" s="577">
        <v>0.49672822859200283</v>
      </c>
      <c r="J32" s="577">
        <v>0.49554075158627126</v>
      </c>
      <c r="K32" s="577">
        <v>0.49435893859805624</v>
      </c>
      <c r="L32" s="577">
        <v>0.49318274919950161</v>
      </c>
      <c r="M32" s="577">
        <v>0.49201214334658527</v>
      </c>
      <c r="N32" s="577">
        <v>0.49084708137457472</v>
      </c>
      <c r="O32" s="577">
        <v>0.48968752399354676</v>
      </c>
      <c r="P32" s="577">
        <v>0.48853343228397111</v>
      </c>
      <c r="Q32" s="577">
        <v>0.48738476769235572</v>
      </c>
      <c r="R32" s="577">
        <v>0.48624149202695371</v>
      </c>
      <c r="S32" s="577">
        <v>0.48510356745353045</v>
      </c>
      <c r="T32" s="577">
        <v>0.48397095649118999</v>
      </c>
      <c r="U32" s="577">
        <v>0.48284362200826003</v>
      </c>
      <c r="V32" s="577">
        <v>0.48172152721823375</v>
      </c>
      <c r="W32" s="577">
        <v>0.48060463567576855</v>
      </c>
      <c r="X32" s="577">
        <v>0.47949291127274041</v>
      </c>
      <c r="Y32" s="577">
        <v>0.47838631823435218</v>
      </c>
      <c r="Z32" s="577">
        <v>0.47728482111529635</v>
      </c>
      <c r="AA32" s="577">
        <v>0.47618838479597086</v>
      </c>
      <c r="AB32" s="577">
        <v>0.47509697447874571</v>
      </c>
      <c r="AC32" s="577">
        <v>0.47401055568428246</v>
      </c>
      <c r="AD32" s="577">
        <v>0.47292909424790286</v>
      </c>
      <c r="AE32" s="577">
        <v>0.47185255631600748</v>
      </c>
      <c r="AF32" s="577">
        <v>0.4707809083425436</v>
      </c>
      <c r="AG32" s="577">
        <v>0.46971411708552019</v>
      </c>
      <c r="AH32" s="577">
        <v>0.46865214960357082</v>
      </c>
      <c r="AI32" s="577">
        <v>0.46759497325256338</v>
      </c>
      <c r="AJ32" s="577">
        <v>0.46654255568225439</v>
      </c>
      <c r="AK32" s="577">
        <v>0.46549486483298974</v>
      </c>
      <c r="AL32" s="577">
        <v>0.46445186893244905</v>
      </c>
      <c r="AM32" s="577">
        <v>0.46341353649243366</v>
      </c>
      <c r="AN32" s="577">
        <v>0.4623798363056979</v>
      </c>
      <c r="AO32" s="577">
        <v>0.46135073744282279</v>
      </c>
      <c r="AP32" s="577">
        <v>0.46032620924913076</v>
      </c>
      <c r="AQ32" s="577">
        <v>0.45930622134164206</v>
      </c>
      <c r="AR32" s="577">
        <v>0.4582907436060713</v>
      </c>
      <c r="AS32" s="577">
        <v>0.45727974619386352</v>
      </c>
      <c r="AT32" s="577">
        <v>0.45627319951926987</v>
      </c>
      <c r="AU32" s="577">
        <v>0.45527107425646141</v>
      </c>
      <c r="AV32" s="577">
        <v>0.45427334133668096</v>
      </c>
      <c r="AW32" s="577">
        <v>0.45327997194543274</v>
      </c>
      <c r="AX32" s="577">
        <v>0.45229093751970784</v>
      </c>
      <c r="AY32" s="577">
        <v>0.45130620974524699</v>
      </c>
      <c r="AZ32" s="577">
        <v>0.45032576055383855</v>
      </c>
      <c r="BA32" s="577">
        <v>0.44934956212065147</v>
      </c>
      <c r="BB32" s="577">
        <v>0.44837758686160301</v>
      </c>
      <c r="BC32" s="577">
        <v>0.44740980743076075</v>
      </c>
      <c r="BD32" s="577">
        <v>0.44644619671777797</v>
      </c>
      <c r="BE32" s="577">
        <v>0.44548672784536197</v>
      </c>
      <c r="BF32" s="577">
        <v>0.44453137416677541</v>
      </c>
      <c r="BG32" s="577">
        <v>0.4435801092633691</v>
      </c>
      <c r="BH32" s="577">
        <v>0.44263290694214713</v>
      </c>
      <c r="BI32" s="577">
        <v>0.44168974123336247</v>
      </c>
      <c r="BJ32" s="577">
        <v>0.44075058638814357</v>
      </c>
      <c r="BK32" s="577">
        <v>0.43981541687615128</v>
      </c>
    </row>
    <row r="33" spans="1:63">
      <c r="A33" s="1066"/>
      <c r="B33" s="576">
        <v>4</v>
      </c>
      <c r="C33" s="577">
        <v>0.46643906168008725</v>
      </c>
      <c r="D33" s="577">
        <v>0.46533346474695036</v>
      </c>
      <c r="E33" s="577">
        <v>0.46423309659594608</v>
      </c>
      <c r="F33" s="577">
        <v>0.4631379202212767</v>
      </c>
      <c r="G33" s="577">
        <v>0.46204789896552578</v>
      </c>
      <c r="H33" s="577">
        <v>0.4609629965155676</v>
      </c>
      <c r="I33" s="577">
        <v>0.45988317689853475</v>
      </c>
      <c r="J33" s="577">
        <v>0.45880840447784227</v>
      </c>
      <c r="K33" s="577">
        <v>0.45773864394926694</v>
      </c>
      <c r="L33" s="577">
        <v>0.45667386033708207</v>
      </c>
      <c r="M33" s="577">
        <v>0.45561401899024512</v>
      </c>
      <c r="N33" s="577">
        <v>0.45455908557863917</v>
      </c>
      <c r="O33" s="577">
        <v>0.45350902608936616</v>
      </c>
      <c r="P33" s="577">
        <v>0.45246380682309106</v>
      </c>
      <c r="Q33" s="577">
        <v>0.45142339439043705</v>
      </c>
      <c r="R33" s="577">
        <v>0.45038775570842993</v>
      </c>
      <c r="S33" s="577">
        <v>0.44935685799699154</v>
      </c>
      <c r="T33" s="577">
        <v>0.448330668775481</v>
      </c>
      <c r="U33" s="577">
        <v>0.44730915585928371</v>
      </c>
      <c r="V33" s="577">
        <v>0.44629228735644622</v>
      </c>
      <c r="W33" s="577">
        <v>0.44528003166435748</v>
      </c>
      <c r="X33" s="577">
        <v>0.44427235746647487</v>
      </c>
      <c r="Y33" s="577">
        <v>0.44326923372909444</v>
      </c>
      <c r="Z33" s="577">
        <v>0.44227062969816533</v>
      </c>
      <c r="AA33" s="577">
        <v>0.4412765148961465</v>
      </c>
      <c r="AB33" s="577">
        <v>0.44028685911890619</v>
      </c>
      <c r="AC33" s="577">
        <v>0.43930163243266301</v>
      </c>
      <c r="AD33" s="577">
        <v>0.43832080517096766</v>
      </c>
      <c r="AE33" s="577">
        <v>0.43734434793172539</v>
      </c>
      <c r="AF33" s="577">
        <v>0.43637223157425797</v>
      </c>
      <c r="AG33" s="577">
        <v>0.43540442721640482</v>
      </c>
      <c r="AH33" s="577">
        <v>0.43444090623166232</v>
      </c>
      <c r="AI33" s="577">
        <v>0.43348164024636177</v>
      </c>
      <c r="AJ33" s="577">
        <v>0.43252660113688385</v>
      </c>
      <c r="AK33" s="577">
        <v>0.43157576102691025</v>
      </c>
      <c r="AL33" s="577">
        <v>0.43062909228471136</v>
      </c>
      <c r="AM33" s="577">
        <v>0.42968656752046946</v>
      </c>
      <c r="AN33" s="577">
        <v>0.4287481595836376</v>
      </c>
      <c r="AO33" s="577">
        <v>0.42781384156033186</v>
      </c>
      <c r="AP33" s="577">
        <v>0.42688358677075877</v>
      </c>
      <c r="AQ33" s="577">
        <v>0.42595736876667567</v>
      </c>
      <c r="AR33" s="577">
        <v>0.42503516132888397</v>
      </c>
      <c r="AS33" s="577">
        <v>0.42411693846475529</v>
      </c>
      <c r="AT33" s="577">
        <v>0.42320267440578935</v>
      </c>
      <c r="AU33" s="577">
        <v>0.42229234360520335</v>
      </c>
      <c r="AV33" s="577">
        <v>0.42138592073555226</v>
      </c>
      <c r="AW33" s="577">
        <v>0.42048338068638047</v>
      </c>
      <c r="AX33" s="577">
        <v>0.41958469856190228</v>
      </c>
      <c r="AY33" s="577">
        <v>0.41868984967871342</v>
      </c>
      <c r="AZ33" s="577">
        <v>0.41779880956353055</v>
      </c>
      <c r="BA33" s="577">
        <v>0.41691155395096047</v>
      </c>
      <c r="BB33" s="577">
        <v>0.41602805878129751</v>
      </c>
      <c r="BC33" s="577">
        <v>0.41514830019834836</v>
      </c>
      <c r="BD33" s="577">
        <v>0.414272254547285</v>
      </c>
      <c r="BE33" s="577">
        <v>0.41339989837252472</v>
      </c>
      <c r="BF33" s="577">
        <v>0.4125312084156364</v>
      </c>
      <c r="BG33" s="577">
        <v>0.41166616161327368</v>
      </c>
      <c r="BH33" s="577">
        <v>0.41080473509513382</v>
      </c>
      <c r="BI33" s="577">
        <v>0.40994690618194213</v>
      </c>
      <c r="BJ33" s="577">
        <v>0.4090926523834616</v>
      </c>
      <c r="BK33" s="577">
        <v>0.40824195139652741</v>
      </c>
    </row>
    <row r="34" spans="1:63">
      <c r="A34" s="1066"/>
      <c r="B34" s="576">
        <v>4.25</v>
      </c>
      <c r="C34" s="577">
        <v>0.43313601424912224</v>
      </c>
      <c r="D34" s="577">
        <v>0.4321321581676848</v>
      </c>
      <c r="E34" s="577">
        <v>0.43113294449345796</v>
      </c>
      <c r="F34" s="577">
        <v>0.43013834109699761</v>
      </c>
      <c r="G34" s="577">
        <v>0.42914831614466131</v>
      </c>
      <c r="H34" s="577">
        <v>0.42816283809521255</v>
      </c>
      <c r="I34" s="577">
        <v>0.42718187569647093</v>
      </c>
      <c r="J34" s="577">
        <v>0.42620539798200824</v>
      </c>
      <c r="K34" s="577">
        <v>0.42523337426789026</v>
      </c>
      <c r="L34" s="577">
        <v>0.42426577414946259</v>
      </c>
      <c r="M34" s="577">
        <v>0.42330256749818052</v>
      </c>
      <c r="N34" s="577">
        <v>0.42234372445848156</v>
      </c>
      <c r="O34" s="577">
        <v>0.42138921544470137</v>
      </c>
      <c r="P34" s="577">
        <v>0.42043901113802989</v>
      </c>
      <c r="Q34" s="577">
        <v>0.41949308248351025</v>
      </c>
      <c r="R34" s="577">
        <v>0.41855140068707664</v>
      </c>
      <c r="S34" s="577">
        <v>0.41761393721263285</v>
      </c>
      <c r="T34" s="577">
        <v>0.4166806637791699</v>
      </c>
      <c r="U34" s="577">
        <v>0.41575155235792183</v>
      </c>
      <c r="V34" s="577">
        <v>0.41482657516955984</v>
      </c>
      <c r="W34" s="577">
        <v>0.41390570468142368</v>
      </c>
      <c r="X34" s="577">
        <v>0.41298891360478979</v>
      </c>
      <c r="Y34" s="577">
        <v>0.41207617489217557</v>
      </c>
      <c r="Z34" s="577">
        <v>0.41116746173467983</v>
      </c>
      <c r="AA34" s="577">
        <v>0.41026274755935749</v>
      </c>
      <c r="AB34" s="577">
        <v>0.4093620060266297</v>
      </c>
      <c r="AC34" s="577">
        <v>0.40846521102772759</v>
      </c>
      <c r="AD34" s="577">
        <v>0.40757233668216936</v>
      </c>
      <c r="AE34" s="577">
        <v>0.406683357335271</v>
      </c>
      <c r="AF34" s="577">
        <v>0.40579824755568877</v>
      </c>
      <c r="AG34" s="577">
        <v>0.40491698213299437</v>
      </c>
      <c r="AH34" s="577">
        <v>0.40403953607528126</v>
      </c>
      <c r="AI34" s="577">
        <v>0.40316588460680208</v>
      </c>
      <c r="AJ34" s="577">
        <v>0.40229600316563663</v>
      </c>
      <c r="AK34" s="577">
        <v>0.40142986740139036</v>
      </c>
      <c r="AL34" s="577">
        <v>0.40056745317292164</v>
      </c>
      <c r="AM34" s="577">
        <v>0.3997087365460994</v>
      </c>
      <c r="AN34" s="577">
        <v>0.3988536937915888</v>
      </c>
      <c r="AO34" s="577">
        <v>0.39800230138266512</v>
      </c>
      <c r="AP34" s="577">
        <v>0.3971545359930565</v>
      </c>
      <c r="AQ34" s="577">
        <v>0.39631037449481299</v>
      </c>
      <c r="AR34" s="577">
        <v>0.3954697939562038</v>
      </c>
      <c r="AS34" s="577">
        <v>0.39463277163964067</v>
      </c>
      <c r="AT34" s="577">
        <v>0.39379928499962735</v>
      </c>
      <c r="AU34" s="577">
        <v>0.39296931168073573</v>
      </c>
      <c r="AV34" s="577">
        <v>0.39214282951560714</v>
      </c>
      <c r="AW34" s="577">
        <v>0.39131981652297837</v>
      </c>
      <c r="AX34" s="577">
        <v>0.39050025090573315</v>
      </c>
      <c r="AY34" s="577">
        <v>0.3896841110489781</v>
      </c>
      <c r="AZ34" s="577">
        <v>0.38887137551814194</v>
      </c>
      <c r="BA34" s="577">
        <v>0.38806202305709936</v>
      </c>
      <c r="BB34" s="577">
        <v>0.38725603258631786</v>
      </c>
      <c r="BC34" s="577">
        <v>0.38645338320102757</v>
      </c>
      <c r="BD34" s="577">
        <v>0.38565405416941384</v>
      </c>
      <c r="BE34" s="577">
        <v>0.38485802493083238</v>
      </c>
      <c r="BF34" s="577">
        <v>0.38406527509404631</v>
      </c>
      <c r="BG34" s="577">
        <v>0.38327578443548493</v>
      </c>
      <c r="BH34" s="577">
        <v>0.38248953289752397</v>
      </c>
      <c r="BI34" s="577">
        <v>0.3817065005867869</v>
      </c>
      <c r="BJ34" s="577">
        <v>0.38092666777246736</v>
      </c>
      <c r="BK34" s="577">
        <v>0.38015001488467171</v>
      </c>
    </row>
    <row r="35" spans="1:63">
      <c r="A35" s="1066"/>
      <c r="B35" s="576">
        <v>4.5</v>
      </c>
      <c r="C35" s="577">
        <v>0.40342907711571374</v>
      </c>
      <c r="D35" s="577">
        <v>0.40251438718145471</v>
      </c>
      <c r="E35" s="577">
        <v>0.40160383559552199</v>
      </c>
      <c r="F35" s="577">
        <v>0.40069739433649765</v>
      </c>
      <c r="G35" s="577">
        <v>0.39979503563537705</v>
      </c>
      <c r="H35" s="577">
        <v>0.39889673197273356</v>
      </c>
      <c r="I35" s="577">
        <v>0.39800245607592089</v>
      </c>
      <c r="J35" s="577">
        <v>0.39711218091631273</v>
      </c>
      <c r="K35" s="577">
        <v>0.39622587970658013</v>
      </c>
      <c r="L35" s="577">
        <v>0.39534352589800431</v>
      </c>
      <c r="M35" s="577">
        <v>0.39446509317782602</v>
      </c>
      <c r="N35" s="577">
        <v>0.39359055546662997</v>
      </c>
      <c r="O35" s="577">
        <v>0.39271988691576365</v>
      </c>
      <c r="P35" s="577">
        <v>0.39185306190479074</v>
      </c>
      <c r="Q35" s="577">
        <v>0.39099005503897816</v>
      </c>
      <c r="R35" s="577">
        <v>0.39013084114681584</v>
      </c>
      <c r="S35" s="577">
        <v>0.38927539527756955</v>
      </c>
      <c r="T35" s="577">
        <v>0.38842369269886579</v>
      </c>
      <c r="U35" s="577">
        <v>0.38757570889430787</v>
      </c>
      <c r="V35" s="577">
        <v>0.38673141956112411</v>
      </c>
      <c r="W35" s="577">
        <v>0.38589080060784553</v>
      </c>
      <c r="X35" s="577">
        <v>0.3850538281520145</v>
      </c>
      <c r="Y35" s="577">
        <v>0.38422047851792335</v>
      </c>
      <c r="Z35" s="577">
        <v>0.38339072823438136</v>
      </c>
      <c r="AA35" s="577">
        <v>0.38256455403251149</v>
      </c>
      <c r="AB35" s="577">
        <v>0.38174193284357527</v>
      </c>
      <c r="AC35" s="577">
        <v>0.38092284179682545</v>
      </c>
      <c r="AD35" s="577">
        <v>0.3801072582173865</v>
      </c>
      <c r="AE35" s="577">
        <v>0.37929515962416244</v>
      </c>
      <c r="AF35" s="577">
        <v>0.37848652372777081</v>
      </c>
      <c r="AG35" s="577">
        <v>0.37768132842850355</v>
      </c>
      <c r="AH35" s="577">
        <v>0.37687955181431404</v>
      </c>
      <c r="AI35" s="577">
        <v>0.3760811721588288</v>
      </c>
      <c r="AJ35" s="577">
        <v>0.37528616791938563</v>
      </c>
      <c r="AK35" s="577">
        <v>0.37449451773509534</v>
      </c>
      <c r="AL35" s="577">
        <v>0.37370620042492908</v>
      </c>
      <c r="AM35" s="577">
        <v>0.37292119498582899</v>
      </c>
      <c r="AN35" s="577">
        <v>0.37213948059084301</v>
      </c>
      <c r="AO35" s="577">
        <v>0.37136103658728281</v>
      </c>
      <c r="AP35" s="577">
        <v>0.37058584249490534</v>
      </c>
      <c r="AQ35" s="577">
        <v>0.3698138780041163</v>
      </c>
      <c r="AR35" s="577">
        <v>0.36904512297419662</v>
      </c>
      <c r="AS35" s="577">
        <v>0.36827955743155105</v>
      </c>
      <c r="AT35" s="577">
        <v>0.36751716156797798</v>
      </c>
      <c r="AU35" s="577">
        <v>0.36675791573896116</v>
      </c>
      <c r="AV35" s="577">
        <v>0.36600180046198244</v>
      </c>
      <c r="AW35" s="577">
        <v>0.36524879641485525</v>
      </c>
      <c r="AX35" s="577">
        <v>0.3644988844340788</v>
      </c>
      <c r="AY35" s="577">
        <v>0.36375204551321216</v>
      </c>
      <c r="AZ35" s="577">
        <v>0.36300826080126869</v>
      </c>
      <c r="BA35" s="577">
        <v>0.36226751160113008</v>
      </c>
      <c r="BB35" s="577">
        <v>0.36152977936797925</v>
      </c>
      <c r="BC35" s="577">
        <v>0.360795045707753</v>
      </c>
      <c r="BD35" s="577">
        <v>0.36006329237561335</v>
      </c>
      <c r="BE35" s="577">
        <v>0.35933450127443706</v>
      </c>
      <c r="BF35" s="577">
        <v>0.35860865445332379</v>
      </c>
      <c r="BG35" s="577">
        <v>0.35788573410612262</v>
      </c>
      <c r="BH35" s="577">
        <v>0.35716572256997525</v>
      </c>
      <c r="BI35" s="577">
        <v>0.35644860232387826</v>
      </c>
      <c r="BJ35" s="577">
        <v>0.35573435598726133</v>
      </c>
      <c r="BK35" s="577">
        <v>0.35502296631858332</v>
      </c>
    </row>
    <row r="36" spans="1:63">
      <c r="A36" s="1066"/>
      <c r="B36" s="576">
        <v>4.75</v>
      </c>
      <c r="C36" s="577">
        <v>0.37680064281797243</v>
      </c>
      <c r="D36" s="577">
        <v>0.37596449517934533</v>
      </c>
      <c r="E36" s="577">
        <v>0.37513205026720708</v>
      </c>
      <c r="F36" s="577">
        <v>0.3743032835406272</v>
      </c>
      <c r="G36" s="577">
        <v>0.37347817067506706</v>
      </c>
      <c r="H36" s="577">
        <v>0.37265668755999998</v>
      </c>
      <c r="I36" s="577">
        <v>0.37183881029656285</v>
      </c>
      <c r="J36" s="577">
        <v>0.37102451519523816</v>
      </c>
      <c r="K36" s="577">
        <v>0.3702137787735672</v>
      </c>
      <c r="L36" s="577">
        <v>0.36940657775389257</v>
      </c>
      <c r="M36" s="577">
        <v>0.36860288906113009</v>
      </c>
      <c r="N36" s="577">
        <v>0.36780268982057046</v>
      </c>
      <c r="O36" s="577">
        <v>0.36700595735570851</v>
      </c>
      <c r="P36" s="577">
        <v>0.36621266918610146</v>
      </c>
      <c r="Q36" s="577">
        <v>0.36542280302525432</v>
      </c>
      <c r="R36" s="577">
        <v>0.36463633677853291</v>
      </c>
      <c r="S36" s="577">
        <v>0.36385324854110362</v>
      </c>
      <c r="T36" s="577">
        <v>0.36307351659589976</v>
      </c>
      <c r="U36" s="577">
        <v>0.36229711941161391</v>
      </c>
      <c r="V36" s="577">
        <v>0.361524035640716</v>
      </c>
      <c r="W36" s="577">
        <v>0.3607542441174969</v>
      </c>
      <c r="X36" s="577">
        <v>0.35998772385613642</v>
      </c>
      <c r="Y36" s="577">
        <v>0.35922445404879677</v>
      </c>
      <c r="Z36" s="577">
        <v>0.35846441406373902</v>
      </c>
      <c r="AA36" s="577">
        <v>0.35770758344346487</v>
      </c>
      <c r="AB36" s="577">
        <v>0.35695394190288054</v>
      </c>
      <c r="AC36" s="577">
        <v>0.35620346932748465</v>
      </c>
      <c r="AD36" s="577">
        <v>0.35545614577157875</v>
      </c>
      <c r="AE36" s="577">
        <v>0.35471195145650014</v>
      </c>
      <c r="AF36" s="577">
        <v>0.35397086676887701</v>
      </c>
      <c r="AG36" s="577">
        <v>0.35323287225890543</v>
      </c>
      <c r="AH36" s="577">
        <v>0.35249794863864764</v>
      </c>
      <c r="AI36" s="577">
        <v>0.35176607678035182</v>
      </c>
      <c r="AJ36" s="577">
        <v>0.3510372377147925</v>
      </c>
      <c r="AK36" s="577">
        <v>0.35031141262963184</v>
      </c>
      <c r="AL36" s="577">
        <v>0.34958858286780076</v>
      </c>
      <c r="AM36" s="577">
        <v>0.34886872992590062</v>
      </c>
      <c r="AN36" s="577">
        <v>0.34815183545262401</v>
      </c>
      <c r="AO36" s="577">
        <v>0.34743788124719566</v>
      </c>
      <c r="AP36" s="577">
        <v>0.34672684925783187</v>
      </c>
      <c r="AQ36" s="577">
        <v>0.34601872158021896</v>
      </c>
      <c r="AR36" s="577">
        <v>0.34531348045601085</v>
      </c>
      <c r="AS36" s="577">
        <v>0.34461110827134417</v>
      </c>
      <c r="AT36" s="577">
        <v>0.34391158755537182</v>
      </c>
      <c r="AU36" s="577">
        <v>0.34321490097881491</v>
      </c>
      <c r="AV36" s="577">
        <v>0.34252103135253104</v>
      </c>
      <c r="AW36" s="577">
        <v>0.34182996162610096</v>
      </c>
      <c r="AX36" s="577">
        <v>0.34114167488643216</v>
      </c>
      <c r="AY36" s="577">
        <v>0.34045615435637844</v>
      </c>
      <c r="AZ36" s="577">
        <v>0.33977338339337754</v>
      </c>
      <c r="BA36" s="577">
        <v>0.33909334548810366</v>
      </c>
      <c r="BB36" s="577">
        <v>0.33841602426313711</v>
      </c>
      <c r="BC36" s="577">
        <v>0.3377414034716496</v>
      </c>
      <c r="BD36" s="577">
        <v>0.33706946699610502</v>
      </c>
      <c r="BE36" s="577">
        <v>0.33640019884697586</v>
      </c>
      <c r="BF36" s="577">
        <v>0.33573358316147522</v>
      </c>
      <c r="BG36" s="577">
        <v>0.33506960420230292</v>
      </c>
      <c r="BH36" s="577">
        <v>0.3344082463564077</v>
      </c>
      <c r="BI36" s="577">
        <v>0.33374949413376309</v>
      </c>
      <c r="BJ36" s="577">
        <v>0.33309333216615805</v>
      </c>
      <c r="BK36" s="577">
        <v>0.33243974520600206</v>
      </c>
    </row>
    <row r="37" spans="1:63">
      <c r="A37" s="1066"/>
      <c r="B37" s="576">
        <v>5</v>
      </c>
      <c r="C37" s="577">
        <v>0.35282551369495935</v>
      </c>
      <c r="D37" s="577">
        <v>0.35205887206694031</v>
      </c>
      <c r="E37" s="577">
        <v>0.35129555483046659</v>
      </c>
      <c r="F37" s="577">
        <v>0.35053554040895835</v>
      </c>
      <c r="G37" s="577">
        <v>0.34977880741215323</v>
      </c>
      <c r="H37" s="577">
        <v>0.34902533463409929</v>
      </c>
      <c r="I37" s="577">
        <v>0.34827510105117432</v>
      </c>
      <c r="J37" s="577">
        <v>0.34752808582013034</v>
      </c>
      <c r="K37" s="577">
        <v>0.34678426827616338</v>
      </c>
      <c r="L37" s="577">
        <v>0.34604362793100779</v>
      </c>
      <c r="M37" s="577">
        <v>0.3453061444710554</v>
      </c>
      <c r="N37" s="577">
        <v>0.34457179775549784</v>
      </c>
      <c r="O37" s="577">
        <v>0.34384056781449346</v>
      </c>
      <c r="P37" s="577">
        <v>0.34311243484735693</v>
      </c>
      <c r="Q37" s="577">
        <v>0.34238737922077178</v>
      </c>
      <c r="R37" s="577">
        <v>0.34166538146702596</v>
      </c>
      <c r="S37" s="577">
        <v>0.34094642228226957</v>
      </c>
      <c r="T37" s="577">
        <v>0.34023048252479393</v>
      </c>
      <c r="U37" s="577">
        <v>0.33951754321333338</v>
      </c>
      <c r="V37" s="577">
        <v>0.33880758552538731</v>
      </c>
      <c r="W37" s="577">
        <v>0.33810059079556382</v>
      </c>
      <c r="X37" s="577">
        <v>0.33739654051394424</v>
      </c>
      <c r="Y37" s="577">
        <v>0.33669541632446709</v>
      </c>
      <c r="Z37" s="577">
        <v>0.33599720002333339</v>
      </c>
      <c r="AA37" s="577">
        <v>0.33530187355743091</v>
      </c>
      <c r="AB37" s="577">
        <v>0.33460941902277813</v>
      </c>
      <c r="AC37" s="577">
        <v>0.33391981866298759</v>
      </c>
      <c r="AD37" s="577">
        <v>0.3332330548677484</v>
      </c>
      <c r="AE37" s="577">
        <v>0.33254911017132655</v>
      </c>
      <c r="AF37" s="577">
        <v>0.33186796725108486</v>
      </c>
      <c r="AG37" s="577">
        <v>0.33118960892602023</v>
      </c>
      <c r="AH37" s="577">
        <v>0.33051401815531889</v>
      </c>
      <c r="AI37" s="577">
        <v>0.32984117803692986</v>
      </c>
      <c r="AJ37" s="577">
        <v>0.32917107180615507</v>
      </c>
      <c r="AK37" s="577">
        <v>0.32850368283425702</v>
      </c>
      <c r="AL37" s="577">
        <v>0.32783899462708338</v>
      </c>
      <c r="AM37" s="577">
        <v>0.3271769908237081</v>
      </c>
      <c r="AN37" s="577">
        <v>0.32651765519508885</v>
      </c>
      <c r="AO37" s="577">
        <v>0.32586097164274119</v>
      </c>
      <c r="AP37" s="577">
        <v>0.32520692419742797</v>
      </c>
      <c r="AQ37" s="577">
        <v>0.32455549701786485</v>
      </c>
      <c r="AR37" s="577">
        <v>0.32390667438944182</v>
      </c>
      <c r="AS37" s="577">
        <v>0.32326044072295873</v>
      </c>
      <c r="AT37" s="577">
        <v>0.32261678055337761</v>
      </c>
      <c r="AU37" s="577">
        <v>0.32197567853858844</v>
      </c>
      <c r="AV37" s="577">
        <v>0.32133711945819016</v>
      </c>
      <c r="AW37" s="577">
        <v>0.32070108821228654</v>
      </c>
      <c r="AX37" s="577">
        <v>0.32006756982029566</v>
      </c>
      <c r="AY37" s="577">
        <v>0.31943654941977367</v>
      </c>
      <c r="AZ37" s="577">
        <v>0.31880801226525296</v>
      </c>
      <c r="BA37" s="577">
        <v>0.31818194372709296</v>
      </c>
      <c r="BB37" s="577">
        <v>0.31755832929034555</v>
      </c>
      <c r="BC37" s="577">
        <v>0.3169371545536333</v>
      </c>
      <c r="BD37" s="577">
        <v>0.31631840522804056</v>
      </c>
      <c r="BE37" s="577">
        <v>0.31570206713601795</v>
      </c>
      <c r="BF37" s="577">
        <v>0.31508812621029969</v>
      </c>
      <c r="BG37" s="577">
        <v>0.31447656849283306</v>
      </c>
      <c r="BH37" s="577">
        <v>0.31386738013372084</v>
      </c>
      <c r="BI37" s="577">
        <v>0.3132605473901755</v>
      </c>
      <c r="BJ37" s="577">
        <v>0.31265605662548601</v>
      </c>
      <c r="BK37" s="577">
        <v>0.31205389430799635</v>
      </c>
    </row>
    <row r="38" spans="1:63">
      <c r="A38" s="1066"/>
      <c r="B38" s="576">
        <v>5.25</v>
      </c>
      <c r="C38" s="577">
        <v>0.33115137300799369</v>
      </c>
      <c r="D38" s="577">
        <v>0.33044650400614378</v>
      </c>
      <c r="E38" s="577">
        <v>0.32974462931476251</v>
      </c>
      <c r="F38" s="577">
        <v>0.32904572989437209</v>
      </c>
      <c r="G38" s="577">
        <v>0.32834978686657129</v>
      </c>
      <c r="H38" s="577">
        <v>0.32765678151233568</v>
      </c>
      <c r="I38" s="577">
        <v>0.32696669527033928</v>
      </c>
      <c r="J38" s="577">
        <v>0.32627950973529746</v>
      </c>
      <c r="K38" s="577">
        <v>0.32559520665633029</v>
      </c>
      <c r="L38" s="577">
        <v>0.32491376793534732</v>
      </c>
      <c r="M38" s="577">
        <v>0.32423517562545162</v>
      </c>
      <c r="N38" s="577">
        <v>0.32355941192936427</v>
      </c>
      <c r="O38" s="577">
        <v>0.32288645919786874</v>
      </c>
      <c r="P38" s="577">
        <v>0.32221629992827383</v>
      </c>
      <c r="Q38" s="577">
        <v>0.32154891676289682</v>
      </c>
      <c r="R38" s="577">
        <v>0.32088429248756445</v>
      </c>
      <c r="S38" s="577">
        <v>0.32022241003013291</v>
      </c>
      <c r="T38" s="577">
        <v>0.31956325245902623</v>
      </c>
      <c r="U38" s="577">
        <v>0.3189068029817923</v>
      </c>
      <c r="V38" s="577">
        <v>0.3182530449436769</v>
      </c>
      <c r="W38" s="577">
        <v>0.31760196182621525</v>
      </c>
      <c r="X38" s="577">
        <v>0.31695353724584074</v>
      </c>
      <c r="Y38" s="577">
        <v>0.31630775495251057</v>
      </c>
      <c r="Z38" s="577">
        <v>0.31566459882834846</v>
      </c>
      <c r="AA38" s="577">
        <v>0.31502405288630347</v>
      </c>
      <c r="AB38" s="577">
        <v>0.31438610126882544</v>
      </c>
      <c r="AC38" s="577">
        <v>0.31375072824655642</v>
      </c>
      <c r="AD38" s="577">
        <v>0.31311791821703794</v>
      </c>
      <c r="AE38" s="577">
        <v>0.31248765570343356</v>
      </c>
      <c r="AF38" s="577">
        <v>0.31185992535326768</v>
      </c>
      <c r="AG38" s="577">
        <v>0.31123471193717828</v>
      </c>
      <c r="AH38" s="577">
        <v>0.31061200034768577</v>
      </c>
      <c r="AI38" s="577">
        <v>0.30999177559797603</v>
      </c>
      <c r="AJ38" s="577">
        <v>0.30937402282069804</v>
      </c>
      <c r="AK38" s="577">
        <v>0.30875872726677583</v>
      </c>
      <c r="AL38" s="577">
        <v>0.30814587430423496</v>
      </c>
      <c r="AM38" s="577">
        <v>0.30753544941704231</v>
      </c>
      <c r="AN38" s="577">
        <v>0.30692743820396012</v>
      </c>
      <c r="AO38" s="577">
        <v>0.30632182637741351</v>
      </c>
      <c r="AP38" s="577">
        <v>0.30571859976237131</v>
      </c>
      <c r="AQ38" s="577">
        <v>0.30511774429523991</v>
      </c>
      <c r="AR38" s="577">
        <v>0.30451924602277064</v>
      </c>
      <c r="AS38" s="577">
        <v>0.30392309110097937</v>
      </c>
      <c r="AT38" s="577">
        <v>0.30332926579407921</v>
      </c>
      <c r="AU38" s="577">
        <v>0.3027377564734256</v>
      </c>
      <c r="AV38" s="577">
        <v>0.30214854961647347</v>
      </c>
      <c r="AW38" s="577">
        <v>0.30156163180574702</v>
      </c>
      <c r="AX38" s="577">
        <v>0.30097698972782105</v>
      </c>
      <c r="AY38" s="577">
        <v>0.30039461017231439</v>
      </c>
      <c r="AZ38" s="577">
        <v>0.29981448003089478</v>
      </c>
      <c r="BA38" s="577">
        <v>0.2992365862962954</v>
      </c>
      <c r="BB38" s="577">
        <v>0.29866091606134293</v>
      </c>
      <c r="BC38" s="577">
        <v>0.29808745651799617</v>
      </c>
      <c r="BD38" s="577">
        <v>0.29751619495639658</v>
      </c>
      <c r="BE38" s="577">
        <v>0.2969471187639291</v>
      </c>
      <c r="BF38" s="577">
        <v>0.29638021542429388</v>
      </c>
      <c r="BG38" s="577">
        <v>0.29581547251658868</v>
      </c>
      <c r="BH38" s="577">
        <v>0.29525287771440173</v>
      </c>
      <c r="BI38" s="577">
        <v>0.29469241878491487</v>
      </c>
      <c r="BJ38" s="577">
        <v>0.2941340835880169</v>
      </c>
      <c r="BK38" s="577">
        <v>0.2935778600754273</v>
      </c>
    </row>
    <row r="39" spans="1:63">
      <c r="A39" s="1066"/>
      <c r="B39" s="576">
        <v>5.5</v>
      </c>
      <c r="C39" s="577">
        <v>0.31148398459938831</v>
      </c>
      <c r="D39" s="577">
        <v>0.31083423240066432</v>
      </c>
      <c r="E39" s="577">
        <v>0.31018718531112899</v>
      </c>
      <c r="F39" s="577">
        <v>0.30954282647262926</v>
      </c>
      <c r="G39" s="577">
        <v>0.30890113916680095</v>
      </c>
      <c r="H39" s="577">
        <v>0.30826210681362287</v>
      </c>
      <c r="I39" s="577">
        <v>0.30762571296998881</v>
      </c>
      <c r="J39" s="577">
        <v>0.30699194132829721</v>
      </c>
      <c r="K39" s="577">
        <v>0.30636077571505799</v>
      </c>
      <c r="L39" s="577">
        <v>0.30573220008951701</v>
      </c>
      <c r="M39" s="577">
        <v>0.30510619854229698</v>
      </c>
      <c r="N39" s="577">
        <v>0.30448275529405522</v>
      </c>
      <c r="O39" s="577">
        <v>0.303861854694158</v>
      </c>
      <c r="P39" s="577">
        <v>0.30324348121937056</v>
      </c>
      <c r="Q39" s="577">
        <v>0.30262761947256372</v>
      </c>
      <c r="R39" s="577">
        <v>0.30201425418143596</v>
      </c>
      <c r="S39" s="577">
        <v>0.30140337019725055</v>
      </c>
      <c r="T39" s="577">
        <v>0.30079495249358895</v>
      </c>
      <c r="U39" s="577">
        <v>0.30018898616511835</v>
      </c>
      <c r="V39" s="577">
        <v>0.29958545642637469</v>
      </c>
      <c r="W39" s="577">
        <v>0.29898434861055989</v>
      </c>
      <c r="X39" s="577">
        <v>0.29838564816835383</v>
      </c>
      <c r="Y39" s="577">
        <v>0.29778934066674057</v>
      </c>
      <c r="Z39" s="577">
        <v>0.29719541178784847</v>
      </c>
      <c r="AA39" s="577">
        <v>0.29660384732780415</v>
      </c>
      <c r="AB39" s="577">
        <v>0.29601463319560012</v>
      </c>
      <c r="AC39" s="577">
        <v>0.2954277554119763</v>
      </c>
      <c r="AD39" s="577">
        <v>0.294843200108314</v>
      </c>
      <c r="AE39" s="577">
        <v>0.29426095352554388</v>
      </c>
      <c r="AF39" s="577">
        <v>0.29368100201306607</v>
      </c>
      <c r="AG39" s="577">
        <v>0.29310333202768357</v>
      </c>
      <c r="AH39" s="577">
        <v>0.29252793013254802</v>
      </c>
      <c r="AI39" s="577">
        <v>0.29195478299611766</v>
      </c>
      <c r="AJ39" s="577">
        <v>0.29138387739112792</v>
      </c>
      <c r="AK39" s="577">
        <v>0.29081520019357393</v>
      </c>
      <c r="AL39" s="577">
        <v>0.29024873838170467</v>
      </c>
      <c r="AM39" s="577">
        <v>0.28968447903502886</v>
      </c>
      <c r="AN39" s="577">
        <v>0.28912240933333327</v>
      </c>
      <c r="AO39" s="577">
        <v>0.28856251655571091</v>
      </c>
      <c r="AP39" s="577">
        <v>0.28800478807960189</v>
      </c>
      <c r="AQ39" s="577">
        <v>0.28744921137984486</v>
      </c>
      <c r="AR39" s="577">
        <v>0.28689577402773908</v>
      </c>
      <c r="AS39" s="577">
        <v>0.28634446369011768</v>
      </c>
      <c r="AT39" s="577">
        <v>0.28579526812843181</v>
      </c>
      <c r="AU39" s="577">
        <v>0.28524817519784457</v>
      </c>
      <c r="AV39" s="577">
        <v>0.28470317284633612</v>
      </c>
      <c r="AW39" s="577">
        <v>0.28416024911381849</v>
      </c>
      <c r="AX39" s="577">
        <v>0.28361939213126069</v>
      </c>
      <c r="AY39" s="577">
        <v>0.283080590119824</v>
      </c>
      <c r="AZ39" s="577">
        <v>0.28254383139000661</v>
      </c>
      <c r="BA39" s="577">
        <v>0.28200910434079829</v>
      </c>
      <c r="BB39" s="577">
        <v>0.28147639745884484</v>
      </c>
      <c r="BC39" s="577">
        <v>0.28094569931762153</v>
      </c>
      <c r="BD39" s="577">
        <v>0.28041699857661606</v>
      </c>
      <c r="BE39" s="577">
        <v>0.27989028398052102</v>
      </c>
      <c r="BF39" s="577">
        <v>0.2793655443584348</v>
      </c>
      <c r="BG39" s="577">
        <v>0.27884276862307233</v>
      </c>
      <c r="BH39" s="577">
        <v>0.27832194576998365</v>
      </c>
      <c r="BI39" s="577">
        <v>0.27780306487678225</v>
      </c>
      <c r="BJ39" s="577">
        <v>0.2772861151023811</v>
      </c>
      <c r="BK39" s="577">
        <v>0.27677108568623798</v>
      </c>
    </row>
    <row r="40" spans="1:63">
      <c r="A40" s="1066"/>
      <c r="B40" s="576">
        <v>5.75</v>
      </c>
      <c r="C40" s="577">
        <v>0.29357584005901621</v>
      </c>
      <c r="D40" s="577">
        <v>0.2929754463623665</v>
      </c>
      <c r="E40" s="577">
        <v>0.29237750339116375</v>
      </c>
      <c r="F40" s="577">
        <v>0.29178199617067824</v>
      </c>
      <c r="G40" s="577">
        <v>0.29118890984793278</v>
      </c>
      <c r="H40" s="577">
        <v>0.29059822969046811</v>
      </c>
      <c r="I40" s="577">
        <v>0.29000994108512274</v>
      </c>
      <c r="J40" s="577">
        <v>0.28942402953682794</v>
      </c>
      <c r="K40" s="577">
        <v>0.28884048066741735</v>
      </c>
      <c r="L40" s="577">
        <v>0.28825928021445069</v>
      </c>
      <c r="M40" s="577">
        <v>0.28768041403005173</v>
      </c>
      <c r="N40" s="577">
        <v>0.28710386807976046</v>
      </c>
      <c r="O40" s="577">
        <v>0.28652962844139884</v>
      </c>
      <c r="P40" s="577">
        <v>0.28595768130394994</v>
      </c>
      <c r="Q40" s="577">
        <v>0.28538801296645105</v>
      </c>
      <c r="R40" s="577">
        <v>0.28482060983689939</v>
      </c>
      <c r="S40" s="577">
        <v>0.28425545843117112</v>
      </c>
      <c r="T40" s="577">
        <v>0.28369254537195321</v>
      </c>
      <c r="U40" s="577">
        <v>0.28313185738768804</v>
      </c>
      <c r="V40" s="577">
        <v>0.2825733813115302</v>
      </c>
      <c r="W40" s="577">
        <v>0.28201710408031594</v>
      </c>
      <c r="X40" s="577">
        <v>0.28146301273354457</v>
      </c>
      <c r="Y40" s="577">
        <v>0.280911094412372</v>
      </c>
      <c r="Z40" s="577">
        <v>0.28036133635861582</v>
      </c>
      <c r="AA40" s="577">
        <v>0.27981372591377229</v>
      </c>
      <c r="AB40" s="577">
        <v>0.27926825051804499</v>
      </c>
      <c r="AC40" s="577">
        <v>0.2787248977093843</v>
      </c>
      <c r="AD40" s="577">
        <v>0.27818365512253829</v>
      </c>
      <c r="AE40" s="577">
        <v>0.27764451048811506</v>
      </c>
      <c r="AF40" s="577">
        <v>0.27710745163165534</v>
      </c>
      <c r="AG40" s="577">
        <v>0.27657246647271611</v>
      </c>
      <c r="AH40" s="577">
        <v>0.27603954302396494</v>
      </c>
      <c r="AI40" s="577">
        <v>0.27550866939028462</v>
      </c>
      <c r="AJ40" s="577">
        <v>0.27497983376788787</v>
      </c>
      <c r="AK40" s="577">
        <v>0.27445302444344299</v>
      </c>
      <c r="AL40" s="577">
        <v>0.27392822979320852</v>
      </c>
      <c r="AM40" s="577">
        <v>0.27340543828217873</v>
      </c>
      <c r="AN40" s="577">
        <v>0.27288463846323813</v>
      </c>
      <c r="AO40" s="577">
        <v>0.27236581897632622</v>
      </c>
      <c r="AP40" s="577">
        <v>0.27184896854761148</v>
      </c>
      <c r="AQ40" s="577">
        <v>0.27133407598867459</v>
      </c>
      <c r="AR40" s="577">
        <v>0.27082113019570114</v>
      </c>
      <c r="AS40" s="577">
        <v>0.27031012014868377</v>
      </c>
      <c r="AT40" s="577">
        <v>0.26980103491063234</v>
      </c>
      <c r="AU40" s="577">
        <v>0.26929386362679431</v>
      </c>
      <c r="AV40" s="577">
        <v>0.26878859552388268</v>
      </c>
      <c r="AW40" s="577">
        <v>0.2682852199093137</v>
      </c>
      <c r="AX40" s="577">
        <v>0.26778372617045215</v>
      </c>
      <c r="AY40" s="577">
        <v>0.26728410377386563</v>
      </c>
      <c r="AZ40" s="577">
        <v>0.26678634226458731</v>
      </c>
      <c r="BA40" s="577">
        <v>0.26629043126538637</v>
      </c>
      <c r="BB40" s="577">
        <v>0.26579636047604688</v>
      </c>
      <c r="BC40" s="577">
        <v>0.26530411967265483</v>
      </c>
      <c r="BD40" s="577">
        <v>0.26481369870689275</v>
      </c>
      <c r="BE40" s="577">
        <v>0.2643250875053425</v>
      </c>
      <c r="BF40" s="577">
        <v>0.26383827606879506</v>
      </c>
      <c r="BG40" s="577">
        <v>0.26335325447156904</v>
      </c>
      <c r="BH40" s="577">
        <v>0.26287001286083578</v>
      </c>
      <c r="BI40" s="577">
        <v>0.26238854145595203</v>
      </c>
      <c r="BJ40" s="577">
        <v>0.26190883054780034</v>
      </c>
      <c r="BK40" s="577">
        <v>0.26143087049813646</v>
      </c>
    </row>
    <row r="41" spans="1:63">
      <c r="A41" s="1066"/>
      <c r="B41" s="576">
        <v>6</v>
      </c>
      <c r="C41" s="577">
        <v>0.27721735380634877</v>
      </c>
      <c r="D41" s="577">
        <v>0.27666131275792949</v>
      </c>
      <c r="E41" s="577">
        <v>0.27610749785249772</v>
      </c>
      <c r="F41" s="577">
        <v>0.27555589574801992</v>
      </c>
      <c r="G41" s="577">
        <v>0.27500649320886789</v>
      </c>
      <c r="H41" s="577">
        <v>0.27445927710476004</v>
      </c>
      <c r="I41" s="577">
        <v>0.2739142344097153</v>
      </c>
      <c r="J41" s="577">
        <v>0.27337135220101955</v>
      </c>
      <c r="K41" s="577">
        <v>0.27283061765820432</v>
      </c>
      <c r="L41" s="577">
        <v>0.27229201806203768</v>
      </c>
      <c r="M41" s="577">
        <v>0.27175554079352665</v>
      </c>
      <c r="N41" s="577">
        <v>0.271221173332932</v>
      </c>
      <c r="O41" s="577">
        <v>0.27068890325879413</v>
      </c>
      <c r="P41" s="577">
        <v>0.27015871824697058</v>
      </c>
      <c r="Q41" s="577">
        <v>0.26963060606968503</v>
      </c>
      <c r="R41" s="577">
        <v>0.26910455459458699</v>
      </c>
      <c r="S41" s="577">
        <v>0.26858055178382295</v>
      </c>
      <c r="T41" s="577">
        <v>0.26805858569311808</v>
      </c>
      <c r="U41" s="577">
        <v>0.26753864447086845</v>
      </c>
      <c r="V41" s="577">
        <v>0.2670207163572445</v>
      </c>
      <c r="W41" s="577">
        <v>0.26650478968330393</v>
      </c>
      <c r="X41" s="577">
        <v>0.26599085287011565</v>
      </c>
      <c r="Y41" s="577">
        <v>0.26547889442789346</v>
      </c>
      <c r="Z41" s="577">
        <v>0.26496890295513975</v>
      </c>
      <c r="AA41" s="577">
        <v>0.26446086713779926</v>
      </c>
      <c r="AB41" s="577">
        <v>0.26395477574842224</v>
      </c>
      <c r="AC41" s="577">
        <v>0.26345061764533739</v>
      </c>
      <c r="AD41" s="577">
        <v>0.26294838177183433</v>
      </c>
      <c r="AE41" s="577">
        <v>0.26244805715535513</v>
      </c>
      <c r="AF41" s="577">
        <v>0.26194963290669543</v>
      </c>
      <c r="AG41" s="577">
        <v>0.26145309821921436</v>
      </c>
      <c r="AH41" s="577">
        <v>0.26095844236805338</v>
      </c>
      <c r="AI41" s="577">
        <v>0.26046565470936417</v>
      </c>
      <c r="AJ41" s="577">
        <v>0.25997472467954552</v>
      </c>
      <c r="AK41" s="577">
        <v>0.25948564179448785</v>
      </c>
      <c r="AL41" s="577">
        <v>0.25899839564882737</v>
      </c>
      <c r="AM41" s="577">
        <v>0.25851297591520817</v>
      </c>
      <c r="AN41" s="577">
        <v>0.25802937234355222</v>
      </c>
      <c r="AO41" s="577">
        <v>0.25754757476033813</v>
      </c>
      <c r="AP41" s="577">
        <v>0.25706757306788769</v>
      </c>
      <c r="AQ41" s="577">
        <v>0.25658935724366055</v>
      </c>
      <c r="AR41" s="577">
        <v>0.25611291733955638</v>
      </c>
      <c r="AS41" s="577">
        <v>0.25563824348122521</v>
      </c>
      <c r="AT41" s="577">
        <v>0.25516532586738538</v>
      </c>
      <c r="AU41" s="577">
        <v>0.25469415476914847</v>
      </c>
      <c r="AV41" s="577">
        <v>0.2542247205293528</v>
      </c>
      <c r="AW41" s="577">
        <v>0.25375701356190306</v>
      </c>
      <c r="AX41" s="577">
        <v>0.25329102435111811</v>
      </c>
      <c r="AY41" s="577">
        <v>0.25282674345108547</v>
      </c>
      <c r="AZ41" s="577">
        <v>0.25236416148502333</v>
      </c>
      <c r="BA41" s="577">
        <v>0.25190326914464889</v>
      </c>
      <c r="BB41" s="577">
        <v>0.25144405718955432</v>
      </c>
      <c r="BC41" s="577">
        <v>0.25098651644658915</v>
      </c>
      <c r="BD41" s="577">
        <v>0.25053063780924922</v>
      </c>
      <c r="BE41" s="577">
        <v>0.25007641223707289</v>
      </c>
      <c r="BF41" s="577">
        <v>0.24962383075504321</v>
      </c>
      <c r="BG41" s="577">
        <v>0.24917288445299673</v>
      </c>
      <c r="BH41" s="577">
        <v>0.24872356448503902</v>
      </c>
      <c r="BI41" s="577">
        <v>0.24827586206896593</v>
      </c>
      <c r="BJ41" s="577">
        <v>0.24782976848569171</v>
      </c>
      <c r="BK41" s="577">
        <v>0.24738527507868269</v>
      </c>
    </row>
    <row r="42" spans="1:63">
      <c r="A42" s="1066"/>
      <c r="B42" s="576">
        <v>6.25</v>
      </c>
      <c r="C42" s="577">
        <v>0.26222996480979738</v>
      </c>
      <c r="D42" s="577">
        <v>0.26171390518408522</v>
      </c>
      <c r="E42" s="577">
        <v>0.2611998727444198</v>
      </c>
      <c r="F42" s="577">
        <v>0.26068785556942392</v>
      </c>
      <c r="G42" s="577">
        <v>0.260177841831013</v>
      </c>
      <c r="H42" s="577">
        <v>0.25966981979348436</v>
      </c>
      <c r="I42" s="577">
        <v>0.25916377781261679</v>
      </c>
      <c r="J42" s="577">
        <v>0.25865970433478147</v>
      </c>
      <c r="K42" s="577">
        <v>0.25815758789606202</v>
      </c>
      <c r="L42" s="577">
        <v>0.25765741712138585</v>
      </c>
      <c r="M42" s="577">
        <v>0.25715918072366495</v>
      </c>
      <c r="N42" s="577">
        <v>0.25666286750294703</v>
      </c>
      <c r="O42" s="577">
        <v>0.25616846634557605</v>
      </c>
      <c r="P42" s="577">
        <v>0.25567596622336292</v>
      </c>
      <c r="Q42" s="577">
        <v>0.25518535619276533</v>
      </c>
      <c r="R42" s="577">
        <v>0.25469662539407728</v>
      </c>
      <c r="S42" s="577">
        <v>0.25420976305062765</v>
      </c>
      <c r="T42" s="577">
        <v>0.25372475846798825</v>
      </c>
      <c r="U42" s="577">
        <v>0.25324160103319071</v>
      </c>
      <c r="V42" s="577">
        <v>0.2527602802139523</v>
      </c>
      <c r="W42" s="577">
        <v>0.25228078555791067</v>
      </c>
      <c r="X42" s="577">
        <v>0.25180310669186717</v>
      </c>
      <c r="Y42" s="577">
        <v>0.25132723332103896</v>
      </c>
      <c r="Z42" s="577">
        <v>0.25085315522831914</v>
      </c>
      <c r="AA42" s="577">
        <v>0.25038086227354589</v>
      </c>
      <c r="AB42" s="577">
        <v>0.24991034439277918</v>
      </c>
      <c r="AC42" s="577">
        <v>0.24944159159758611</v>
      </c>
      <c r="AD42" s="577">
        <v>0.24897459397433411</v>
      </c>
      <c r="AE42" s="577">
        <v>0.24850934168349184</v>
      </c>
      <c r="AF42" s="577">
        <v>0.24804582495893845</v>
      </c>
      <c r="AG42" s="577">
        <v>0.24758403410727986</v>
      </c>
      <c r="AH42" s="577">
        <v>0.24712395950717339</v>
      </c>
      <c r="AI42" s="577">
        <v>0.24666559160865945</v>
      </c>
      <c r="AJ42" s="577">
        <v>0.24620892093250041</v>
      </c>
      <c r="AK42" s="577">
        <v>0.24575393806952775</v>
      </c>
      <c r="AL42" s="577">
        <v>0.24530063367999544</v>
      </c>
      <c r="AM42" s="577">
        <v>0.24484899849294076</v>
      </c>
      <c r="AN42" s="577">
        <v>0.24439902330555263</v>
      </c>
      <c r="AO42" s="577">
        <v>0.24395069898254623</v>
      </c>
      <c r="AP42" s="577">
        <v>0.24350401645554504</v>
      </c>
      <c r="AQ42" s="577">
        <v>0.24305896672246893</v>
      </c>
      <c r="AR42" s="577">
        <v>0.24261554084693002</v>
      </c>
      <c r="AS42" s="577">
        <v>0.24217372995763423</v>
      </c>
      <c r="AT42" s="577">
        <v>0.24173352524778946</v>
      </c>
      <c r="AU42" s="577">
        <v>0.24129491797452093</v>
      </c>
      <c r="AV42" s="577">
        <v>0.24085789945829203</v>
      </c>
      <c r="AW42" s="577">
        <v>0.24042246108233167</v>
      </c>
      <c r="AX42" s="577">
        <v>0.23998859429206829</v>
      </c>
      <c r="AY42" s="577">
        <v>0.23955629059456948</v>
      </c>
      <c r="AZ42" s="577">
        <v>0.23912554155798763</v>
      </c>
      <c r="BA42" s="577">
        <v>0.23869633881101213</v>
      </c>
      <c r="BB42" s="577">
        <v>0.23826867404232671</v>
      </c>
      <c r="BC42" s="577">
        <v>0.23784253900007304</v>
      </c>
      <c r="BD42" s="577">
        <v>0.23741792549132013</v>
      </c>
      <c r="BE42" s="577">
        <v>0.23699482538153907</v>
      </c>
      <c r="BF42" s="577">
        <v>0.23657323059408364</v>
      </c>
      <c r="BG42" s="577">
        <v>0.23615313310967642</v>
      </c>
      <c r="BH42" s="577">
        <v>0.23573452496590039</v>
      </c>
      <c r="BI42" s="577">
        <v>0.23531739825669554</v>
      </c>
      <c r="BJ42" s="577">
        <v>0.23490174513186154</v>
      </c>
      <c r="BK42" s="577">
        <v>0.23448755779656516</v>
      </c>
    </row>
    <row r="43" spans="1:63">
      <c r="A43" s="1066"/>
      <c r="B43" s="576">
        <v>6.5</v>
      </c>
      <c r="C43" s="577">
        <v>0.24846068147459247</v>
      </c>
      <c r="D43" s="577">
        <v>0.24798077029672547</v>
      </c>
      <c r="E43" s="577">
        <v>0.24750270947790345</v>
      </c>
      <c r="F43" s="577">
        <v>0.24702648833727253</v>
      </c>
      <c r="G43" s="577">
        <v>0.24655209627602523</v>
      </c>
      <c r="H43" s="577">
        <v>0.24607952277661427</v>
      </c>
      <c r="I43" s="577">
        <v>0.24560875740197519</v>
      </c>
      <c r="J43" s="577">
        <v>0.24513978979475809</v>
      </c>
      <c r="K43" s="577">
        <v>0.24467260967656798</v>
      </c>
      <c r="L43" s="577">
        <v>0.24420720684721384</v>
      </c>
      <c r="M43" s="577">
        <v>0.24374357118396631</v>
      </c>
      <c r="N43" s="577">
        <v>0.24328169264082372</v>
      </c>
      <c r="O43" s="577">
        <v>0.24282156124778653</v>
      </c>
      <c r="P43" s="577">
        <v>0.24236316711013997</v>
      </c>
      <c r="Q43" s="577">
        <v>0.24190650040774464</v>
      </c>
      <c r="R43" s="577">
        <v>0.24145155139433544</v>
      </c>
      <c r="S43" s="577">
        <v>0.24099831039682809</v>
      </c>
      <c r="T43" s="577">
        <v>0.24054676781463355</v>
      </c>
      <c r="U43" s="577">
        <v>0.24009691411898018</v>
      </c>
      <c r="V43" s="577">
        <v>0.23964873985224355</v>
      </c>
      <c r="W43" s="577">
        <v>0.23920223562728335</v>
      </c>
      <c r="X43" s="577">
        <v>0.23875739212678834</v>
      </c>
      <c r="Y43" s="577">
        <v>0.2383142001026281</v>
      </c>
      <c r="Z43" s="577">
        <v>0.23787265037521199</v>
      </c>
      <c r="AA43" s="577">
        <v>0.23743273383285568</v>
      </c>
      <c r="AB43" s="577">
        <v>0.23699444143115422</v>
      </c>
      <c r="AC43" s="577">
        <v>0.23655776419236202</v>
      </c>
      <c r="AD43" s="577">
        <v>0.23612269320478027</v>
      </c>
      <c r="AE43" s="577">
        <v>0.23568921962215042</v>
      </c>
      <c r="AF43" s="577">
        <v>0.23525733466305451</v>
      </c>
      <c r="AG43" s="577">
        <v>0.23482702961032256</v>
      </c>
      <c r="AH43" s="577">
        <v>0.23439829581044577</v>
      </c>
      <c r="AI43" s="577">
        <v>0.23397112467299633</v>
      </c>
      <c r="AJ43" s="577">
        <v>0.233545507670054</v>
      </c>
      <c r="AK43" s="577">
        <v>0.23312143633563853</v>
      </c>
      <c r="AL43" s="577">
        <v>0.23269890226514797</v>
      </c>
      <c r="AM43" s="577">
        <v>0.23227789711480396</v>
      </c>
      <c r="AN43" s="577">
        <v>0.23185841260110213</v>
      </c>
      <c r="AO43" s="577">
        <v>0.23144044050026888</v>
      </c>
      <c r="AP43" s="577">
        <v>0.23102397264772412</v>
      </c>
      <c r="AQ43" s="577">
        <v>0.23060900093754963</v>
      </c>
      <c r="AR43" s="577">
        <v>0.23019551732196281</v>
      </c>
      <c r="AS43" s="577">
        <v>0.2297835138107969</v>
      </c>
      <c r="AT43" s="577">
        <v>0.22937298247098603</v>
      </c>
      <c r="AU43" s="577">
        <v>0.22896391542605615</v>
      </c>
      <c r="AV43" s="577">
        <v>0.22855630485562106</v>
      </c>
      <c r="AW43" s="577">
        <v>0.22815014299488443</v>
      </c>
      <c r="AX43" s="577">
        <v>0.2277454221341465</v>
      </c>
      <c r="AY43" s="577">
        <v>0.22734213461831623</v>
      </c>
      <c r="AZ43" s="577">
        <v>0.22694027284642879</v>
      </c>
      <c r="BA43" s="577">
        <v>0.226539829271168</v>
      </c>
      <c r="BB43" s="577">
        <v>0.22614079639839363</v>
      </c>
      <c r="BC43" s="577">
        <v>0.22574316678667425</v>
      </c>
      <c r="BD43" s="577">
        <v>0.22534693304682446</v>
      </c>
      <c r="BE43" s="577">
        <v>0.22495208784144696</v>
      </c>
      <c r="BF43" s="577">
        <v>0.22455862388448009</v>
      </c>
      <c r="BG43" s="577">
        <v>0.22416653394074931</v>
      </c>
      <c r="BH43" s="577">
        <v>0.22377581082552384</v>
      </c>
      <c r="BI43" s="577">
        <v>0.22338644740407776</v>
      </c>
      <c r="BJ43" s="577">
        <v>0.2229984365912559</v>
      </c>
      <c r="BK43" s="577">
        <v>0.22261177135104371</v>
      </c>
    </row>
    <row r="44" spans="1:63">
      <c r="A44" s="1066"/>
      <c r="B44" s="576">
        <v>6.75</v>
      </c>
      <c r="C44" s="577">
        <v>0.2357777304710047</v>
      </c>
      <c r="D44" s="577">
        <v>0.23533059364874501</v>
      </c>
      <c r="E44" s="577">
        <v>0.23488514954698597</v>
      </c>
      <c r="F44" s="577">
        <v>0.23444138857172009</v>
      </c>
      <c r="G44" s="577">
        <v>0.23399930120130566</v>
      </c>
      <c r="H44" s="577">
        <v>0.23355887798578584</v>
      </c>
      <c r="I44" s="577">
        <v>0.23312010954621543</v>
      </c>
      <c r="J44" s="577">
        <v>0.2326829865739948</v>
      </c>
      <c r="K44" s="577">
        <v>0.23224749983021192</v>
      </c>
      <c r="L44" s="577">
        <v>0.23181364014499123</v>
      </c>
      <c r="M44" s="577">
        <v>0.23138139841685015</v>
      </c>
      <c r="N44" s="577">
        <v>0.23095076561206257</v>
      </c>
      <c r="O44" s="577">
        <v>0.23052173276402943</v>
      </c>
      <c r="P44" s="577">
        <v>0.23009429097265649</v>
      </c>
      <c r="Q44" s="577">
        <v>0.22966843140373897</v>
      </c>
      <c r="R44" s="577">
        <v>0.22924414528835255</v>
      </c>
      <c r="S44" s="577">
        <v>0.22882142392225202</v>
      </c>
      <c r="T44" s="577">
        <v>0.22840025866527566</v>
      </c>
      <c r="U44" s="577">
        <v>0.22798064094075662</v>
      </c>
      <c r="V44" s="577">
        <v>0.22756256223494095</v>
      </c>
      <c r="W44" s="577">
        <v>0.22714601409641158</v>
      </c>
      <c r="X44" s="577">
        <v>0.22673098813551876</v>
      </c>
      <c r="Y44" s="577">
        <v>0.2263174760238171</v>
      </c>
      <c r="Z44" s="577">
        <v>0.22590546949350826</v>
      </c>
      <c r="AA44" s="577">
        <v>0.22549496033688993</v>
      </c>
      <c r="AB44" s="577">
        <v>0.22508594040581076</v>
      </c>
      <c r="AC44" s="577">
        <v>0.2246784016111314</v>
      </c>
      <c r="AD44" s="577">
        <v>0.2242723359221912</v>
      </c>
      <c r="AE44" s="577">
        <v>0.22386773536628043</v>
      </c>
      <c r="AF44" s="577">
        <v>0.22346459202811894</v>
      </c>
      <c r="AG44" s="577">
        <v>0.22306289804933971</v>
      </c>
      <c r="AH44" s="577">
        <v>0.22266264562797819</v>
      </c>
      <c r="AI44" s="577">
        <v>0.22226382701796735</v>
      </c>
      <c r="AJ44" s="577">
        <v>0.22186643452863802</v>
      </c>
      <c r="AK44" s="577">
        <v>0.2214704605242242</v>
      </c>
      <c r="AL44" s="577">
        <v>0.22107589742337436</v>
      </c>
      <c r="AM44" s="577">
        <v>0.2206827376986675</v>
      </c>
      <c r="AN44" s="577">
        <v>0.22029097387613425</v>
      </c>
      <c r="AO44" s="577">
        <v>0.21990059853478347</v>
      </c>
      <c r="AP44" s="577">
        <v>0.21951160430613367</v>
      </c>
      <c r="AQ44" s="577">
        <v>0.21912398387374926</v>
      </c>
      <c r="AR44" s="577">
        <v>0.21873772997278196</v>
      </c>
      <c r="AS44" s="577">
        <v>0.21835283538951691</v>
      </c>
      <c r="AT44" s="577">
        <v>0.21796929296092346</v>
      </c>
      <c r="AU44" s="577">
        <v>0.21758709557421099</v>
      </c>
      <c r="AV44" s="577">
        <v>0.2172062361663892</v>
      </c>
      <c r="AW44" s="577">
        <v>0.21682670772383275</v>
      </c>
      <c r="AX44" s="577">
        <v>0.21644850328185117</v>
      </c>
      <c r="AY44" s="577">
        <v>0.21607161592426247</v>
      </c>
      <c r="AZ44" s="577">
        <v>0.21569603878297167</v>
      </c>
      <c r="BA44" s="577">
        <v>0.21532176503755368</v>
      </c>
      <c r="BB44" s="577">
        <v>0.21494878791484029</v>
      </c>
      <c r="BC44" s="577">
        <v>0.21457710068851177</v>
      </c>
      <c r="BD44" s="577">
        <v>0.21420669667869222</v>
      </c>
      <c r="BE44" s="577">
        <v>0.21383756925154976</v>
      </c>
      <c r="BF44" s="577">
        <v>0.21346971181890029</v>
      </c>
      <c r="BG44" s="577">
        <v>0.21310311783781549</v>
      </c>
      <c r="BH44" s="577">
        <v>0.21273778081023506</v>
      </c>
      <c r="BI44" s="577">
        <v>0.21237369428258268</v>
      </c>
      <c r="BJ44" s="577">
        <v>0.2120108518453859</v>
      </c>
      <c r="BK44" s="577">
        <v>0.21164924713290026</v>
      </c>
    </row>
    <row r="45" spans="1:63">
      <c r="A45" s="1066"/>
      <c r="B45" s="576">
        <v>7</v>
      </c>
      <c r="C45" s="558">
        <v>0.22406705829127885</v>
      </c>
      <c r="D45" s="558">
        <v>0.22364971484661378</v>
      </c>
      <c r="E45" s="558">
        <v>0.2232339231850522</v>
      </c>
      <c r="F45" s="558">
        <v>0.22281967466780156</v>
      </c>
      <c r="G45" s="558">
        <v>0.22240696072007363</v>
      </c>
      <c r="H45" s="558">
        <v>0.22199577283049254</v>
      </c>
      <c r="I45" s="558">
        <v>0.22158610255051006</v>
      </c>
      <c r="J45" s="558">
        <v>0.2211779414938268</v>
      </c>
      <c r="K45" s="558">
        <v>0.22077128133581975</v>
      </c>
      <c r="L45" s="558">
        <v>0.22036611381297669</v>
      </c>
      <c r="M45" s="558">
        <v>0.21996243072233621</v>
      </c>
      <c r="N45" s="558">
        <v>0.21956022392093411</v>
      </c>
      <c r="O45" s="558">
        <v>0.21915948532525606</v>
      </c>
      <c r="P45" s="558">
        <v>0.21876020691069592</v>
      </c>
      <c r="Q45" s="558">
        <v>0.21836238071101996</v>
      </c>
      <c r="R45" s="558">
        <v>0.21796599881783738</v>
      </c>
      <c r="S45" s="558">
        <v>0.21757105338007607</v>
      </c>
      <c r="T45" s="558">
        <v>0.21717753660346417</v>
      </c>
      <c r="U45" s="558">
        <v>0.21678544075001757</v>
      </c>
      <c r="V45" s="558">
        <v>0.21639475813753262</v>
      </c>
      <c r="W45" s="558">
        <v>0.2160054811390841</v>
      </c>
      <c r="X45" s="558">
        <v>0.21561760218252946</v>
      </c>
      <c r="Y45" s="558">
        <v>0.21523111375001749</v>
      </c>
      <c r="Z45" s="558">
        <v>0.21484600837750253</v>
      </c>
      <c r="AA45" s="558">
        <v>0.21446227865426429</v>
      </c>
      <c r="AB45" s="558">
        <v>0.21407991722243222</v>
      </c>
      <c r="AC45" s="558">
        <v>0.21369891677651529</v>
      </c>
      <c r="AD45" s="558">
        <v>0.21331927006293677</v>
      </c>
      <c r="AE45" s="558">
        <v>0.21294096987957395</v>
      </c>
      <c r="AF45" s="558">
        <v>0.21256400907530248</v>
      </c>
      <c r="AG45" s="558">
        <v>0.21218838054954597</v>
      </c>
      <c r="AH45" s="558">
        <v>0.21181407725183019</v>
      </c>
      <c r="AI45" s="558">
        <v>0.21144109218134177</v>
      </c>
      <c r="AJ45" s="558">
        <v>0.21106941838649174</v>
      </c>
      <c r="AK45" s="558">
        <v>0.21069904896448385</v>
      </c>
      <c r="AL45" s="558">
        <v>0.21032997706088707</v>
      </c>
      <c r="AM45" s="558">
        <v>0.20996219586921269</v>
      </c>
      <c r="AN45" s="558">
        <v>0.20959569863049604</v>
      </c>
      <c r="AO45" s="558">
        <v>0.20923047863288244</v>
      </c>
      <c r="AP45" s="558">
        <v>0.20886652921121718</v>
      </c>
      <c r="AQ45" s="558">
        <v>0.20850384374664049</v>
      </c>
      <c r="AR45" s="558">
        <v>0.20814241566618602</v>
      </c>
      <c r="AS45" s="558">
        <v>0.20778223844238372</v>
      </c>
      <c r="AT45" s="558">
        <v>0.20742330559286712</v>
      </c>
      <c r="AU45" s="558">
        <v>0.20706561067998425</v>
      </c>
      <c r="AV45" s="558">
        <v>0.20670914731041273</v>
      </c>
      <c r="AW45" s="558">
        <v>0.20635390913477902</v>
      </c>
      <c r="AX45" s="558">
        <v>0.20599988984728132</v>
      </c>
      <c r="AY45" s="558">
        <v>0.20564708318531641</v>
      </c>
      <c r="AZ45" s="558">
        <v>0.20529548292911051</v>
      </c>
      <c r="BA45" s="558">
        <v>0.20494508290135366</v>
      </c>
      <c r="BB45" s="558">
        <v>0.2045958769668379</v>
      </c>
      <c r="BC45" s="558">
        <v>0.20424785903209935</v>
      </c>
      <c r="BD45" s="558">
        <v>0.20390102304506375</v>
      </c>
      <c r="BE45" s="558">
        <v>0.20355536299469537</v>
      </c>
      <c r="BF45" s="558">
        <v>0.20321087291065018</v>
      </c>
      <c r="BG45" s="558">
        <v>0.20286754686293179</v>
      </c>
      <c r="BH45" s="558">
        <v>0.20252537896155132</v>
      </c>
      <c r="BI45" s="558">
        <v>0.20218436335619042</v>
      </c>
      <c r="BJ45" s="558">
        <v>0.20184449423586806</v>
      </c>
      <c r="BK45" s="558">
        <v>0.20150576582861043</v>
      </c>
    </row>
    <row r="46" spans="1:63">
      <c r="A46" s="1066"/>
      <c r="B46" s="576">
        <v>7.25</v>
      </c>
      <c r="C46" s="558">
        <v>0.21322949747827694</v>
      </c>
      <c r="D46" s="558">
        <v>0.21283930473140467</v>
      </c>
      <c r="E46" s="558">
        <v>0.21245053741848519</v>
      </c>
      <c r="F46" s="558">
        <v>0.21206318774276647</v>
      </c>
      <c r="G46" s="558">
        <v>0.21167724796425477</v>
      </c>
      <c r="H46" s="558">
        <v>0.21129271039919889</v>
      </c>
      <c r="I46" s="558">
        <v>0.21090956741958011</v>
      </c>
      <c r="J46" s="558">
        <v>0.21052781145260815</v>
      </c>
      <c r="K46" s="558">
        <v>0.21014743498022206</v>
      </c>
      <c r="L46" s="558">
        <v>0.20976843053859648</v>
      </c>
      <c r="M46" s="558">
        <v>0.20939079071765385</v>
      </c>
      <c r="N46" s="558">
        <v>0.20901450816058123</v>
      </c>
      <c r="O46" s="558">
        <v>0.20863957556335264</v>
      </c>
      <c r="P46" s="558">
        <v>0.20826598567425636</v>
      </c>
      <c r="Q46" s="558">
        <v>0.2078937312934275</v>
      </c>
      <c r="R46" s="558">
        <v>0.20752280527238559</v>
      </c>
      <c r="S46" s="558">
        <v>0.20715320051357661</v>
      </c>
      <c r="T46" s="558">
        <v>0.20678490996992066</v>
      </c>
      <c r="U46" s="558">
        <v>0.20641792664436404</v>
      </c>
      <c r="V46" s="558">
        <v>0.20605224358943575</v>
      </c>
      <c r="W46" s="558">
        <v>0.20568785390680963</v>
      </c>
      <c r="X46" s="558">
        <v>0.2053247507468702</v>
      </c>
      <c r="Y46" s="558">
        <v>0.20496292730828353</v>
      </c>
      <c r="Z46" s="558">
        <v>0.20460237683757262</v>
      </c>
      <c r="AA46" s="558">
        <v>0.20424309262869736</v>
      </c>
      <c r="AB46" s="558">
        <v>0.20388506802263837</v>
      </c>
      <c r="AC46" s="558">
        <v>0.20352829640698603</v>
      </c>
      <c r="AD46" s="558">
        <v>0.20317277121553323</v>
      </c>
      <c r="AE46" s="558">
        <v>0.20281848592787233</v>
      </c>
      <c r="AF46" s="558">
        <v>0.20246543406899684</v>
      </c>
      <c r="AG46" s="558">
        <v>0.20211360920890692</v>
      </c>
      <c r="AH46" s="558">
        <v>0.20176300496221866</v>
      </c>
      <c r="AI46" s="558">
        <v>0.20141361498777832</v>
      </c>
      <c r="AJ46" s="558">
        <v>0.2010654329882797</v>
      </c>
      <c r="AK46" s="558">
        <v>0.20071845270988564</v>
      </c>
      <c r="AL46" s="558">
        <v>0.20037266794185404</v>
      </c>
      <c r="AM46" s="558">
        <v>0.200028072516167</v>
      </c>
      <c r="AN46" s="558">
        <v>0.19968466030716411</v>
      </c>
      <c r="AO46" s="558">
        <v>0.19934242523117943</v>
      </c>
      <c r="AP46" s="558">
        <v>0.1990013612461824</v>
      </c>
      <c r="AQ46" s="558">
        <v>0.19866146235142212</v>
      </c>
      <c r="AR46" s="558">
        <v>0.19832272258707545</v>
      </c>
      <c r="AS46" s="558">
        <v>0.1979851360338987</v>
      </c>
      <c r="AT46" s="558">
        <v>0.19764869681288291</v>
      </c>
      <c r="AU46" s="558">
        <v>0.1973133990849123</v>
      </c>
      <c r="AV46" s="558">
        <v>0.19697923705042686</v>
      </c>
      <c r="AW46" s="558">
        <v>0.19664620494908769</v>
      </c>
      <c r="AX46" s="558">
        <v>0.196314297059446</v>
      </c>
      <c r="AY46" s="558">
        <v>0.19598350769861567</v>
      </c>
      <c r="AZ46" s="558">
        <v>0.19565383122194871</v>
      </c>
      <c r="BA46" s="558">
        <v>0.19532526202271419</v>
      </c>
      <c r="BB46" s="558">
        <v>0.19499779453178054</v>
      </c>
      <c r="BC46" s="558">
        <v>0.19467142321730085</v>
      </c>
      <c r="BD46" s="558">
        <v>0.19434614258440122</v>
      </c>
      <c r="BE46" s="558">
        <v>0.19402194717487251</v>
      </c>
      <c r="BF46" s="558">
        <v>0.19369883156686518</v>
      </c>
      <c r="BG46" s="558">
        <v>0.19337679037458663</v>
      </c>
      <c r="BH46" s="558">
        <v>0.19305581824800239</v>
      </c>
      <c r="BI46" s="558">
        <v>0.19273590987253966</v>
      </c>
      <c r="BJ46" s="558">
        <v>0.19241705996879391</v>
      </c>
      <c r="BK46" s="558">
        <v>0.19209926329223856</v>
      </c>
    </row>
    <row r="47" spans="1:63">
      <c r="A47" s="1066"/>
      <c r="B47" s="576">
        <v>7.5</v>
      </c>
      <c r="C47" s="558">
        <v>0.20317845532344758</v>
      </c>
      <c r="D47" s="558">
        <v>0.20281306295699522</v>
      </c>
      <c r="E47" s="558">
        <v>0.20244898246101176</v>
      </c>
      <c r="F47" s="558">
        <v>0.20208620678313238</v>
      </c>
      <c r="G47" s="558">
        <v>0.20172472892145138</v>
      </c>
      <c r="H47" s="558">
        <v>0.20136454192407152</v>
      </c>
      <c r="I47" s="558">
        <v>0.20100563888865877</v>
      </c>
      <c r="J47" s="558">
        <v>0.2006480129620011</v>
      </c>
      <c r="K47" s="558">
        <v>0.20029165733957227</v>
      </c>
      <c r="L47" s="558">
        <v>0.19993656526510045</v>
      </c>
      <c r="M47" s="558">
        <v>0.1995827300301411</v>
      </c>
      <c r="N47" s="558">
        <v>0.19923014497365443</v>
      </c>
      <c r="O47" s="558">
        <v>0.19887880348158762</v>
      </c>
      <c r="P47" s="558">
        <v>0.19852869898646114</v>
      </c>
      <c r="Q47" s="558">
        <v>0.19817982496695938</v>
      </c>
      <c r="R47" s="558">
        <v>0.19783217494752606</v>
      </c>
      <c r="S47" s="558">
        <v>0.1974857424979633</v>
      </c>
      <c r="T47" s="558">
        <v>0.19714052123303535</v>
      </c>
      <c r="U47" s="558">
        <v>0.19679650481207608</v>
      </c>
      <c r="V47" s="558">
        <v>0.19645368693860107</v>
      </c>
      <c r="W47" s="558">
        <v>0.19611206135992321</v>
      </c>
      <c r="X47" s="558">
        <v>0.19577162186677258</v>
      </c>
      <c r="Y47" s="558">
        <v>0.19543236229292046</v>
      </c>
      <c r="Z47" s="558">
        <v>0.19509427651480682</v>
      </c>
      <c r="AA47" s="558">
        <v>0.19475735845117192</v>
      </c>
      <c r="AB47" s="558">
        <v>0.19442160206269177</v>
      </c>
      <c r="AC47" s="558">
        <v>0.19408700135161727</v>
      </c>
      <c r="AD47" s="558">
        <v>0.19375355036141692</v>
      </c>
      <c r="AE47" s="558">
        <v>0.19342124317642351</v>
      </c>
      <c r="AF47" s="558">
        <v>0.19309007392148436</v>
      </c>
      <c r="AG47" s="558">
        <v>0.19276003676161477</v>
      </c>
      <c r="AH47" s="558">
        <v>0.19243112590165559</v>
      </c>
      <c r="AI47" s="558">
        <v>0.19210333558593407</v>
      </c>
      <c r="AJ47" s="558">
        <v>0.19177666009792774</v>
      </c>
      <c r="AK47" s="558">
        <v>0.19145109375993255</v>
      </c>
      <c r="AL47" s="558">
        <v>0.19112663093273374</v>
      </c>
      <c r="AM47" s="558">
        <v>0.19080326601528011</v>
      </c>
      <c r="AN47" s="558">
        <v>0.19048099344436192</v>
      </c>
      <c r="AO47" s="558">
        <v>0.1901598076942918</v>
      </c>
      <c r="AP47" s="558">
        <v>0.18983970327658889</v>
      </c>
      <c r="AQ47" s="558">
        <v>0.18952067473966622</v>
      </c>
      <c r="AR47" s="558">
        <v>0.18920271666852129</v>
      </c>
      <c r="AS47" s="558">
        <v>0.1888858236844296</v>
      </c>
      <c r="AT47" s="558">
        <v>0.18856999044464143</v>
      </c>
      <c r="AU47" s="558">
        <v>0.1882552116420815</v>
      </c>
      <c r="AV47" s="558">
        <v>0.18794148200505184</v>
      </c>
      <c r="AW47" s="558">
        <v>0.18762879629693732</v>
      </c>
      <c r="AX47" s="558">
        <v>0.18731714931591445</v>
      </c>
      <c r="AY47" s="558">
        <v>0.18700653589466285</v>
      </c>
      <c r="AZ47" s="558">
        <v>0.18669695090007954</v>
      </c>
      <c r="BA47" s="558">
        <v>0.1863883892329965</v>
      </c>
      <c r="BB47" s="558">
        <v>0.18608084582790035</v>
      </c>
      <c r="BC47" s="558">
        <v>0.18577431565265534</v>
      </c>
      <c r="BD47" s="558">
        <v>0.18546879370822886</v>
      </c>
      <c r="BE47" s="558">
        <v>0.1851642750284197</v>
      </c>
      <c r="BF47" s="558">
        <v>0.18486075467958885</v>
      </c>
      <c r="BG47" s="558">
        <v>0.18455822776039321</v>
      </c>
      <c r="BH47" s="558">
        <v>0.18425668940152176</v>
      </c>
      <c r="BI47" s="558">
        <v>0.18395613476543407</v>
      </c>
      <c r="BJ47" s="558">
        <v>0.18365655904610195</v>
      </c>
      <c r="BK47" s="558">
        <v>0.18335795746875305</v>
      </c>
    </row>
    <row r="48" spans="1:63">
      <c r="A48" s="1066"/>
      <c r="B48" s="576">
        <v>7.75</v>
      </c>
      <c r="C48" s="558">
        <v>0.19383801649360441</v>
      </c>
      <c r="D48" s="558">
        <v>0.19349532786256921</v>
      </c>
      <c r="E48" s="558">
        <v>0.1931538487801116</v>
      </c>
      <c r="F48" s="558">
        <v>0.19281357285370673</v>
      </c>
      <c r="G48" s="558">
        <v>0.19247449373579681</v>
      </c>
      <c r="H48" s="558">
        <v>0.19213660512339673</v>
      </c>
      <c r="I48" s="558">
        <v>0.1917999007577032</v>
      </c>
      <c r="J48" s="558">
        <v>0.19146437442370848</v>
      </c>
      <c r="K48" s="558">
        <v>0.19113001994981793</v>
      </c>
      <c r="L48" s="558">
        <v>0.19079683120747165</v>
      </c>
      <c r="M48" s="558">
        <v>0.19046480211076988</v>
      </c>
      <c r="N48" s="558">
        <v>0.19013392661610271</v>
      </c>
      <c r="O48" s="558">
        <v>0.18980419872178317</v>
      </c>
      <c r="P48" s="558">
        <v>0.18947561246768438</v>
      </c>
      <c r="Q48" s="558">
        <v>0.18914816193488054</v>
      </c>
      <c r="R48" s="558">
        <v>0.18882184124529147</v>
      </c>
      <c r="S48" s="558">
        <v>0.18849664456133075</v>
      </c>
      <c r="T48" s="558">
        <v>0.18817256608555788</v>
      </c>
      <c r="U48" s="558">
        <v>0.1878496000603336</v>
      </c>
      <c r="V48" s="558">
        <v>0.1875277407674788</v>
      </c>
      <c r="W48" s="558">
        <v>0.1872069825279373</v>
      </c>
      <c r="X48" s="558">
        <v>0.18688731970144173</v>
      </c>
      <c r="Y48" s="558">
        <v>0.1865687466861829</v>
      </c>
      <c r="Z48" s="558">
        <v>0.18625125791848246</v>
      </c>
      <c r="AA48" s="558">
        <v>0.18593484787246928</v>
      </c>
      <c r="AB48" s="558">
        <v>0.18561951105975866</v>
      </c>
      <c r="AC48" s="558">
        <v>0.18530524202913495</v>
      </c>
      <c r="AD48" s="558">
        <v>0.18499203536623768</v>
      </c>
      <c r="AE48" s="558">
        <v>0.18467988569325039</v>
      </c>
      <c r="AF48" s="558">
        <v>0.1843687876685928</v>
      </c>
      <c r="AG48" s="558">
        <v>0.18405873598661637</v>
      </c>
      <c r="AH48" s="558">
        <v>0.18374972537730247</v>
      </c>
      <c r="AI48" s="558">
        <v>0.18344175060596382</v>
      </c>
      <c r="AJ48" s="558">
        <v>0.18313480647294894</v>
      </c>
      <c r="AK48" s="558">
        <v>0.18282888781334958</v>
      </c>
      <c r="AL48" s="558">
        <v>0.18252398949671084</v>
      </c>
      <c r="AM48" s="558">
        <v>0.18222010642674449</v>
      </c>
      <c r="AN48" s="558">
        <v>0.18191723354104516</v>
      </c>
      <c r="AO48" s="558">
        <v>0.18161536581080878</v>
      </c>
      <c r="AP48" s="558">
        <v>0.18131449824055482</v>
      </c>
      <c r="AQ48" s="558">
        <v>0.18101462586785028</v>
      </c>
      <c r="AR48" s="558">
        <v>0.18071574376303706</v>
      </c>
      <c r="AS48" s="558">
        <v>0.1804178470289618</v>
      </c>
      <c r="AT48" s="558">
        <v>0.18012093080070843</v>
      </c>
      <c r="AU48" s="558">
        <v>0.17982499024533324</v>
      </c>
      <c r="AV48" s="558">
        <v>0.1795300205616028</v>
      </c>
      <c r="AW48" s="558">
        <v>0.17923601697973418</v>
      </c>
      <c r="AX48" s="558">
        <v>0.17894297476113796</v>
      </c>
      <c r="AY48" s="558">
        <v>0.17865088919816352</v>
      </c>
      <c r="AZ48" s="558">
        <v>0.17835975561384709</v>
      </c>
      <c r="BA48" s="558">
        <v>0.17806956936166207</v>
      </c>
      <c r="BB48" s="558">
        <v>0.1777803258252717</v>
      </c>
      <c r="BC48" s="558">
        <v>0.17749202041828444</v>
      </c>
      <c r="BD48" s="558">
        <v>0.17720464858401155</v>
      </c>
      <c r="BE48" s="558">
        <v>0.17691820579522682</v>
      </c>
      <c r="BF48" s="558">
        <v>0.17663268755392911</v>
      </c>
      <c r="BG48" s="558">
        <v>0.17634808939110669</v>
      </c>
      <c r="BH48" s="558">
        <v>0.17606440686650415</v>
      </c>
      <c r="BI48" s="558">
        <v>0.17578163556839155</v>
      </c>
      <c r="BJ48" s="558">
        <v>0.17549977111333556</v>
      </c>
      <c r="BK48" s="558">
        <v>0.17521880914597307</v>
      </c>
    </row>
    <row r="49" spans="1:63">
      <c r="A49" s="1066"/>
      <c r="B49" s="510">
        <v>8</v>
      </c>
      <c r="C49" s="558">
        <v>0.19383801649360441</v>
      </c>
      <c r="D49" s="558">
        <v>0.19349532786256921</v>
      </c>
      <c r="E49" s="558">
        <v>0.1931538487801116</v>
      </c>
      <c r="F49" s="558">
        <v>0.19281357285370673</v>
      </c>
      <c r="G49" s="558">
        <v>0.19247449373579681</v>
      </c>
      <c r="H49" s="558">
        <v>0.19213660512339673</v>
      </c>
      <c r="I49" s="558">
        <v>0.1917999007577032</v>
      </c>
      <c r="J49" s="558">
        <v>0.19146437442370848</v>
      </c>
      <c r="K49" s="558">
        <v>0.19113001994981793</v>
      </c>
      <c r="L49" s="558">
        <v>0.19079683120747165</v>
      </c>
      <c r="M49" s="558">
        <v>0.19046480211076988</v>
      </c>
      <c r="N49" s="558">
        <v>0.19013392661610271</v>
      </c>
      <c r="O49" s="558">
        <v>0.18980419872178317</v>
      </c>
      <c r="P49" s="558">
        <v>0.18947561246768438</v>
      </c>
      <c r="Q49" s="558">
        <v>0.18914816193488054</v>
      </c>
      <c r="R49" s="558">
        <v>0.18882184124529147</v>
      </c>
      <c r="S49" s="558">
        <v>0.18849664456133075</v>
      </c>
      <c r="T49" s="558">
        <v>0.18817256608555788</v>
      </c>
      <c r="U49" s="558">
        <v>0.1878496000603336</v>
      </c>
      <c r="V49" s="558">
        <v>0.1875277407674788</v>
      </c>
      <c r="W49" s="558">
        <v>0.1872069825279373</v>
      </c>
      <c r="X49" s="558">
        <v>0.18688731970144173</v>
      </c>
      <c r="Y49" s="558">
        <v>0.1865687466861829</v>
      </c>
      <c r="Z49" s="558">
        <v>0.18625125791848246</v>
      </c>
      <c r="AA49" s="558">
        <v>0.18593484787246928</v>
      </c>
      <c r="AB49" s="558">
        <v>0.18561951105975866</v>
      </c>
      <c r="AC49" s="558">
        <v>0.18530524202913495</v>
      </c>
      <c r="AD49" s="558">
        <v>0.18499203536623768</v>
      </c>
      <c r="AE49" s="558">
        <v>0.18467988569325039</v>
      </c>
      <c r="AF49" s="558">
        <v>0.1843687876685928</v>
      </c>
      <c r="AG49" s="558">
        <v>0.18405873598661637</v>
      </c>
      <c r="AH49" s="558">
        <v>0.18374972537730247</v>
      </c>
      <c r="AI49" s="558">
        <v>0.18344175060596382</v>
      </c>
      <c r="AJ49" s="558">
        <v>0.18313480647294894</v>
      </c>
      <c r="AK49" s="558">
        <v>0.18282888781334958</v>
      </c>
      <c r="AL49" s="558">
        <v>0.18252398949671084</v>
      </c>
      <c r="AM49" s="558">
        <v>0.18222010642674449</v>
      </c>
      <c r="AN49" s="558">
        <v>0.18191723354104516</v>
      </c>
      <c r="AO49" s="558">
        <v>0.18161536581080878</v>
      </c>
      <c r="AP49" s="558">
        <v>0.18131449824055482</v>
      </c>
      <c r="AQ49" s="558">
        <v>0.18101462586785028</v>
      </c>
      <c r="AR49" s="558">
        <v>0.18071574376303706</v>
      </c>
      <c r="AS49" s="558">
        <v>0.1804178470289618</v>
      </c>
      <c r="AT49" s="558">
        <v>0.18012093080070843</v>
      </c>
      <c r="AU49" s="558">
        <v>0.17982499024533324</v>
      </c>
      <c r="AV49" s="558">
        <v>0.1795300205616028</v>
      </c>
      <c r="AW49" s="558">
        <v>0.17923601697973418</v>
      </c>
      <c r="AX49" s="558">
        <v>0.17894297476113796</v>
      </c>
      <c r="AY49" s="558">
        <v>0.17865088919816352</v>
      </c>
      <c r="AZ49" s="558">
        <v>0.17835975561384709</v>
      </c>
      <c r="BA49" s="558">
        <v>0.17806956936166207</v>
      </c>
      <c r="BB49" s="558">
        <v>0.1777803258252717</v>
      </c>
      <c r="BC49" s="558">
        <v>0.17749202041828444</v>
      </c>
      <c r="BD49" s="558">
        <v>0.17720464858401155</v>
      </c>
      <c r="BE49" s="558">
        <v>0.17691820579522682</v>
      </c>
      <c r="BF49" s="558">
        <v>0.17663268755392911</v>
      </c>
      <c r="BG49" s="558">
        <v>0.17634808939110669</v>
      </c>
      <c r="BH49" s="558">
        <v>0.17606440686650415</v>
      </c>
      <c r="BI49" s="558">
        <v>0.17578163556839155</v>
      </c>
      <c r="BJ49" s="558">
        <v>0.17549977111333556</v>
      </c>
      <c r="BK49" s="558">
        <v>0.17521880914597307</v>
      </c>
    </row>
    <row r="50" spans="1:63">
      <c r="A50" s="1066"/>
      <c r="B50" s="576">
        <v>8.25</v>
      </c>
      <c r="C50" s="558">
        <v>0.17702953771260296</v>
      </c>
      <c r="D50" s="558">
        <v>0.1767268225006306</v>
      </c>
      <c r="E50" s="558">
        <v>0.17642514078931082</v>
      </c>
      <c r="F50" s="558">
        <v>0.17612448729494798</v>
      </c>
      <c r="G50" s="558">
        <v>0.17582485676980181</v>
      </c>
      <c r="H50" s="558">
        <v>0.17552624400178213</v>
      </c>
      <c r="I50" s="558">
        <v>0.17522864381414663</v>
      </c>
      <c r="J50" s="558">
        <v>0.17493205106520177</v>
      </c>
      <c r="K50" s="558">
        <v>0.17463646064800639</v>
      </c>
      <c r="L50" s="558">
        <v>0.17434186749007899</v>
      </c>
      <c r="M50" s="558">
        <v>0.17404826655310737</v>
      </c>
      <c r="N50" s="558">
        <v>0.17375565283266128</v>
      </c>
      <c r="O50" s="558">
        <v>0.17346402135790834</v>
      </c>
      <c r="P50" s="558">
        <v>0.17317336719133239</v>
      </c>
      <c r="Q50" s="558">
        <v>0.17288368542845481</v>
      </c>
      <c r="R50" s="558">
        <v>0.17259497119755884</v>
      </c>
      <c r="S50" s="558">
        <v>0.17230721965941631</v>
      </c>
      <c r="T50" s="558">
        <v>0.17202042600701725</v>
      </c>
      <c r="U50" s="558">
        <v>0.17173458546530238</v>
      </c>
      <c r="V50" s="558">
        <v>0.17144969329089793</v>
      </c>
      <c r="W50" s="558">
        <v>0.17116574477185334</v>
      </c>
      <c r="X50" s="558">
        <v>0.17088273522738143</v>
      </c>
      <c r="Y50" s="558">
        <v>0.17060066000760127</v>
      </c>
      <c r="Z50" s="558">
        <v>0.17031951449328342</v>
      </c>
      <c r="AA50" s="558">
        <v>0.17003929409559781</v>
      </c>
      <c r="AB50" s="558">
        <v>0.16975999425586422</v>
      </c>
      <c r="AC50" s="558">
        <v>0.1694816104453048</v>
      </c>
      <c r="AD50" s="558">
        <v>0.16920413816479948</v>
      </c>
      <c r="AE50" s="558">
        <v>0.16892757294464364</v>
      </c>
      <c r="AF50" s="558">
        <v>0.16865191034430788</v>
      </c>
      <c r="AG50" s="558">
        <v>0.16837714595220057</v>
      </c>
      <c r="AH50" s="558">
        <v>0.1681032753854324</v>
      </c>
      <c r="AI50" s="558">
        <v>0.16783029428958349</v>
      </c>
      <c r="AJ50" s="558">
        <v>0.16755819833847224</v>
      </c>
      <c r="AK50" s="558">
        <v>0.16728698323392724</v>
      </c>
      <c r="AL50" s="558">
        <v>0.16701664470556071</v>
      </c>
      <c r="AM50" s="558">
        <v>0.16674717851054435</v>
      </c>
      <c r="AN50" s="558">
        <v>0.16647858043338742</v>
      </c>
      <c r="AO50" s="558">
        <v>0.16621084628571706</v>
      </c>
      <c r="AP50" s="558">
        <v>0.16594397190606022</v>
      </c>
      <c r="AQ50" s="558">
        <v>0.16567795315962844</v>
      </c>
      <c r="AR50" s="558">
        <v>0.16541278593810413</v>
      </c>
      <c r="AS50" s="558">
        <v>0.16514846615942899</v>
      </c>
      <c r="AT50" s="558">
        <v>0.16488498976759475</v>
      </c>
      <c r="AU50" s="558">
        <v>0.16462235273243556</v>
      </c>
      <c r="AV50" s="558">
        <v>0.16436055104942246</v>
      </c>
      <c r="AW50" s="558">
        <v>0.16409958073945996</v>
      </c>
      <c r="AX50" s="558">
        <v>0.16383943784868449</v>
      </c>
      <c r="AY50" s="558">
        <v>0.16358011844826451</v>
      </c>
      <c r="AZ50" s="558">
        <v>0.16332161863420289</v>
      </c>
      <c r="BA50" s="558">
        <v>0.16306393452714099</v>
      </c>
      <c r="BB50" s="558">
        <v>0.16280706227216454</v>
      </c>
      <c r="BC50" s="558">
        <v>0.16255099803861137</v>
      </c>
      <c r="BD50" s="558">
        <v>0.1622957380198812</v>
      </c>
      <c r="BE50" s="558">
        <v>0.16204127843324664</v>
      </c>
      <c r="BF50" s="558">
        <v>0.16178761551966672</v>
      </c>
      <c r="BG50" s="558">
        <v>0.16153474554360159</v>
      </c>
      <c r="BH50" s="558">
        <v>0.16128266479282916</v>
      </c>
      <c r="BI50" s="558">
        <v>0.16103136957826339</v>
      </c>
      <c r="BJ50" s="558">
        <v>0.1607808562337745</v>
      </c>
      <c r="BK50" s="558">
        <v>0.16053112111601053</v>
      </c>
    </row>
    <row r="51" spans="1:63">
      <c r="A51" s="1066"/>
      <c r="B51" s="576">
        <v>8.5</v>
      </c>
      <c r="C51" s="558">
        <v>0.16945022741559079</v>
      </c>
      <c r="D51" s="558">
        <v>0.16916514431497573</v>
      </c>
      <c r="E51" s="558">
        <v>0.16888101885097748</v>
      </c>
      <c r="F51" s="558">
        <v>0.16859784620642063</v>
      </c>
      <c r="G51" s="558">
        <v>0.16831562159638475</v>
      </c>
      <c r="H51" s="558">
        <v>0.16803434026793479</v>
      </c>
      <c r="I51" s="558">
        <v>0.16775399749985406</v>
      </c>
      <c r="J51" s="558">
        <v>0.16747458860238043</v>
      </c>
      <c r="K51" s="558">
        <v>0.16719610891694461</v>
      </c>
      <c r="L51" s="558">
        <v>0.16691855381591122</v>
      </c>
      <c r="M51" s="558">
        <v>0.16664191870232256</v>
      </c>
      <c r="N51" s="558">
        <v>0.16636619900964475</v>
      </c>
      <c r="O51" s="558">
        <v>0.1660913902015165</v>
      </c>
      <c r="P51" s="558">
        <v>0.16581748777150027</v>
      </c>
      <c r="Q51" s="558">
        <v>0.16554448724283594</v>
      </c>
      <c r="R51" s="558">
        <v>0.16527238416819701</v>
      </c>
      <c r="S51" s="558">
        <v>0.16500117412944892</v>
      </c>
      <c r="T51" s="558">
        <v>0.16473085273741014</v>
      </c>
      <c r="U51" s="558">
        <v>0.1644614156316152</v>
      </c>
      <c r="V51" s="558">
        <v>0.16419285848008031</v>
      </c>
      <c r="W51" s="558">
        <v>0.16392517697907122</v>
      </c>
      <c r="X51" s="558">
        <v>0.16365836685287327</v>
      </c>
      <c r="Y51" s="558">
        <v>0.16339242385356373</v>
      </c>
      <c r="Z51" s="558">
        <v>0.16312734376078641</v>
      </c>
      <c r="AA51" s="558">
        <v>0.16286312238152842</v>
      </c>
      <c r="AB51" s="558">
        <v>0.16259975554989897</v>
      </c>
      <c r="AC51" s="558">
        <v>0.1623372391269105</v>
      </c>
      <c r="AD51" s="558">
        <v>0.16207556900026199</v>
      </c>
      <c r="AE51" s="558">
        <v>0.16181474108412386</v>
      </c>
      <c r="AF51" s="558">
        <v>0.16155475131892577</v>
      </c>
      <c r="AG51" s="558">
        <v>0.16129559567114565</v>
      </c>
      <c r="AH51" s="558">
        <v>0.16103727013310129</v>
      </c>
      <c r="AI51" s="558">
        <v>0.16077977072274366</v>
      </c>
      <c r="AJ51" s="558">
        <v>0.16052309348345237</v>
      </c>
      <c r="AK51" s="558">
        <v>0.16026723448383295</v>
      </c>
      <c r="AL51" s="558">
        <v>0.16001218981751616</v>
      </c>
      <c r="AM51" s="558">
        <v>0.15975795560295925</v>
      </c>
      <c r="AN51" s="558">
        <v>0.15950452798324891</v>
      </c>
      <c r="AO51" s="558">
        <v>0.15925190312590631</v>
      </c>
      <c r="AP51" s="558">
        <v>0.15900007722269394</v>
      </c>
      <c r="AQ51" s="558">
        <v>0.1587490464894242</v>
      </c>
      <c r="AR51" s="558">
        <v>0.15849880716576981</v>
      </c>
      <c r="AS51" s="558">
        <v>0.15824935551507607</v>
      </c>
      <c r="AT51" s="558">
        <v>0.15800068782417506</v>
      </c>
      <c r="AU51" s="558">
        <v>0.15775280040320103</v>
      </c>
      <c r="AV51" s="558">
        <v>0.15750568958540817</v>
      </c>
      <c r="AW51" s="558">
        <v>0.15725935172698979</v>
      </c>
      <c r="AX51" s="558">
        <v>0.15701378320689904</v>
      </c>
      <c r="AY51" s="558">
        <v>0.15676898042667173</v>
      </c>
      <c r="AZ51" s="558">
        <v>0.1565249398102504</v>
      </c>
      <c r="BA51" s="558">
        <v>0.15628165780381015</v>
      </c>
      <c r="BB51" s="558">
        <v>0.15603913087558627</v>
      </c>
      <c r="BC51" s="558">
        <v>0.15579735551570331</v>
      </c>
      <c r="BD51" s="558">
        <v>0.15555632823600563</v>
      </c>
      <c r="BE51" s="558">
        <v>0.15531604556988976</v>
      </c>
      <c r="BF51" s="558">
        <v>0.15507650407213824</v>
      </c>
      <c r="BG51" s="558">
        <v>0.15483770031875485</v>
      </c>
      <c r="BH51" s="558">
        <v>0.15459963090680151</v>
      </c>
      <c r="BI51" s="558">
        <v>0.15436229245423672</v>
      </c>
      <c r="BJ51" s="558">
        <v>0.1541256815997552</v>
      </c>
      <c r="BK51" s="558">
        <v>0.15388979500262948</v>
      </c>
    </row>
    <row r="52" spans="1:63">
      <c r="A52" s="1066"/>
      <c r="B52" s="576">
        <v>8.75</v>
      </c>
      <c r="C52" s="558">
        <v>0.162356980826074</v>
      </c>
      <c r="D52" s="558">
        <v>0.16208816551495142</v>
      </c>
      <c r="E52" s="558">
        <v>0.16182023889028829</v>
      </c>
      <c r="F52" s="558">
        <v>0.16155319655244504</v>
      </c>
      <c r="G52" s="558">
        <v>0.16128703413077611</v>
      </c>
      <c r="H52" s="558">
        <v>0.16102174728339144</v>
      </c>
      <c r="I52" s="558">
        <v>0.16075733169692052</v>
      </c>
      <c r="J52" s="558">
        <v>0.16049378308627846</v>
      </c>
      <c r="K52" s="558">
        <v>0.1602310971944346</v>
      </c>
      <c r="L52" s="558">
        <v>0.15996926979218321</v>
      </c>
      <c r="M52" s="558">
        <v>0.15970829667791675</v>
      </c>
      <c r="N52" s="558">
        <v>0.15944817367740075</v>
      </c>
      <c r="O52" s="558">
        <v>0.1591888966435516</v>
      </c>
      <c r="P52" s="558">
        <v>0.15893046145621598</v>
      </c>
      <c r="Q52" s="558">
        <v>0.15867286402195258</v>
      </c>
      <c r="R52" s="558">
        <v>0.15841610027381617</v>
      </c>
      <c r="S52" s="558">
        <v>0.1581601661711434</v>
      </c>
      <c r="T52" s="558">
        <v>0.15790505769934088</v>
      </c>
      <c r="U52" s="558">
        <v>0.15765077086967519</v>
      </c>
      <c r="V52" s="558">
        <v>0.15739730171906519</v>
      </c>
      <c r="W52" s="558">
        <v>0.15714464630987598</v>
      </c>
      <c r="X52" s="558">
        <v>0.15689280072971504</v>
      </c>
      <c r="Y52" s="558">
        <v>0.15664176109123021</v>
      </c>
      <c r="Z52" s="558">
        <v>0.15639152353190985</v>
      </c>
      <c r="AA52" s="558">
        <v>0.15614208421388456</v>
      </c>
      <c r="AB52" s="558">
        <v>0.15589343932373106</v>
      </c>
      <c r="AC52" s="558">
        <v>0.15564558507227791</v>
      </c>
      <c r="AD52" s="558">
        <v>0.15539851769441285</v>
      </c>
      <c r="AE52" s="558">
        <v>0.15515223344889228</v>
      </c>
      <c r="AF52" s="558">
        <v>0.15490672861815255</v>
      </c>
      <c r="AG52" s="558">
        <v>0.15466199950812257</v>
      </c>
      <c r="AH52" s="558">
        <v>0.15441804244803875</v>
      </c>
      <c r="AI52" s="558">
        <v>0.15417485379026155</v>
      </c>
      <c r="AJ52" s="558">
        <v>0.15393242991009343</v>
      </c>
      <c r="AK52" s="558">
        <v>0.1536907672055989</v>
      </c>
      <c r="AL52" s="558">
        <v>0.15344986209742625</v>
      </c>
      <c r="AM52" s="558">
        <v>0.15320971102863057</v>
      </c>
      <c r="AN52" s="558">
        <v>0.15297031046449883</v>
      </c>
      <c r="AO52" s="558">
        <v>0.15273165689237655</v>
      </c>
      <c r="AP52" s="558">
        <v>0.15249374682149577</v>
      </c>
      <c r="AQ52" s="558">
        <v>0.15225657678280505</v>
      </c>
      <c r="AR52" s="558">
        <v>0.15202014332880079</v>
      </c>
      <c r="AS52" s="558">
        <v>0.15178444303336014</v>
      </c>
      <c r="AT52" s="558">
        <v>0.15154947249157552</v>
      </c>
      <c r="AU52" s="558">
        <v>0.15131522831959077</v>
      </c>
      <c r="AV52" s="558">
        <v>0.15108170715443858</v>
      </c>
      <c r="AW52" s="558">
        <v>0.15084890565387957</v>
      </c>
      <c r="AX52" s="558">
        <v>0.15061682049624292</v>
      </c>
      <c r="AY52" s="558">
        <v>0.15038544838026835</v>
      </c>
      <c r="AZ52" s="558">
        <v>0.15015478602494944</v>
      </c>
      <c r="BA52" s="558">
        <v>0.14992483016937885</v>
      </c>
      <c r="BB52" s="558">
        <v>0.14969557757259436</v>
      </c>
      <c r="BC52" s="558">
        <v>0.14946702501342671</v>
      </c>
      <c r="BD52" s="558">
        <v>0.14923916929034886</v>
      </c>
      <c r="BE52" s="558">
        <v>0.14901200722132632</v>
      </c>
      <c r="BF52" s="558">
        <v>0.14878553564366906</v>
      </c>
      <c r="BG52" s="558">
        <v>0.14855975141388478</v>
      </c>
      <c r="BH52" s="558">
        <v>0.14833465140753352</v>
      </c>
      <c r="BI52" s="558">
        <v>0.14811023251908337</v>
      </c>
      <c r="BJ52" s="558">
        <v>0.14788649166176782</v>
      </c>
      <c r="BK52" s="558">
        <v>0.14766342576744412</v>
      </c>
    </row>
    <row r="53" spans="1:63">
      <c r="A53" s="1066"/>
      <c r="B53" s="576">
        <v>9</v>
      </c>
      <c r="C53" s="558">
        <v>0.15570837443430685</v>
      </c>
      <c r="D53" s="558">
        <v>0.15545459403410605</v>
      </c>
      <c r="E53" s="558">
        <v>0.15520163953287533</v>
      </c>
      <c r="F53" s="558">
        <v>0.15494950690547538</v>
      </c>
      <c r="G53" s="558">
        <v>0.15469819215288044</v>
      </c>
      <c r="H53" s="558">
        <v>0.15444769130196717</v>
      </c>
      <c r="I53" s="558">
        <v>0.15419800040530512</v>
      </c>
      <c r="J53" s="558">
        <v>0.15394911554094934</v>
      </c>
      <c r="K53" s="558">
        <v>0.15370103281223518</v>
      </c>
      <c r="L53" s="558">
        <v>0.15345374834757483</v>
      </c>
      <c r="M53" s="558">
        <v>0.15320725830025586</v>
      </c>
      <c r="N53" s="558">
        <v>0.15296155884824189</v>
      </c>
      <c r="O53" s="558">
        <v>0.15271664619397504</v>
      </c>
      <c r="P53" s="558">
        <v>0.15247251656418004</v>
      </c>
      <c r="Q53" s="558">
        <v>0.15222916620967078</v>
      </c>
      <c r="R53" s="558">
        <v>0.15198659140515822</v>
      </c>
      <c r="S53" s="558">
        <v>0.1517447884490602</v>
      </c>
      <c r="T53" s="558">
        <v>0.15150375366331337</v>
      </c>
      <c r="U53" s="558">
        <v>0.15126348339318654</v>
      </c>
      <c r="V53" s="558">
        <v>0.151023974007096</v>
      </c>
      <c r="W53" s="558">
        <v>0.15078522189642254</v>
      </c>
      <c r="X53" s="558">
        <v>0.15054722347533034</v>
      </c>
      <c r="Y53" s="558">
        <v>0.15030997518058722</v>
      </c>
      <c r="Z53" s="558">
        <v>0.150073473471387</v>
      </c>
      <c r="AA53" s="558">
        <v>0.14983771482917324</v>
      </c>
      <c r="AB53" s="558">
        <v>0.1496026957574649</v>
      </c>
      <c r="AC53" s="558">
        <v>0.14936841278168322</v>
      </c>
      <c r="AD53" s="558">
        <v>0.1491348624489808</v>
      </c>
      <c r="AE53" s="558">
        <v>0.14890204132807175</v>
      </c>
      <c r="AF53" s="558">
        <v>0.14866994600906366</v>
      </c>
      <c r="AG53" s="558">
        <v>0.14843857310329128</v>
      </c>
      <c r="AH53" s="558">
        <v>0.14820791924315152</v>
      </c>
      <c r="AI53" s="558">
        <v>0.14797798108193994</v>
      </c>
      <c r="AJ53" s="558">
        <v>0.14774875529368908</v>
      </c>
      <c r="AK53" s="558">
        <v>0.147520238573008</v>
      </c>
      <c r="AL53" s="558">
        <v>0.1472924276349234</v>
      </c>
      <c r="AM53" s="558">
        <v>0.14706531921472221</v>
      </c>
      <c r="AN53" s="558">
        <v>0.1468389100677957</v>
      </c>
      <c r="AO53" s="558">
        <v>0.14661319696948483</v>
      </c>
      <c r="AP53" s="558">
        <v>0.14638817671492727</v>
      </c>
      <c r="AQ53" s="558">
        <v>0.14616384611890579</v>
      </c>
      <c r="AR53" s="558">
        <v>0.14594020201569766</v>
      </c>
      <c r="AS53" s="558">
        <v>0.14571724125892607</v>
      </c>
      <c r="AT53" s="558">
        <v>0.14549496072141249</v>
      </c>
      <c r="AU53" s="558">
        <v>0.14527335729503021</v>
      </c>
      <c r="AV53" s="558">
        <v>0.14505242789055992</v>
      </c>
      <c r="AW53" s="558">
        <v>0.14483216943754576</v>
      </c>
      <c r="AX53" s="558">
        <v>0.14461257888415324</v>
      </c>
      <c r="AY53" s="558">
        <v>0.14439365319702835</v>
      </c>
      <c r="AZ53" s="558">
        <v>0.14417538936115779</v>
      </c>
      <c r="BA53" s="558">
        <v>0.14395778437973061</v>
      </c>
      <c r="BB53" s="558">
        <v>0.14374083527400092</v>
      </c>
      <c r="BC53" s="558">
        <v>0.14352453908315224</v>
      </c>
      <c r="BD53" s="558">
        <v>0.14330889286416254</v>
      </c>
      <c r="BE53" s="558">
        <v>0.14309389369167086</v>
      </c>
      <c r="BF53" s="558">
        <v>0.14287953865784511</v>
      </c>
      <c r="BG53" s="558">
        <v>0.14266582487225088</v>
      </c>
      <c r="BH53" s="558">
        <v>0.14245274946172146</v>
      </c>
      <c r="BI53" s="558">
        <v>0.14224030957022926</v>
      </c>
      <c r="BJ53" s="558">
        <v>0.14202850235875805</v>
      </c>
      <c r="BK53" s="558">
        <v>0.14181732500517655</v>
      </c>
    </row>
    <row r="54" spans="1:63">
      <c r="A54" s="1066"/>
      <c r="B54" s="510">
        <v>9.25</v>
      </c>
      <c r="C54" s="558">
        <v>0.14946737408286012</v>
      </c>
      <c r="D54" s="558">
        <v>0.14922751202843215</v>
      </c>
      <c r="E54" s="558">
        <v>0.14898841859156253</v>
      </c>
      <c r="F54" s="558">
        <v>0.14875009008370665</v>
      </c>
      <c r="G54" s="558">
        <v>0.14851252283988367</v>
      </c>
      <c r="H54" s="558">
        <v>0.14827571321848865</v>
      </c>
      <c r="I54" s="558">
        <v>0.14803965760110638</v>
      </c>
      <c r="J54" s="558">
        <v>0.14780435239232717</v>
      </c>
      <c r="K54" s="558">
        <v>0.14756979401956441</v>
      </c>
      <c r="L54" s="558">
        <v>0.14733597893287348</v>
      </c>
      <c r="M54" s="558">
        <v>0.14710290360477296</v>
      </c>
      <c r="N54" s="558">
        <v>0.14687056453006705</v>
      </c>
      <c r="O54" s="558">
        <v>0.14663895822566991</v>
      </c>
      <c r="P54" s="558">
        <v>0.14640808123043159</v>
      </c>
      <c r="Q54" s="558">
        <v>0.14617793010496566</v>
      </c>
      <c r="R54" s="558">
        <v>0.14594850143147833</v>
      </c>
      <c r="S54" s="558">
        <v>0.14571979181359937</v>
      </c>
      <c r="T54" s="558">
        <v>0.14549179787621447</v>
      </c>
      <c r="U54" s="558">
        <v>0.14526451626529913</v>
      </c>
      <c r="V54" s="558">
        <v>0.14503794364775435</v>
      </c>
      <c r="W54" s="558">
        <v>0.1448120767112436</v>
      </c>
      <c r="X54" s="558">
        <v>0.14458691216403138</v>
      </c>
      <c r="Y54" s="558">
        <v>0.14436244673482332</v>
      </c>
      <c r="Z54" s="558">
        <v>0.14413867717260789</v>
      </c>
      <c r="AA54" s="558">
        <v>0.14391560024649921</v>
      </c>
      <c r="AB54" s="558">
        <v>0.14369321274558175</v>
      </c>
      <c r="AC54" s="558">
        <v>0.1434715114787562</v>
      </c>
      <c r="AD54" s="558">
        <v>0.14325049327458678</v>
      </c>
      <c r="AE54" s="558">
        <v>0.1430301549811501</v>
      </c>
      <c r="AF54" s="558">
        <v>0.14281049346588534</v>
      </c>
      <c r="AG54" s="558">
        <v>0.1425915056154457</v>
      </c>
      <c r="AH54" s="558">
        <v>0.14237318833555132</v>
      </c>
      <c r="AI54" s="558">
        <v>0.1421555385508437</v>
      </c>
      <c r="AJ54" s="558">
        <v>0.14193855320474108</v>
      </c>
      <c r="AK54" s="558">
        <v>0.14172222925929548</v>
      </c>
      <c r="AL54" s="558">
        <v>0.14150656369505085</v>
      </c>
      <c r="AM54" s="558">
        <v>0.14129155351090272</v>
      </c>
      <c r="AN54" s="558">
        <v>0.1410771957239588</v>
      </c>
      <c r="AO54" s="558">
        <v>0.14086348736940113</v>
      </c>
      <c r="AP54" s="558">
        <v>0.14065042550034951</v>
      </c>
      <c r="AQ54" s="558">
        <v>0.14043800718772573</v>
      </c>
      <c r="AR54" s="558">
        <v>0.14022622952011973</v>
      </c>
      <c r="AS54" s="558">
        <v>0.1400150896036563</v>
      </c>
      <c r="AT54" s="558">
        <v>0.13980458456186337</v>
      </c>
      <c r="AU54" s="558">
        <v>0.1395947115355414</v>
      </c>
      <c r="AV54" s="558">
        <v>0.13938546768263391</v>
      </c>
      <c r="AW54" s="558">
        <v>0.13917685017809914</v>
      </c>
      <c r="AX54" s="558">
        <v>0.13896885621378299</v>
      </c>
      <c r="AY54" s="558">
        <v>0.138761482998293</v>
      </c>
      <c r="AZ54" s="558">
        <v>0.13855472775687341</v>
      </c>
      <c r="BA54" s="558">
        <v>0.1383485877312815</v>
      </c>
      <c r="BB54" s="558">
        <v>0.13814306017966485</v>
      </c>
      <c r="BC54" s="558">
        <v>0.13793814237643984</v>
      </c>
      <c r="BD54" s="558">
        <v>0.13773383161217109</v>
      </c>
      <c r="BE54" s="558">
        <v>0.13753012519345212</v>
      </c>
      <c r="BF54" s="558">
        <v>0.137327020442787</v>
      </c>
      <c r="BG54" s="558">
        <v>0.13712451469847287</v>
      </c>
      <c r="BH54" s="558">
        <v>0.13692260531448394</v>
      </c>
      <c r="BI54" s="558">
        <v>0.13672128966035607</v>
      </c>
      <c r="BJ54" s="558">
        <v>0.13652056512107247</v>
      </c>
      <c r="BK54" s="558">
        <v>0.13632042909695069</v>
      </c>
    </row>
    <row r="55" spans="1:63">
      <c r="A55" s="1066"/>
      <c r="B55" s="576">
        <v>9.5</v>
      </c>
      <c r="C55" s="558">
        <v>0.14360078085417669</v>
      </c>
      <c r="D55" s="558">
        <v>0.143373823785481</v>
      </c>
      <c r="E55" s="558">
        <v>0.14314758298350513</v>
      </c>
      <c r="F55" s="558">
        <v>0.14292205506283093</v>
      </c>
      <c r="G55" s="558">
        <v>0.14269723665934136</v>
      </c>
      <c r="H55" s="558">
        <v>0.1424731244300535</v>
      </c>
      <c r="I55" s="558">
        <v>0.14224971505295264</v>
      </c>
      <c r="J55" s="558">
        <v>0.14202700522682815</v>
      </c>
      <c r="K55" s="558">
        <v>0.14180499167111099</v>
      </c>
      <c r="L55" s="558">
        <v>0.14158367112571255</v>
      </c>
      <c r="M55" s="558">
        <v>0.14136304035086514</v>
      </c>
      <c r="N55" s="558">
        <v>0.14114309612696371</v>
      </c>
      <c r="O55" s="558">
        <v>0.14092383525440952</v>
      </c>
      <c r="P55" s="558">
        <v>0.14070525455345481</v>
      </c>
      <c r="Q55" s="558">
        <v>0.14048735086404912</v>
      </c>
      <c r="R55" s="558">
        <v>0.14027012104568706</v>
      </c>
      <c r="S55" s="558">
        <v>0.14005356197725732</v>
      </c>
      <c r="T55" s="558">
        <v>0.13983767055689331</v>
      </c>
      <c r="U55" s="558">
        <v>0.13962244370182497</v>
      </c>
      <c r="V55" s="558">
        <v>0.13940787834823215</v>
      </c>
      <c r="W55" s="558">
        <v>0.13919397145109905</v>
      </c>
      <c r="X55" s="558">
        <v>0.13898071998407038</v>
      </c>
      <c r="Y55" s="558">
        <v>0.13876812093930851</v>
      </c>
      <c r="Z55" s="558">
        <v>0.13855617132735198</v>
      </c>
      <c r="AA55" s="558">
        <v>0.13834486817697561</v>
      </c>
      <c r="AB55" s="558">
        <v>0.13813420853505146</v>
      </c>
      <c r="AC55" s="558">
        <v>0.13792418946641127</v>
      </c>
      <c r="AD55" s="558">
        <v>0.13771480805371031</v>
      </c>
      <c r="AE55" s="558">
        <v>0.13750606139729207</v>
      </c>
      <c r="AF55" s="558">
        <v>0.13729794661505448</v>
      </c>
      <c r="AG55" s="558">
        <v>0.13709046084231744</v>
      </c>
      <c r="AH55" s="558">
        <v>0.1368836012316911</v>
      </c>
      <c r="AI55" s="558">
        <v>0.13667736495294577</v>
      </c>
      <c r="AJ55" s="558">
        <v>0.13647174919288282</v>
      </c>
      <c r="AK55" s="558">
        <v>0.13626675115520678</v>
      </c>
      <c r="AL55" s="558">
        <v>0.13606236806039856</v>
      </c>
      <c r="AM55" s="558">
        <v>0.13585859714558973</v>
      </c>
      <c r="AN55" s="558">
        <v>0.13565543566443822</v>
      </c>
      <c r="AO55" s="558">
        <v>0.13545288088700483</v>
      </c>
      <c r="AP55" s="558">
        <v>0.13525093009963082</v>
      </c>
      <c r="AQ55" s="558">
        <v>0.13504958060481706</v>
      </c>
      <c r="AR55" s="558">
        <v>0.13484882972110357</v>
      </c>
      <c r="AS55" s="558">
        <v>0.1346486747829507</v>
      </c>
      <c r="AT55" s="558">
        <v>0.13444911314062108</v>
      </c>
      <c r="AU55" s="558">
        <v>0.13425014216006276</v>
      </c>
      <c r="AV55" s="558">
        <v>0.13405175922279314</v>
      </c>
      <c r="AW55" s="558">
        <v>0.13385396172578432</v>
      </c>
      <c r="AX55" s="558">
        <v>0.1336567470813492</v>
      </c>
      <c r="AY55" s="558">
        <v>0.13346011271702846</v>
      </c>
      <c r="AZ55" s="558">
        <v>0.13326405607547889</v>
      </c>
      <c r="BA55" s="558">
        <v>0.13306857461436258</v>
      </c>
      <c r="BB55" s="558">
        <v>0.13287366580623672</v>
      </c>
      <c r="BC55" s="558">
        <v>0.13267932713844502</v>
      </c>
      <c r="BD55" s="558">
        <v>0.13248555611300958</v>
      </c>
      <c r="BE55" s="558">
        <v>0.13229235024652378</v>
      </c>
      <c r="BF55" s="558">
        <v>0.13209970707004637</v>
      </c>
      <c r="BG55" s="558">
        <v>0.13190762412899615</v>
      </c>
      <c r="BH55" s="558">
        <v>0.13171609898304776</v>
      </c>
      <c r="BI55" s="558">
        <v>0.13152512920602843</v>
      </c>
      <c r="BJ55" s="558">
        <v>0.1313347123858154</v>
      </c>
      <c r="BK55" s="558">
        <v>0.13114484612423444</v>
      </c>
    </row>
    <row r="56" spans="1:63">
      <c r="A56" s="1066"/>
      <c r="B56" s="510">
        <v>9.75</v>
      </c>
      <c r="C56" s="558">
        <v>0.13807875784013854</v>
      </c>
      <c r="D56" s="558">
        <v>0.13786378420859224</v>
      </c>
      <c r="E56" s="558">
        <v>0.13764947891771143</v>
      </c>
      <c r="F56" s="558">
        <v>0.13743583885558433</v>
      </c>
      <c r="G56" s="558">
        <v>0.13722286092958885</v>
      </c>
      <c r="H56" s="558">
        <v>0.13701054206624314</v>
      </c>
      <c r="I56" s="558">
        <v>0.13679887921105774</v>
      </c>
      <c r="J56" s="558">
        <v>0.13658786932838932</v>
      </c>
      <c r="K56" s="558">
        <v>0.13637750940129537</v>
      </c>
      <c r="L56" s="558">
        <v>0.13616779643139032</v>
      </c>
      <c r="M56" s="558">
        <v>0.13595872743870341</v>
      </c>
      <c r="N56" s="558">
        <v>0.13575029946153724</v>
      </c>
      <c r="O56" s="558">
        <v>0.13554250955632802</v>
      </c>
      <c r="P56" s="558">
        <v>0.13533535479750705</v>
      </c>
      <c r="Q56" s="558">
        <v>0.13512883227736333</v>
      </c>
      <c r="R56" s="558">
        <v>0.13492293910590761</v>
      </c>
      <c r="S56" s="558">
        <v>0.13471767241073737</v>
      </c>
      <c r="T56" s="558">
        <v>0.13451302933690359</v>
      </c>
      <c r="U56" s="558">
        <v>0.13430900704677812</v>
      </c>
      <c r="V56" s="558">
        <v>0.13410560271992253</v>
      </c>
      <c r="W56" s="558">
        <v>0.1339028135529583</v>
      </c>
      <c r="X56" s="558">
        <v>0.13370063675943794</v>
      </c>
      <c r="Y56" s="558">
        <v>0.13349906956971727</v>
      </c>
      <c r="Z56" s="558">
        <v>0.13329810923082913</v>
      </c>
      <c r="AA56" s="558">
        <v>0.13309775300635793</v>
      </c>
      <c r="AB56" s="558">
        <v>0.13289799817631545</v>
      </c>
      <c r="AC56" s="558">
        <v>0.13269884203701779</v>
      </c>
      <c r="AD56" s="558">
        <v>0.13250028190096341</v>
      </c>
      <c r="AE56" s="558">
        <v>0.13230231509671211</v>
      </c>
      <c r="AF56" s="558">
        <v>0.13210493896876543</v>
      </c>
      <c r="AG56" s="558">
        <v>0.1319081508774477</v>
      </c>
      <c r="AH56" s="558">
        <v>0.13171194819878854</v>
      </c>
      <c r="AI56" s="558">
        <v>0.13151632832440607</v>
      </c>
      <c r="AJ56" s="558">
        <v>0.13132128866139151</v>
      </c>
      <c r="AK56" s="558">
        <v>0.13112682663219444</v>
      </c>
      <c r="AL56" s="558">
        <v>0.13093293967450934</v>
      </c>
      <c r="AM56" s="558">
        <v>0.13073962524116306</v>
      </c>
      <c r="AN56" s="558">
        <v>0.13054688080000323</v>
      </c>
      <c r="AO56" s="558">
        <v>0.13035470383378772</v>
      </c>
      <c r="AP56" s="558">
        <v>0.13016309184007507</v>
      </c>
      <c r="AQ56" s="558">
        <v>0.12997204233111587</v>
      </c>
      <c r="AR56" s="558">
        <v>0.12978155283374501</v>
      </c>
      <c r="AS56" s="558">
        <v>0.12959162088927512</v>
      </c>
      <c r="AT56" s="558">
        <v>0.12940224405339065</v>
      </c>
      <c r="AU56" s="558">
        <v>0.12921341989604307</v>
      </c>
      <c r="AV56" s="558">
        <v>0.12902514600134693</v>
      </c>
      <c r="AW56" s="558">
        <v>0.1288374199674768</v>
      </c>
      <c r="AX56" s="558">
        <v>0.12865023940656517</v>
      </c>
      <c r="AY56" s="558">
        <v>0.12846360194460119</v>
      </c>
      <c r="AZ56" s="558">
        <v>0.12827750522133027</v>
      </c>
      <c r="BA56" s="558">
        <v>0.12809194689015466</v>
      </c>
      <c r="BB56" s="558">
        <v>0.12790692461803468</v>
      </c>
      <c r="BC56" s="558">
        <v>0.12772243608539119</v>
      </c>
      <c r="BD56" s="558">
        <v>0.12753847898600834</v>
      </c>
      <c r="BE56" s="558">
        <v>0.12735505102693773</v>
      </c>
      <c r="BF56" s="558">
        <v>0.12717214992840303</v>
      </c>
      <c r="BG56" s="558">
        <v>0.12698977342370549</v>
      </c>
      <c r="BH56" s="558">
        <v>0.12680791925913037</v>
      </c>
      <c r="BI56" s="558">
        <v>0.12662658519385417</v>
      </c>
      <c r="BJ56" s="558">
        <v>0.12644576899985238</v>
      </c>
      <c r="BK56" s="558">
        <v>0.12626546846180847</v>
      </c>
    </row>
    <row r="57" spans="1:63">
      <c r="A57" s="1066"/>
      <c r="B57" s="510">
        <v>10</v>
      </c>
      <c r="C57" s="558">
        <v>0.13287442444151223</v>
      </c>
      <c r="D57" s="558">
        <v>0.1326705945761682</v>
      </c>
      <c r="E57" s="558">
        <v>0.1324673891045573</v>
      </c>
      <c r="F57" s="558">
        <v>0.13226480516200148</v>
      </c>
      <c r="G57" s="558">
        <v>0.13206283990131978</v>
      </c>
      <c r="H57" s="558">
        <v>0.13186149049269502</v>
      </c>
      <c r="I57" s="558">
        <v>0.13166075412354172</v>
      </c>
      <c r="J57" s="558">
        <v>0.13146062799837507</v>
      </c>
      <c r="K57" s="558">
        <v>0.13126110933868107</v>
      </c>
      <c r="L57" s="558">
        <v>0.13106219538278813</v>
      </c>
      <c r="M57" s="558">
        <v>0.13086388338573954</v>
      </c>
      <c r="N57" s="558">
        <v>0.13066617061916716</v>
      </c>
      <c r="O57" s="558">
        <v>0.13046905437116638</v>
      </c>
      <c r="P57" s="558">
        <v>0.13027253194617217</v>
      </c>
      <c r="Q57" s="558">
        <v>0.13007660066483601</v>
      </c>
      <c r="R57" s="558">
        <v>0.12988125786390434</v>
      </c>
      <c r="S57" s="558">
        <v>0.12968650089609776</v>
      </c>
      <c r="T57" s="558">
        <v>0.12949232712999148</v>
      </c>
      <c r="U57" s="558">
        <v>0.1292987339498968</v>
      </c>
      <c r="V57" s="558">
        <v>0.12910571875574367</v>
      </c>
      <c r="W57" s="558">
        <v>0.12891327896296434</v>
      </c>
      <c r="X57" s="558">
        <v>0.12872141200237783</v>
      </c>
      <c r="Y57" s="558">
        <v>0.12853011532007574</v>
      </c>
      <c r="Z57" s="558">
        <v>0.12833938637730893</v>
      </c>
      <c r="AA57" s="558">
        <v>0.12814922265037515</v>
      </c>
      <c r="AB57" s="558">
        <v>0.12795962163050775</v>
      </c>
      <c r="AC57" s="558">
        <v>0.12777058082376538</v>
      </c>
      <c r="AD57" s="558">
        <v>0.12758209775092258</v>
      </c>
      <c r="AE57" s="558">
        <v>0.1273941699473615</v>
      </c>
      <c r="AF57" s="558">
        <v>0.12720679496296433</v>
      </c>
      <c r="AG57" s="558">
        <v>0.12701997036200696</v>
      </c>
      <c r="AH57" s="558">
        <v>0.12683369372305339</v>
      </c>
      <c r="AI57" s="558">
        <v>0.12664796263885109</v>
      </c>
      <c r="AJ57" s="558">
        <v>0.12646277471622724</v>
      </c>
      <c r="AK57" s="558">
        <v>0.12627812757598617</v>
      </c>
      <c r="AL57" s="558">
        <v>0.12609401885280719</v>
      </c>
      <c r="AM57" s="558">
        <v>0.12591044619514377</v>
      </c>
      <c r="AN57" s="558">
        <v>0.12572740726512335</v>
      </c>
      <c r="AO57" s="558">
        <v>0.12554489973844818</v>
      </c>
      <c r="AP57" s="558">
        <v>0.12536292130429677</v>
      </c>
      <c r="AQ57" s="558">
        <v>0.12518146966522656</v>
      </c>
      <c r="AR57" s="558">
        <v>0.12500054253707704</v>
      </c>
      <c r="AS57" s="558">
        <v>0.12482013764887408</v>
      </c>
      <c r="AT57" s="558">
        <v>0.12464025274273478</v>
      </c>
      <c r="AU57" s="558">
        <v>0.12446088557377338</v>
      </c>
      <c r="AV57" s="558">
        <v>0.12428203391000778</v>
      </c>
      <c r="AW57" s="558">
        <v>0.12410369553226701</v>
      </c>
      <c r="AX57" s="558">
        <v>0.12392586823409946</v>
      </c>
      <c r="AY57" s="558">
        <v>0.12374854982168183</v>
      </c>
      <c r="AZ57" s="558">
        <v>0.12357173811372896</v>
      </c>
      <c r="BA57" s="558">
        <v>0.12339543094140436</v>
      </c>
      <c r="BB57" s="558">
        <v>0.12321962614823155</v>
      </c>
      <c r="BC57" s="558">
        <v>0.12304432159000611</v>
      </c>
      <c r="BD57" s="558">
        <v>0.12286951513470855</v>
      </c>
      <c r="BE57" s="558">
        <v>0.12269520466241783</v>
      </c>
      <c r="BF57" s="558">
        <v>0.12252138806522568</v>
      </c>
      <c r="BG57" s="558">
        <v>0.12234806324715163</v>
      </c>
      <c r="BH57" s="558">
        <v>0.12217522812405882</v>
      </c>
      <c r="BI57" s="558">
        <v>0.12200288062357033</v>
      </c>
      <c r="BJ57" s="558">
        <v>0.12183101868498648</v>
      </c>
      <c r="BK57" s="558">
        <v>0.12165964025920269</v>
      </c>
    </row>
    <row r="58" spans="1:63">
      <c r="A58" s="1066"/>
      <c r="B58" s="510">
        <v>10.25</v>
      </c>
      <c r="C58" s="558">
        <v>0.12796350729589848</v>
      </c>
      <c r="D58" s="558">
        <v>0.12777005471694361</v>
      </c>
      <c r="E58" s="558">
        <v>0.12757718617026198</v>
      </c>
      <c r="F58" s="558">
        <v>0.12738489901505456</v>
      </c>
      <c r="G58" s="558">
        <v>0.1271931906264194</v>
      </c>
      <c r="H58" s="558">
        <v>0.12700205839523221</v>
      </c>
      <c r="I58" s="558">
        <v>0.1268114997280281</v>
      </c>
      <c r="J58" s="558">
        <v>0.1266215120468841</v>
      </c>
      <c r="K58" s="558">
        <v>0.12643209278930306</v>
      </c>
      <c r="L58" s="558">
        <v>0.12624323940809837</v>
      </c>
      <c r="M58" s="558">
        <v>0.1260549493712797</v>
      </c>
      <c r="N58" s="558">
        <v>0.1258672201619401</v>
      </c>
      <c r="O58" s="558">
        <v>0.12568004927814361</v>
      </c>
      <c r="P58" s="558">
        <v>0.12549343423281412</v>
      </c>
      <c r="Q58" s="558">
        <v>0.1253073725536254</v>
      </c>
      <c r="R58" s="558">
        <v>0.12512186178289175</v>
      </c>
      <c r="S58" s="558">
        <v>0.1249368994774598</v>
      </c>
      <c r="T58" s="558">
        <v>0.12475248320860134</v>
      </c>
      <c r="U58" s="558">
        <v>0.124568610561907</v>
      </c>
      <c r="V58" s="558">
        <v>0.12438527913718075</v>
      </c>
      <c r="W58" s="558">
        <v>0.12420248654833564</v>
      </c>
      <c r="X58" s="558">
        <v>0.1240202304232902</v>
      </c>
      <c r="Y58" s="558">
        <v>0.12383850840386577</v>
      </c>
      <c r="Z58" s="558">
        <v>0.12365731814568495</v>
      </c>
      <c r="AA58" s="558">
        <v>0.12347665731807064</v>
      </c>
      <c r="AB58" s="558">
        <v>0.12329652360394612</v>
      </c>
      <c r="AC58" s="558">
        <v>0.1231169146997361</v>
      </c>
      <c r="AD58" s="558">
        <v>0.12293782831526842</v>
      </c>
      <c r="AE58" s="558">
        <v>0.12275926217367676</v>
      </c>
      <c r="AF58" s="558">
        <v>0.12258121401130406</v>
      </c>
      <c r="AG58" s="558">
        <v>0.12240368157760703</v>
      </c>
      <c r="AH58" s="558">
        <v>0.1222266626350612</v>
      </c>
      <c r="AI58" s="558">
        <v>0.12205015495906688</v>
      </c>
      <c r="AJ58" s="558">
        <v>0.12187415633785612</v>
      </c>
      <c r="AK58" s="558">
        <v>0.12169866457240024</v>
      </c>
      <c r="AL58" s="558">
        <v>0.12152367747631818</v>
      </c>
      <c r="AM58" s="558">
        <v>0.12134919287578583</v>
      </c>
      <c r="AN58" s="558">
        <v>0.12117520860944596</v>
      </c>
      <c r="AO58" s="558">
        <v>0.12100172252831888</v>
      </c>
      <c r="AP58" s="558">
        <v>0.12082873249571416</v>
      </c>
      <c r="AQ58" s="558">
        <v>0.12065623638714273</v>
      </c>
      <c r="AR58" s="558">
        <v>0.12048423209023</v>
      </c>
      <c r="AS58" s="558">
        <v>0.1203127175046296</v>
      </c>
      <c r="AT58" s="558">
        <v>0.12014169054193795</v>
      </c>
      <c r="AU58" s="558">
        <v>0.11997114912560933</v>
      </c>
      <c r="AV58" s="558">
        <v>0.11980109119087208</v>
      </c>
      <c r="AW58" s="558">
        <v>0.11963151468464508</v>
      </c>
      <c r="AX58" s="558">
        <v>0.1194624175654552</v>
      </c>
      <c r="AY58" s="558">
        <v>0.11929379780335535</v>
      </c>
      <c r="AZ58" s="558">
        <v>0.11912565337984334</v>
      </c>
      <c r="BA58" s="558">
        <v>0.11895798228778115</v>
      </c>
      <c r="BB58" s="558">
        <v>0.11879078253131528</v>
      </c>
      <c r="BC58" s="558">
        <v>0.11862405212579742</v>
      </c>
      <c r="BD58" s="558">
        <v>0.11845778909770599</v>
      </c>
      <c r="BE58" s="558">
        <v>0.11829199148456818</v>
      </c>
      <c r="BF58" s="558">
        <v>0.11812665733488287</v>
      </c>
      <c r="BG58" s="558">
        <v>0.11796178470804398</v>
      </c>
      <c r="BH58" s="558">
        <v>0.11779737167426452</v>
      </c>
      <c r="BI58" s="558">
        <v>0.11763341631450137</v>
      </c>
      <c r="BJ58" s="558">
        <v>0.11746991672038062</v>
      </c>
      <c r="BK58" s="558">
        <v>0.11730687099412339</v>
      </c>
    </row>
    <row r="59" spans="1:63">
      <c r="A59" s="1066"/>
      <c r="B59" s="510">
        <v>10.5</v>
      </c>
      <c r="C59" s="558">
        <v>0.12332403889010722</v>
      </c>
      <c r="D59" s="558">
        <v>0.12314026269174463</v>
      </c>
      <c r="E59" s="558">
        <v>0.12295703340113939</v>
      </c>
      <c r="F59" s="558">
        <v>0.12277434858056815</v>
      </c>
      <c r="G59" s="558">
        <v>0.12259220580677355</v>
      </c>
      <c r="H59" s="558">
        <v>0.12241060267085699</v>
      </c>
      <c r="I59" s="558">
        <v>0.12222953677817266</v>
      </c>
      <c r="J59" s="558">
        <v>0.12204900574822213</v>
      </c>
      <c r="K59" s="558">
        <v>0.12186900721455005</v>
      </c>
      <c r="L59" s="558">
        <v>0.12168953882464069</v>
      </c>
      <c r="M59" s="558">
        <v>0.12151059823981564</v>
      </c>
      <c r="N59" s="558">
        <v>0.12133218313513201</v>
      </c>
      <c r="O59" s="558">
        <v>0.12115429119928185</v>
      </c>
      <c r="P59" s="558">
        <v>0.12097692013449232</v>
      </c>
      <c r="Q59" s="558">
        <v>0.12080006765642681</v>
      </c>
      <c r="R59" s="558">
        <v>0.12062373149408671</v>
      </c>
      <c r="S59" s="558">
        <v>0.12044790938971441</v>
      </c>
      <c r="T59" s="558">
        <v>0.12027259909869679</v>
      </c>
      <c r="U59" s="558">
        <v>0.12009779838946978</v>
      </c>
      <c r="V59" s="558">
        <v>0.11992350504342363</v>
      </c>
      <c r="W59" s="558">
        <v>0.11974971685480906</v>
      </c>
      <c r="X59" s="558">
        <v>0.1195764316306442</v>
      </c>
      <c r="Y59" s="558">
        <v>0.11940364719062239</v>
      </c>
      <c r="Z59" s="558">
        <v>0.11923136136702071</v>
      </c>
      <c r="AA59" s="558">
        <v>0.11905957200460925</v>
      </c>
      <c r="AB59" s="558">
        <v>0.11888827696056135</v>
      </c>
      <c r="AC59" s="558">
        <v>0.11871747410436455</v>
      </c>
      <c r="AD59" s="558">
        <v>0.11854716131773199</v>
      </c>
      <c r="AE59" s="558">
        <v>0.11837733649451518</v>
      </c>
      <c r="AF59" s="558">
        <v>0.11820799754061698</v>
      </c>
      <c r="AG59" s="558">
        <v>0.1180391423739055</v>
      </c>
      <c r="AH59" s="558">
        <v>0.11787076892412895</v>
      </c>
      <c r="AI59" s="558">
        <v>0.11770287513283083</v>
      </c>
      <c r="AJ59" s="558">
        <v>0.11753545895326617</v>
      </c>
      <c r="AK59" s="558">
        <v>0.11736851835031825</v>
      </c>
      <c r="AL59" s="558">
        <v>0.11720205130041629</v>
      </c>
      <c r="AM59" s="558">
        <v>0.11703605579145356</v>
      </c>
      <c r="AN59" s="558">
        <v>0.11687052982270631</v>
      </c>
      <c r="AO59" s="558">
        <v>0.11670547140475349</v>
      </c>
      <c r="AP59" s="558">
        <v>0.11654087855939696</v>
      </c>
      <c r="AQ59" s="558">
        <v>0.11637674931958245</v>
      </c>
      <c r="AR59" s="558">
        <v>0.11621308172932129</v>
      </c>
      <c r="AS59" s="558">
        <v>0.11604987384361265</v>
      </c>
      <c r="AT59" s="558">
        <v>0.11588712372836645</v>
      </c>
      <c r="AU59" s="558">
        <v>0.11572482946032701</v>
      </c>
      <c r="AV59" s="558">
        <v>0.11556298912699739</v>
      </c>
      <c r="AW59" s="558">
        <v>0.11540160082656399</v>
      </c>
      <c r="AX59" s="558">
        <v>0.11524066266782236</v>
      </c>
      <c r="AY59" s="558">
        <v>0.11508017277010316</v>
      </c>
      <c r="AZ59" s="558">
        <v>0.11492012926319889</v>
      </c>
      <c r="BA59" s="558">
        <v>0.11476053028729134</v>
      </c>
      <c r="BB59" s="558">
        <v>0.11460137399287952</v>
      </c>
      <c r="BC59" s="558">
        <v>0.11444265854070811</v>
      </c>
      <c r="BD59" s="558">
        <v>0.11428438210169675</v>
      </c>
      <c r="BE59" s="558">
        <v>0.11412654285686974</v>
      </c>
      <c r="BF59" s="558">
        <v>0.11396913899728628</v>
      </c>
      <c r="BG59" s="558">
        <v>0.11381216872397147</v>
      </c>
      <c r="BH59" s="558">
        <v>0.11365563024784772</v>
      </c>
      <c r="BI59" s="558">
        <v>0.1134995217896668</v>
      </c>
      <c r="BJ59" s="558">
        <v>0.11334384157994233</v>
      </c>
      <c r="BK59" s="558">
        <v>0.11318858785888312</v>
      </c>
    </row>
    <row r="60" spans="1:63">
      <c r="A60" s="1066"/>
      <c r="B60" s="510">
        <v>10.75</v>
      </c>
      <c r="C60" s="558">
        <v>0.11893609648453377</v>
      </c>
      <c r="D60" s="558">
        <v>0.11876135463768059</v>
      </c>
      <c r="E60" s="558">
        <v>0.11858712550173549</v>
      </c>
      <c r="F60" s="558">
        <v>0.11841340682348271</v>
      </c>
      <c r="G60" s="558">
        <v>0.11824019636289007</v>
      </c>
      <c r="H60" s="558">
        <v>0.11806749189301283</v>
      </c>
      <c r="I60" s="558">
        <v>0.11789529119989821</v>
      </c>
      <c r="J60" s="558">
        <v>0.1177235920824907</v>
      </c>
      <c r="K60" s="558">
        <v>0.11755239235253837</v>
      </c>
      <c r="L60" s="558">
        <v>0.11738168983449992</v>
      </c>
      <c r="M60" s="558">
        <v>0.11721148236545242</v>
      </c>
      <c r="N60" s="558">
        <v>0.1170417677950001</v>
      </c>
      <c r="O60" s="558">
        <v>0.11687254398518362</v>
      </c>
      <c r="P60" s="558">
        <v>0.11670380881039051</v>
      </c>
      <c r="Q60" s="558">
        <v>0.11653556015726592</v>
      </c>
      <c r="R60" s="558">
        <v>0.1163677959246246</v>
      </c>
      <c r="S60" s="558">
        <v>0.11620051402336332</v>
      </c>
      <c r="T60" s="558">
        <v>0.11603371237637415</v>
      </c>
      <c r="U60" s="558">
        <v>0.11586738891845857</v>
      </c>
      <c r="V60" s="558">
        <v>0.1157015415962422</v>
      </c>
      <c r="W60" s="558">
        <v>0.11553616836809018</v>
      </c>
      <c r="X60" s="558">
        <v>0.1153712672040236</v>
      </c>
      <c r="Y60" s="558">
        <v>0.11520683608563631</v>
      </c>
      <c r="Z60" s="558">
        <v>0.11504287300601254</v>
      </c>
      <c r="AA60" s="558">
        <v>0.11487937596964538</v>
      </c>
      <c r="AB60" s="558">
        <v>0.11471634299235572</v>
      </c>
      <c r="AC60" s="558">
        <v>0.11455377210121195</v>
      </c>
      <c r="AD60" s="558">
        <v>0.11439166133445054</v>
      </c>
      <c r="AE60" s="558">
        <v>0.11423000874139697</v>
      </c>
      <c r="AF60" s="558">
        <v>0.1140688123823875</v>
      </c>
      <c r="AG60" s="558">
        <v>0.11390807032869171</v>
      </c>
      <c r="AH60" s="558">
        <v>0.1137477806624355</v>
      </c>
      <c r="AI60" s="558">
        <v>0.11358794147652475</v>
      </c>
      <c r="AJ60" s="558">
        <v>0.11342855087456977</v>
      </c>
      <c r="AK60" s="558">
        <v>0.1132696069708103</v>
      </c>
      <c r="AL60" s="558">
        <v>0.1131111078900411</v>
      </c>
      <c r="AM60" s="558">
        <v>0.11295305176753823</v>
      </c>
      <c r="AN60" s="558">
        <v>0.1127954367489859</v>
      </c>
      <c r="AO60" s="558">
        <v>0.112638260990404</v>
      </c>
      <c r="AP60" s="558">
        <v>0.11248152265807612</v>
      </c>
      <c r="AQ60" s="558">
        <v>0.1123252199284783</v>
      </c>
      <c r="AR60" s="558">
        <v>0.11216935098820828</v>
      </c>
      <c r="AS60" s="558">
        <v>0.11201391403391536</v>
      </c>
      <c r="AT60" s="558">
        <v>0.11185890727223091</v>
      </c>
      <c r="AU60" s="558">
        <v>0.11170432891969934</v>
      </c>
      <c r="AV60" s="558">
        <v>0.11155017720270968</v>
      </c>
      <c r="AW60" s="558">
        <v>0.11139645035742783</v>
      </c>
      <c r="AX60" s="558">
        <v>0.11124314662972926</v>
      </c>
      <c r="AY60" s="558">
        <v>0.11109026427513218</v>
      </c>
      <c r="AZ60" s="558">
        <v>0.11093780155873155</v>
      </c>
      <c r="BA60" s="558">
        <v>0.11078575675513334</v>
      </c>
      <c r="BB60" s="558">
        <v>0.11063412814838944</v>
      </c>
      <c r="BC60" s="558">
        <v>0.11048291403193315</v>
      </c>
      <c r="BD60" s="558">
        <v>0.11033211270851517</v>
      </c>
      <c r="BE60" s="558">
        <v>0.11018172249013999</v>
      </c>
      <c r="BF60" s="558">
        <v>0.11003174169800307</v>
      </c>
      <c r="BG60" s="558">
        <v>0.10988216866242825</v>
      </c>
      <c r="BH60" s="558">
        <v>0.10973300172280581</v>
      </c>
      <c r="BI60" s="558">
        <v>0.10958423922753106</v>
      </c>
      <c r="BJ60" s="558">
        <v>0.10943587953394335</v>
      </c>
      <c r="BK60" s="558">
        <v>0.10928792100826558</v>
      </c>
    </row>
    <row r="61" spans="1:63">
      <c r="A61" s="1066"/>
      <c r="B61" s="510">
        <v>11</v>
      </c>
      <c r="C61" s="558">
        <v>0.11478157524559982</v>
      </c>
      <c r="D61" s="558">
        <v>0.11461527869421372</v>
      </c>
      <c r="E61" s="558">
        <v>0.11444946330950903</v>
      </c>
      <c r="F61" s="558">
        <v>0.11428412700617264</v>
      </c>
      <c r="G61" s="558">
        <v>0.11411926771092412</v>
      </c>
      <c r="H61" s="558">
        <v>0.11395488336242889</v>
      </c>
      <c r="I61" s="558">
        <v>0.11379097191121235</v>
      </c>
      <c r="J61" s="558">
        <v>0.11362753131957479</v>
      </c>
      <c r="K61" s="558">
        <v>0.11346455956150688</v>
      </c>
      <c r="L61" s="558">
        <v>0.11330205462260592</v>
      </c>
      <c r="M61" s="558">
        <v>0.11314001449999295</v>
      </c>
      <c r="N61" s="558">
        <v>0.11297843720223034</v>
      </c>
      <c r="O61" s="558">
        <v>0.11281732074924032</v>
      </c>
      <c r="P61" s="558">
        <v>0.11265666317222399</v>
      </c>
      <c r="Q61" s="558">
        <v>0.11249646251358124</v>
      </c>
      <c r="R61" s="558">
        <v>0.11233671682683112</v>
      </c>
      <c r="S61" s="558">
        <v>0.11217742417653311</v>
      </c>
      <c r="T61" s="558">
        <v>0.11201858263820887</v>
      </c>
      <c r="U61" s="558">
        <v>0.11186019029826483</v>
      </c>
      <c r="V61" s="558">
        <v>0.11170224525391521</v>
      </c>
      <c r="W61" s="558">
        <v>0.111544745613106</v>
      </c>
      <c r="X61" s="558">
        <v>0.11138768949443924</v>
      </c>
      <c r="Y61" s="558">
        <v>0.1112310750270982</v>
      </c>
      <c r="Z61" s="558">
        <v>0.1110749003507731</v>
      </c>
      <c r="AA61" s="558">
        <v>0.11091916361558742</v>
      </c>
      <c r="AB61" s="558">
        <v>0.11076386298202483</v>
      </c>
      <c r="AC61" s="558">
        <v>0.11060899662085685</v>
      </c>
      <c r="AD61" s="558">
        <v>0.110454562713071</v>
      </c>
      <c r="AE61" s="558">
        <v>0.11030055944979948</v>
      </c>
      <c r="AF61" s="558">
        <v>0.11014698503224869</v>
      </c>
      <c r="AG61" s="558">
        <v>0.10999383767162918</v>
      </c>
      <c r="AH61" s="558">
        <v>0.10984111558908602</v>
      </c>
      <c r="AI61" s="558">
        <v>0.1096888170156302</v>
      </c>
      <c r="AJ61" s="558">
        <v>0.1095369401920701</v>
      </c>
      <c r="AK61" s="558">
        <v>0.10938548336894387</v>
      </c>
      <c r="AL61" s="558">
        <v>0.10923444480645222</v>
      </c>
      <c r="AM61" s="558">
        <v>0.10908382277439185</v>
      </c>
      <c r="AN61" s="558">
        <v>0.10893361555208929</v>
      </c>
      <c r="AO61" s="558">
        <v>0.10878382142833547</v>
      </c>
      <c r="AP61" s="558">
        <v>0.10863443870132067</v>
      </c>
      <c r="AQ61" s="558">
        <v>0.10848546567857011</v>
      </c>
      <c r="AR61" s="558">
        <v>0.10833690067688004</v>
      </c>
      <c r="AS61" s="558">
        <v>0.1081887420222543</v>
      </c>
      <c r="AT61" s="558">
        <v>0.10804098804984152</v>
      </c>
      <c r="AU61" s="558">
        <v>0.10789363710387265</v>
      </c>
      <c r="AV61" s="558">
        <v>0.10774668753759921</v>
      </c>
      <c r="AW61" s="558">
        <v>0.10760013771323193</v>
      </c>
      <c r="AX61" s="558">
        <v>0.1074539860018798</v>
      </c>
      <c r="AY61" s="558">
        <v>0.10730823078348992</v>
      </c>
      <c r="AZ61" s="558">
        <v>0.10716287044678742</v>
      </c>
      <c r="BA61" s="558">
        <v>0.10701790338921624</v>
      </c>
      <c r="BB61" s="558">
        <v>0.10687332801688015</v>
      </c>
      <c r="BC61" s="558">
        <v>0.10672914274448443</v>
      </c>
      <c r="BD61" s="558">
        <v>0.10658534599527779</v>
      </c>
      <c r="BE61" s="558">
        <v>0.106441936200995</v>
      </c>
      <c r="BF61" s="558">
        <v>0.10629891180179989</v>
      </c>
      <c r="BG61" s="558">
        <v>0.10615627124622866</v>
      </c>
      <c r="BH61" s="558">
        <v>0.10601401299113394</v>
      </c>
      <c r="BI61" s="558">
        <v>0.10587213550162909</v>
      </c>
      <c r="BJ61" s="558">
        <v>0.10573063725103291</v>
      </c>
      <c r="BK61" s="558">
        <v>0.105589516720815</v>
      </c>
    </row>
    <row r="62" spans="1:63">
      <c r="A62" s="1066"/>
      <c r="B62" s="510">
        <v>11.25</v>
      </c>
      <c r="C62" s="558">
        <v>0.11084399051114827</v>
      </c>
      <c r="D62" s="558">
        <v>0.11068559795534305</v>
      </c>
      <c r="E62" s="558">
        <v>0.11052765742950403</v>
      </c>
      <c r="F62" s="558">
        <v>0.11037016700134403</v>
      </c>
      <c r="G62" s="558">
        <v>0.11021312474957343</v>
      </c>
      <c r="H62" s="558">
        <v>0.11005652876382196</v>
      </c>
      <c r="I62" s="558">
        <v>0.10990037714456143</v>
      </c>
      <c r="J62" s="558">
        <v>0.10974466800302875</v>
      </c>
      <c r="K62" s="558">
        <v>0.10958939946114982</v>
      </c>
      <c r="L62" s="558">
        <v>0.10943456965146411</v>
      </c>
      <c r="M62" s="558">
        <v>0.1092801767170497</v>
      </c>
      <c r="N62" s="558">
        <v>0.10912621881144903</v>
      </c>
      <c r="O62" s="558">
        <v>0.10897269409859538</v>
      </c>
      <c r="P62" s="558">
        <v>0.1088196007527398</v>
      </c>
      <c r="Q62" s="558">
        <v>0.10866693695837876</v>
      </c>
      <c r="R62" s="558">
        <v>0.10851470091018239</v>
      </c>
      <c r="S62" s="558">
        <v>0.10836289081292338</v>
      </c>
      <c r="T62" s="558">
        <v>0.10821150488140624</v>
      </c>
      <c r="U62" s="558">
        <v>0.10806054134039748</v>
      </c>
      <c r="V62" s="558">
        <v>0.10790999842455623</v>
      </c>
      <c r="W62" s="558">
        <v>0.10775987437836523</v>
      </c>
      <c r="X62" s="558">
        <v>0.10761016745606287</v>
      </c>
      <c r="Y62" s="558">
        <v>0.10746087592157529</v>
      </c>
      <c r="Z62" s="558">
        <v>0.10731199804844939</v>
      </c>
      <c r="AA62" s="558">
        <v>0.10716353211978621</v>
      </c>
      <c r="AB62" s="558">
        <v>0.10701547642817504</v>
      </c>
      <c r="AC62" s="558">
        <v>0.10686782927562784</v>
      </c>
      <c r="AD62" s="558">
        <v>0.10672058897351437</v>
      </c>
      <c r="AE62" s="558">
        <v>0.10657375384249788</v>
      </c>
      <c r="AF62" s="558">
        <v>0.10642732221247118</v>
      </c>
      <c r="AG62" s="558">
        <v>0.10628129242249332</v>
      </c>
      <c r="AH62" s="558">
        <v>0.10613566282072687</v>
      </c>
      <c r="AI62" s="558">
        <v>0.10599043176437559</v>
      </c>
      <c r="AJ62" s="558">
        <v>0.10584559761962259</v>
      </c>
      <c r="AK62" s="558">
        <v>0.1057011587615692</v>
      </c>
      <c r="AL62" s="558">
        <v>0.10555711357417411</v>
      </c>
      <c r="AM62" s="558">
        <v>0.10541346045019306</v>
      </c>
      <c r="AN62" s="558">
        <v>0.10527019779111922</v>
      </c>
      <c r="AO62" s="558">
        <v>0.10512732400712374</v>
      </c>
      <c r="AP62" s="558">
        <v>0.104984837516997</v>
      </c>
      <c r="AQ62" s="558">
        <v>0.10484273674809028</v>
      </c>
      <c r="AR62" s="558">
        <v>0.10470102013625793</v>
      </c>
      <c r="AS62" s="558">
        <v>0.10455968612579988</v>
      </c>
      <c r="AT62" s="558">
        <v>0.10441873316940488</v>
      </c>
      <c r="AU62" s="558">
        <v>0.10427815972809384</v>
      </c>
      <c r="AV62" s="558">
        <v>0.10413796427116395</v>
      </c>
      <c r="AW62" s="558">
        <v>0.10399814527613312</v>
      </c>
      <c r="AX62" s="558">
        <v>0.10385870122868475</v>
      </c>
      <c r="AY62" s="558">
        <v>0.10371963062261325</v>
      </c>
      <c r="AZ62" s="558">
        <v>0.10358093195976958</v>
      </c>
      <c r="BA62" s="558">
        <v>0.10344260375000768</v>
      </c>
      <c r="BB62" s="558">
        <v>0.10330464451113093</v>
      </c>
      <c r="BC62" s="558">
        <v>0.10316705276883929</v>
      </c>
      <c r="BD62" s="558">
        <v>0.10302982705667678</v>
      </c>
      <c r="BE62" s="558">
        <v>0.10289296591597938</v>
      </c>
      <c r="BF62" s="558">
        <v>0.10275646789582331</v>
      </c>
      <c r="BG62" s="558">
        <v>0.1026203315529738</v>
      </c>
      <c r="BH62" s="558">
        <v>0.10248455545183423</v>
      </c>
      <c r="BI62" s="558">
        <v>0.10234913816439557</v>
      </c>
      <c r="BJ62" s="558">
        <v>0.10221407827018647</v>
      </c>
      <c r="BK62" s="558">
        <v>0.1020793743562235</v>
      </c>
    </row>
    <row r="63" spans="1:63">
      <c r="A63" s="1066"/>
      <c r="B63" s="510">
        <v>11.5</v>
      </c>
      <c r="C63" s="558">
        <v>0.10738665293787648</v>
      </c>
      <c r="D63" s="558">
        <v>0.10723527383592003</v>
      </c>
      <c r="E63" s="558">
        <v>0.10708432092053358</v>
      </c>
      <c r="F63" s="558">
        <v>0.10693379239444459</v>
      </c>
      <c r="G63" s="558">
        <v>0.10678368647047204</v>
      </c>
      <c r="H63" s="558">
        <v>0.10663400137145572</v>
      </c>
      <c r="I63" s="558">
        <v>0.1064847353301861</v>
      </c>
      <c r="J63" s="558">
        <v>0.1063358865893347</v>
      </c>
      <c r="K63" s="558">
        <v>0.10618745340138526</v>
      </c>
      <c r="L63" s="558">
        <v>0.10603943402856525</v>
      </c>
      <c r="M63" s="558">
        <v>0.10589182674277806</v>
      </c>
      <c r="N63" s="558">
        <v>0.10574462982553579</v>
      </c>
      <c r="O63" s="558">
        <v>0.10559784156789258</v>
      </c>
      <c r="P63" s="558">
        <v>0.10545146027037836</v>
      </c>
      <c r="Q63" s="558">
        <v>0.10530548424293339</v>
      </c>
      <c r="R63" s="558">
        <v>0.10515991180484319</v>
      </c>
      <c r="S63" s="558">
        <v>0.1050147412846739</v>
      </c>
      <c r="T63" s="558">
        <v>0.10486997102020854</v>
      </c>
      <c r="U63" s="558">
        <v>0.10472559935838341</v>
      </c>
      <c r="V63" s="558">
        <v>0.10458162465522516</v>
      </c>
      <c r="W63" s="558">
        <v>0.1044380452757885</v>
      </c>
      <c r="X63" s="558">
        <v>0.10429485959409422</v>
      </c>
      <c r="Y63" s="558">
        <v>0.10415206599306785</v>
      </c>
      <c r="Z63" s="558">
        <v>0.10400966286447877</v>
      </c>
      <c r="AA63" s="558">
        <v>0.10386764860887986</v>
      </c>
      <c r="AB63" s="558">
        <v>0.10372602163554753</v>
      </c>
      <c r="AC63" s="558">
        <v>0.1035847803624225</v>
      </c>
      <c r="AD63" s="558">
        <v>0.10344392321605068</v>
      </c>
      <c r="AE63" s="558">
        <v>0.10330344863152494</v>
      </c>
      <c r="AF63" s="558">
        <v>0.10316335505242695</v>
      </c>
      <c r="AG63" s="558">
        <v>0.10302364093076991</v>
      </c>
      <c r="AH63" s="558">
        <v>0.10288430472694139</v>
      </c>
      <c r="AI63" s="558">
        <v>0.1027453449096468</v>
      </c>
      <c r="AJ63" s="558">
        <v>0.10260675995585335</v>
      </c>
      <c r="AK63" s="558">
        <v>0.10246854835073435</v>
      </c>
      <c r="AL63" s="558">
        <v>0.10233070858761401</v>
      </c>
      <c r="AM63" s="558">
        <v>0.10219323916791274</v>
      </c>
      <c r="AN63" s="558">
        <v>0.10205613860109287</v>
      </c>
      <c r="AO63" s="558">
        <v>0.10191940540460462</v>
      </c>
      <c r="AP63" s="558">
        <v>0.10178303810383282</v>
      </c>
      <c r="AQ63" s="558">
        <v>0.10164703523204388</v>
      </c>
      <c r="AR63" s="558">
        <v>0.10151139533033308</v>
      </c>
      <c r="AS63" s="558">
        <v>0.10137611694757259</v>
      </c>
      <c r="AT63" s="558">
        <v>0.10124119864035956</v>
      </c>
      <c r="AU63" s="558">
        <v>0.10110663897296485</v>
      </c>
      <c r="AV63" s="558">
        <v>0.10097243651728213</v>
      </c>
      <c r="AW63" s="558">
        <v>0.10083858985277731</v>
      </c>
      <c r="AX63" s="558">
        <v>0.1007050975664384</v>
      </c>
      <c r="AY63" s="558">
        <v>0.10057195825272588</v>
      </c>
      <c r="AZ63" s="558">
        <v>0.1004391705135233</v>
      </c>
      <c r="BA63" s="558">
        <v>0.10030673295808827</v>
      </c>
      <c r="BB63" s="558">
        <v>0.10017464420300409</v>
      </c>
      <c r="BC63" s="558">
        <v>0.10004290287213143</v>
      </c>
      <c r="BD63" s="558">
        <v>9.9911507596560603E-2</v>
      </c>
      <c r="BE63" s="558">
        <v>9.9780457014564089E-2</v>
      </c>
      <c r="BF63" s="558">
        <v>9.9649749771549584E-2</v>
      </c>
      <c r="BG63" s="558">
        <v>9.9519384520013299E-2</v>
      </c>
      <c r="BH63" s="558">
        <v>9.9389359919493575E-2</v>
      </c>
      <c r="BI63" s="558">
        <v>9.9259674636525033E-2</v>
      </c>
      <c r="BJ63" s="558">
        <v>9.9130327344592997E-2</v>
      </c>
      <c r="BK63" s="558">
        <v>9.9001316724088129E-2</v>
      </c>
    </row>
    <row r="64" spans="1:63">
      <c r="A64" s="1066"/>
      <c r="B64" s="576">
        <v>11.75</v>
      </c>
      <c r="C64" s="558">
        <v>0.105140143626751</v>
      </c>
      <c r="D64" s="558">
        <v>0.10499390690107922</v>
      </c>
      <c r="E64" s="558">
        <v>0.10484807640420669</v>
      </c>
      <c r="F64" s="558">
        <v>0.10470265044579592</v>
      </c>
      <c r="G64" s="558">
        <v>0.10455762734487452</v>
      </c>
      <c r="H64" s="558">
        <v>0.10441300542977036</v>
      </c>
      <c r="I64" s="558">
        <v>0.10426878303804754</v>
      </c>
      <c r="J64" s="558">
        <v>0.1041249585164425</v>
      </c>
      <c r="K64" s="558">
        <v>0.10398153022080096</v>
      </c>
      <c r="L64" s="558">
        <v>0.10383849651601518</v>
      </c>
      <c r="M64" s="558">
        <v>0.10369585577596188</v>
      </c>
      <c r="N64" s="558">
        <v>0.10355360638344066</v>
      </c>
      <c r="O64" s="558">
        <v>0.10341174673011276</v>
      </c>
      <c r="P64" s="558">
        <v>0.10327027521644055</v>
      </c>
      <c r="Q64" s="558">
        <v>0.1031291902516274</v>
      </c>
      <c r="R64" s="558">
        <v>0.10298849025355794</v>
      </c>
      <c r="S64" s="558">
        <v>0.10284817364873909</v>
      </c>
      <c r="T64" s="558">
        <v>0.10270823887224133</v>
      </c>
      <c r="U64" s="558">
        <v>0.10256868436764044</v>
      </c>
      <c r="V64" s="558">
        <v>0.1024295085869599</v>
      </c>
      <c r="W64" s="558">
        <v>0.10229070999061367</v>
      </c>
      <c r="X64" s="558">
        <v>0.1021522870473493</v>
      </c>
      <c r="Y64" s="558">
        <v>0.10201423823419171</v>
      </c>
      <c r="Z64" s="558">
        <v>0.10187656203638738</v>
      </c>
      <c r="AA64" s="558">
        <v>0.10173925694734878</v>
      </c>
      <c r="AB64" s="558">
        <v>0.10160232146859959</v>
      </c>
      <c r="AC64" s="558">
        <v>0.1014657541097201</v>
      </c>
      <c r="AD64" s="558">
        <v>0.10132955338829312</v>
      </c>
      <c r="AE64" s="558">
        <v>0.10119371782985043</v>
      </c>
      <c r="AF64" s="558">
        <v>0.10105824596781947</v>
      </c>
      <c r="AG64" s="558">
        <v>0.10092313634347062</v>
      </c>
      <c r="AH64" s="558">
        <v>0.10078838750586482</v>
      </c>
      <c r="AI64" s="558">
        <v>0.10065399801180167</v>
      </c>
      <c r="AJ64" s="558">
        <v>0.10051996642576783</v>
      </c>
      <c r="AK64" s="558">
        <v>0.10038629131988597</v>
      </c>
      <c r="AL64" s="558">
        <v>0.10025297127386407</v>
      </c>
      <c r="AM64" s="558">
        <v>0.10012000487494505</v>
      </c>
      <c r="AN64" s="558">
        <v>9.9987390717856922E-2</v>
      </c>
      <c r="AO64" s="558">
        <v>9.9855127404763294E-2</v>
      </c>
      <c r="AP64" s="558">
        <v>9.972321354521424E-2</v>
      </c>
      <c r="AQ64" s="558">
        <v>9.9591647756097523E-2</v>
      </c>
      <c r="AR64" s="558">
        <v>9.9460428661590355E-2</v>
      </c>
      <c r="AS64" s="558">
        <v>9.9329554893111349E-2</v>
      </c>
      <c r="AT64" s="558">
        <v>9.9199025089272974E-2</v>
      </c>
      <c r="AU64" s="558">
        <v>9.9068837895834386E-2</v>
      </c>
      <c r="AV64" s="558">
        <v>9.8938991965654546E-2</v>
      </c>
      <c r="AW64" s="558">
        <v>9.8809485958645721E-2</v>
      </c>
      <c r="AX64" s="558">
        <v>9.8680318541727485E-2</v>
      </c>
      <c r="AY64" s="558">
        <v>9.8551488388780903E-2</v>
      </c>
      <c r="AZ64" s="558">
        <v>9.8422994180603143E-2</v>
      </c>
      <c r="BA64" s="558">
        <v>9.8294834604862491E-2</v>
      </c>
      <c r="BB64" s="558">
        <v>9.8167008356053659E-2</v>
      </c>
      <c r="BC64" s="558">
        <v>9.8039514135453421E-2</v>
      </c>
      <c r="BD64" s="558">
        <v>9.7912350651076674E-2</v>
      </c>
      <c r="BE64" s="558">
        <v>9.7785516617632809E-2</v>
      </c>
      <c r="BF64" s="558">
        <v>9.7659010756482312E-2</v>
      </c>
      <c r="BG64" s="558">
        <v>9.7532831795593911E-2</v>
      </c>
      <c r="BH64" s="558">
        <v>9.7406978469501901E-2</v>
      </c>
      <c r="BI64" s="558">
        <v>9.7281449519263763E-2</v>
      </c>
      <c r="BJ64" s="558">
        <v>9.7156243692418334E-2</v>
      </c>
      <c r="BK64" s="558">
        <v>9.7031359742944023E-2</v>
      </c>
    </row>
    <row r="65" spans="1:63">
      <c r="A65" s="1066"/>
      <c r="B65" s="510">
        <v>12</v>
      </c>
      <c r="C65" s="558">
        <v>0.1029588917517722</v>
      </c>
      <c r="D65" s="558">
        <v>0.1028175725469886</v>
      </c>
      <c r="E65" s="558">
        <v>0.10267664075397567</v>
      </c>
      <c r="F65" s="558">
        <v>0.10253609478184096</v>
      </c>
      <c r="G65" s="558">
        <v>0.10239593304839069</v>
      </c>
      <c r="H65" s="558">
        <v>0.10225615398007042</v>
      </c>
      <c r="I65" s="558">
        <v>0.10211675601190613</v>
      </c>
      <c r="J65" s="558">
        <v>0.10197773758744581</v>
      </c>
      <c r="K65" s="558">
        <v>0.10183909715870156</v>
      </c>
      <c r="L65" s="558">
        <v>0.10170083318609206</v>
      </c>
      <c r="M65" s="558">
        <v>0.10156294413838571</v>
      </c>
      <c r="N65" s="558">
        <v>0.10142542849264394</v>
      </c>
      <c r="O65" s="558">
        <v>0.1012882847341653</v>
      </c>
      <c r="P65" s="558">
        <v>0.10115151135642975</v>
      </c>
      <c r="Q65" s="558">
        <v>0.10101510686104349</v>
      </c>
      <c r="R65" s="558">
        <v>0.10087906975768431</v>
      </c>
      <c r="S65" s="558">
        <v>0.10074339856404727</v>
      </c>
      <c r="T65" s="558">
        <v>0.10060809180579082</v>
      </c>
      <c r="U65" s="558">
        <v>0.10047314801648349</v>
      </c>
      <c r="V65" s="558">
        <v>0.10033856573755087</v>
      </c>
      <c r="W65" s="558">
        <v>0.10020434351822299</v>
      </c>
      <c r="X65" s="558">
        <v>0.10007047991548229</v>
      </c>
      <c r="Y65" s="558">
        <v>9.9936973494011899E-2</v>
      </c>
      <c r="Z65" s="558">
        <v>9.9803822826144237E-2</v>
      </c>
      <c r="AA65" s="558">
        <v>9.9671026491810213E-2</v>
      </c>
      <c r="AB65" s="558">
        <v>9.9538583078488757E-2</v>
      </c>
      <c r="AC65" s="558">
        <v>9.9406491181156631E-2</v>
      </c>
      <c r="AD65" s="558">
        <v>9.9274749402238877E-2</v>
      </c>
      <c r="AE65" s="558">
        <v>9.9143356351559464E-2</v>
      </c>
      <c r="AF65" s="558">
        <v>9.9012310646292304E-2</v>
      </c>
      <c r="AG65" s="558">
        <v>9.8881610910912909E-2</v>
      </c>
      <c r="AH65" s="558">
        <v>9.8751255777150188E-2</v>
      </c>
      <c r="AI65" s="558">
        <v>9.86212438839386E-2</v>
      </c>
      <c r="AJ65" s="558">
        <v>9.8491573877370966E-2</v>
      </c>
      <c r="AK65" s="558">
        <v>9.8362244410651348E-2</v>
      </c>
      <c r="AL65" s="558">
        <v>9.8233254144048418E-2</v>
      </c>
      <c r="AM65" s="558">
        <v>9.8104601744849279E-2</v>
      </c>
      <c r="AN65" s="558">
        <v>9.7976285887313525E-2</v>
      </c>
      <c r="AO65" s="558">
        <v>9.7848305252627624E-2</v>
      </c>
      <c r="AP65" s="558">
        <v>9.7720658528859874E-2</v>
      </c>
      <c r="AQ65" s="558">
        <v>9.7593344410915495E-2</v>
      </c>
      <c r="AR65" s="558">
        <v>9.7466361600492157E-2</v>
      </c>
      <c r="AS65" s="558">
        <v>9.7339708806035846E-2</v>
      </c>
      <c r="AT65" s="558">
        <v>9.7213384742697084E-2</v>
      </c>
      <c r="AU65" s="558">
        <v>9.7087388132287483E-2</v>
      </c>
      <c r="AV65" s="558">
        <v>9.6961717703236625E-2</v>
      </c>
      <c r="AW65" s="558">
        <v>9.6836372190549302E-2</v>
      </c>
      <c r="AX65" s="558">
        <v>9.6711350335763058E-2</v>
      </c>
      <c r="AY65" s="558">
        <v>9.6586650886906059E-2</v>
      </c>
      <c r="AZ65" s="558">
        <v>9.6462272598455315E-2</v>
      </c>
      <c r="BA65" s="558">
        <v>9.6338214231295266E-2</v>
      </c>
      <c r="BB65" s="558">
        <v>9.621447455267651E-2</v>
      </c>
      <c r="BC65" s="558">
        <v>9.609105233617507E-2</v>
      </c>
      <c r="BD65" s="558">
        <v>9.596794636165186E-2</v>
      </c>
      <c r="BE65" s="558">
        <v>9.5845155415212435E-2</v>
      </c>
      <c r="BF65" s="558">
        <v>9.5722678289167154E-2</v>
      </c>
      <c r="BG65" s="558">
        <v>9.5600513781991539E-2</v>
      </c>
      <c r="BH65" s="558">
        <v>9.5478660698286963E-2</v>
      </c>
      <c r="BI65" s="558">
        <v>9.5357117848741763E-2</v>
      </c>
      <c r="BJ65" s="558">
        <v>9.5235884050092437E-2</v>
      </c>
      <c r="BK65" s="558">
        <v>9.5114958125085261E-2</v>
      </c>
    </row>
    <row r="66" spans="1:63">
      <c r="A66" s="1066"/>
      <c r="B66" s="510">
        <v>12.25</v>
      </c>
      <c r="C66" s="558">
        <v>0.10084074032715901</v>
      </c>
      <c r="D66" s="558">
        <v>0.10070412546802462</v>
      </c>
      <c r="E66" s="558">
        <v>0.10056788026839862</v>
      </c>
      <c r="F66" s="558">
        <v>0.10043200322994253</v>
      </c>
      <c r="G66" s="558">
        <v>0.10029649286240465</v>
      </c>
      <c r="H66" s="558">
        <v>0.10016134768356548</v>
      </c>
      <c r="I66" s="558">
        <v>0.1000265662191836</v>
      </c>
      <c r="J66" s="558">
        <v>9.9892147002942203E-2</v>
      </c>
      <c r="K66" s="558">
        <v>9.9758088576395856E-2</v>
      </c>
      <c r="L66" s="558">
        <v>9.962438948891772E-2</v>
      </c>
      <c r="M66" s="558">
        <v>9.9491048297647267E-2</v>
      </c>
      <c r="N66" s="558">
        <v>9.9358063567438412E-2</v>
      </c>
      <c r="O66" s="558">
        <v>9.9225433870807914E-2</v>
      </c>
      <c r="P66" s="558">
        <v>9.9093157787884412E-2</v>
      </c>
      <c r="Q66" s="558">
        <v>9.8961233906357707E-2</v>
      </c>
      <c r="R66" s="558">
        <v>9.8829660821428467E-2</v>
      </c>
      <c r="S66" s="558">
        <v>9.8698437135758446E-2</v>
      </c>
      <c r="T66" s="558">
        <v>9.856756145942093E-2</v>
      </c>
      <c r="U66" s="558">
        <v>9.8437032409851716E-2</v>
      </c>
      <c r="V66" s="558">
        <v>9.8306848611800404E-2</v>
      </c>
      <c r="W66" s="558">
        <v>9.8177008697282117E-2</v>
      </c>
      <c r="X66" s="558">
        <v>9.8047511305529578E-2</v>
      </c>
      <c r="Y66" s="558">
        <v>9.7918355082945538E-2</v>
      </c>
      <c r="Z66" s="558">
        <v>9.7789538683055677E-2</v>
      </c>
      <c r="AA66" s="558">
        <v>9.7661060766461763E-2</v>
      </c>
      <c r="AB66" s="558">
        <v>9.7532920000795234E-2</v>
      </c>
      <c r="AC66" s="558">
        <v>9.7405115060671149E-2</v>
      </c>
      <c r="AD66" s="558">
        <v>9.7277644627642545E-2</v>
      </c>
      <c r="AE66" s="558">
        <v>9.7150507390154975E-2</v>
      </c>
      <c r="AF66" s="558">
        <v>9.7023702043501636E-2</v>
      </c>
      <c r="AG66" s="558">
        <v>9.6897227289778717E-2</v>
      </c>
      <c r="AH66" s="558">
        <v>9.6771081837841055E-2</v>
      </c>
      <c r="AI66" s="558">
        <v>9.6645264403258282E-2</v>
      </c>
      <c r="AJ66" s="558">
        <v>9.6519773708271195E-2</v>
      </c>
      <c r="AK66" s="558">
        <v>9.6394608481748453E-2</v>
      </c>
      <c r="AL66" s="558">
        <v>9.6269767459143743E-2</v>
      </c>
      <c r="AM66" s="558">
        <v>9.6145249382453168E-2</v>
      </c>
      <c r="AN66" s="558">
        <v>9.6021053000172912E-2</v>
      </c>
      <c r="AO66" s="558">
        <v>9.5897177067257436E-2</v>
      </c>
      <c r="AP66" s="558">
        <v>9.5773620345077803E-2</v>
      </c>
      <c r="AQ66" s="558">
        <v>9.5650381601380369E-2</v>
      </c>
      <c r="AR66" s="558">
        <v>9.5527459610245904E-2</v>
      </c>
      <c r="AS66" s="558">
        <v>9.5404853152048871E-2</v>
      </c>
      <c r="AT66" s="558">
        <v>9.5282561013417089E-2</v>
      </c>
      <c r="AU66" s="558">
        <v>9.5160581987191725E-2</v>
      </c>
      <c r="AV66" s="558">
        <v>9.5038914872387636E-2</v>
      </c>
      <c r="AW66" s="558">
        <v>9.4917558474153826E-2</v>
      </c>
      <c r="AX66" s="558">
        <v>9.479651160373441E-2</v>
      </c>
      <c r="AY66" s="558">
        <v>9.4675773078429809E-2</v>
      </c>
      <c r="AZ66" s="558">
        <v>9.4555341721558203E-2</v>
      </c>
      <c r="BA66" s="558">
        <v>9.4435216362417293E-2</v>
      </c>
      <c r="BB66" s="558">
        <v>9.4315395836246374E-2</v>
      </c>
      <c r="BC66" s="558">
        <v>9.4195878984188769E-2</v>
      </c>
      <c r="BD66" s="558">
        <v>9.4076664653254302E-2</v>
      </c>
      <c r="BE66" s="558">
        <v>9.3957751696282385E-2</v>
      </c>
      <c r="BF66" s="558">
        <v>9.3839138971905142E-2</v>
      </c>
      <c r="BG66" s="558">
        <v>9.3720825344510858E-2</v>
      </c>
      <c r="BH66" s="558">
        <v>9.3602809684207866E-2</v>
      </c>
      <c r="BI66" s="558">
        <v>9.3485090866788426E-2</v>
      </c>
      <c r="BJ66" s="558">
        <v>9.3367667773693125E-2</v>
      </c>
      <c r="BK66" s="558">
        <v>9.3250539291975423E-2</v>
      </c>
    </row>
    <row r="67" spans="1:63">
      <c r="A67" s="1066"/>
      <c r="B67" s="510">
        <v>12.5</v>
      </c>
      <c r="C67" s="558">
        <v>9.8783586099202819E-2</v>
      </c>
      <c r="D67" s="558">
        <v>9.8651473419970673E-2</v>
      </c>
      <c r="E67" s="558">
        <v>9.8519713642456416E-2</v>
      </c>
      <c r="F67" s="558">
        <v>9.8388305354530206E-2</v>
      </c>
      <c r="G67" s="558">
        <v>9.8257247151586263E-2</v>
      </c>
      <c r="H67" s="558">
        <v>9.8126537636492886E-2</v>
      </c>
      <c r="I67" s="558">
        <v>9.799617541954278E-2</v>
      </c>
      <c r="J67" s="558">
        <v>9.7866159118403864E-2</v>
      </c>
      <c r="K67" s="558">
        <v>9.7736487358070306E-2</v>
      </c>
      <c r="L67" s="558">
        <v>9.7607158770814162E-2</v>
      </c>
      <c r="M67" s="558">
        <v>9.7478171996137231E-2</v>
      </c>
      <c r="N67" s="558">
        <v>9.7349525680723303E-2</v>
      </c>
      <c r="O67" s="558">
        <v>9.722121847839095E-2</v>
      </c>
      <c r="P67" s="558">
        <v>9.709324905004646E-2</v>
      </c>
      <c r="Q67" s="558">
        <v>9.696561606363728E-2</v>
      </c>
      <c r="R67" s="558">
        <v>9.6838318194105835E-2</v>
      </c>
      <c r="S67" s="558">
        <v>9.6711354123343668E-2</v>
      </c>
      <c r="T67" s="558">
        <v>9.658472254014587E-2</v>
      </c>
      <c r="U67" s="558">
        <v>9.6458422140166006E-2</v>
      </c>
      <c r="V67" s="558">
        <v>9.6332451625871382E-2</v>
      </c>
      <c r="W67" s="558">
        <v>9.6206809706498461E-2</v>
      </c>
      <c r="X67" s="558">
        <v>9.6081495098008909E-2</v>
      </c>
      <c r="Y67" s="558">
        <v>9.595650652304584E-2</v>
      </c>
      <c r="Z67" s="558">
        <v>9.5831842710890305E-2</v>
      </c>
      <c r="AA67" s="558">
        <v>9.5707502397418376E-2</v>
      </c>
      <c r="AB67" s="558">
        <v>9.5583484325058324E-2</v>
      </c>
      <c r="AC67" s="558">
        <v>9.5459787242748242E-2</v>
      </c>
      <c r="AD67" s="558">
        <v>9.5336409905893954E-2</v>
      </c>
      <c r="AE67" s="558">
        <v>9.5213351076327363E-2</v>
      </c>
      <c r="AF67" s="558">
        <v>9.5090609522264932E-2</v>
      </c>
      <c r="AG67" s="558">
        <v>9.4968184018266594E-2</v>
      </c>
      <c r="AH67" s="558">
        <v>9.4846073345195028E-2</v>
      </c>
      <c r="AI67" s="558">
        <v>9.4724276290175158E-2</v>
      </c>
      <c r="AJ67" s="558">
        <v>9.4602791646553983E-2</v>
      </c>
      <c r="AK67" s="558">
        <v>9.4481618213860752E-2</v>
      </c>
      <c r="AL67" s="558">
        <v>9.4360754797767413E-2</v>
      </c>
      <c r="AM67" s="558">
        <v>9.4240200210049349E-2</v>
      </c>
      <c r="AN67" s="558">
        <v>9.4119953268546483E-2</v>
      </c>
      <c r="AO67" s="558">
        <v>9.4000012797124624E-2</v>
      </c>
      <c r="AP67" s="558">
        <v>9.3880377625637085E-2</v>
      </c>
      <c r="AQ67" s="558">
        <v>9.3761046589886668E-2</v>
      </c>
      <c r="AR67" s="558">
        <v>9.3642018531587934E-2</v>
      </c>
      <c r="AS67" s="558">
        <v>9.3523292298329591E-2</v>
      </c>
      <c r="AT67" s="558">
        <v>9.3404866743537471E-2</v>
      </c>
      <c r="AU67" s="558">
        <v>9.3286740726437528E-2</v>
      </c>
      <c r="AV67" s="558">
        <v>9.3168913112019178E-2</v>
      </c>
      <c r="AW67" s="558">
        <v>9.305138277099903E-2</v>
      </c>
      <c r="AX67" s="558">
        <v>9.2934148579784784E-2</v>
      </c>
      <c r="AY67" s="558">
        <v>9.2817209420439376E-2</v>
      </c>
      <c r="AZ67" s="558">
        <v>9.2700564180645484E-2</v>
      </c>
      <c r="BA67" s="558">
        <v>9.2584211753670251E-2</v>
      </c>
      <c r="BB67" s="558">
        <v>9.2468151038330337E-2</v>
      </c>
      <c r="BC67" s="558">
        <v>9.2352380938957021E-2</v>
      </c>
      <c r="BD67" s="558">
        <v>9.2236900365361946E-2</v>
      </c>
      <c r="BE67" s="558">
        <v>9.212170823280269E-2</v>
      </c>
      <c r="BF67" s="558">
        <v>9.2006803461948936E-2</v>
      </c>
      <c r="BG67" s="558">
        <v>9.1892184978848712E-2</v>
      </c>
      <c r="BH67" s="558">
        <v>9.1777851714894956E-2</v>
      </c>
      <c r="BI67" s="558">
        <v>9.1663802606792216E-2</v>
      </c>
      <c r="BJ67" s="558">
        <v>9.1550036596523832E-2</v>
      </c>
      <c r="BK67" s="558">
        <v>9.143655263131914E-2</v>
      </c>
    </row>
    <row r="68" spans="1:63">
      <c r="A68" s="1066"/>
      <c r="B68" s="510">
        <v>12.75</v>
      </c>
      <c r="C68" s="558">
        <v>9.6785382685799656E-2</v>
      </c>
      <c r="D68" s="558">
        <v>9.6657580397838366E-2</v>
      </c>
      <c r="E68" s="558">
        <v>9.6530115183203327E-2</v>
      </c>
      <c r="F68" s="558">
        <v>9.6402985710125025E-2</v>
      </c>
      <c r="G68" s="558">
        <v>9.6276190653840465E-2</v>
      </c>
      <c r="H68" s="558">
        <v>9.6149728696547129E-2</v>
      </c>
      <c r="I68" s="558">
        <v>9.602359852735734E-2</v>
      </c>
      <c r="J68" s="558">
        <v>9.5897798842252899E-2</v>
      </c>
      <c r="K68" s="558">
        <v>9.5772328344040231E-2</v>
      </c>
      <c r="L68" s="558">
        <v>9.564718574230581E-2</v>
      </c>
      <c r="M68" s="558">
        <v>9.5522369753371777E-2</v>
      </c>
      <c r="N68" s="558">
        <v>9.5397879100252228E-2</v>
      </c>
      <c r="O68" s="558">
        <v>9.5273712512609549E-2</v>
      </c>
      <c r="P68" s="558">
        <v>9.5149868726711218E-2</v>
      </c>
      <c r="Q68" s="558">
        <v>9.5026346485387006E-2</v>
      </c>
      <c r="R68" s="558">
        <v>9.4903144537986373E-2</v>
      </c>
      <c r="S68" s="558">
        <v>9.4780261640336191E-2</v>
      </c>
      <c r="T68" s="558">
        <v>9.4657696554699064E-2</v>
      </c>
      <c r="U68" s="558">
        <v>9.4535448049731574E-2</v>
      </c>
      <c r="V68" s="558">
        <v>9.4413514900443099E-2</v>
      </c>
      <c r="W68" s="558">
        <v>9.4291895888154981E-2</v>
      </c>
      <c r="X68" s="558">
        <v>9.4170589800459836E-2</v>
      </c>
      <c r="Y68" s="558">
        <v>9.4049595431181243E-2</v>
      </c>
      <c r="Z68" s="558">
        <v>9.3928911580333882E-2</v>
      </c>
      <c r="AA68" s="558">
        <v>9.3808537054083777E-2</v>
      </c>
      <c r="AB68" s="558">
        <v>9.3688470664708909E-2</v>
      </c>
      <c r="AC68" s="558">
        <v>9.3568711230560209E-2</v>
      </c>
      <c r="AD68" s="558">
        <v>9.3449257576022821E-2</v>
      </c>
      <c r="AE68" s="558">
        <v>9.333010853147751E-2</v>
      </c>
      <c r="AF68" s="558">
        <v>9.3211262933262609E-2</v>
      </c>
      <c r="AG68" s="558">
        <v>9.3092719623636105E-2</v>
      </c>
      <c r="AH68" s="558">
        <v>9.2974477450738002E-2</v>
      </c>
      <c r="AI68" s="558">
        <v>9.2856535268553059E-2</v>
      </c>
      <c r="AJ68" s="558">
        <v>9.2738891936873735E-2</v>
      </c>
      <c r="AK68" s="558">
        <v>9.2621546321263487E-2</v>
      </c>
      <c r="AL68" s="558">
        <v>9.2504497293020224E-2</v>
      </c>
      <c r="AM68" s="558">
        <v>9.2387743729140243E-2</v>
      </c>
      <c r="AN68" s="558">
        <v>9.2271284512282198E-2</v>
      </c>
      <c r="AO68" s="558">
        <v>9.2155118530731495E-2</v>
      </c>
      <c r="AP68" s="558">
        <v>9.2039244678364954E-2</v>
      </c>
      <c r="AQ68" s="558">
        <v>9.1923661854615674E-2</v>
      </c>
      <c r="AR68" s="558">
        <v>9.1808368964438114E-2</v>
      </c>
      <c r="AS68" s="558">
        <v>9.1693364918273679E-2</v>
      </c>
      <c r="AT68" s="558">
        <v>9.1578648632016244E-2</v>
      </c>
      <c r="AU68" s="558">
        <v>9.1464219026978141E-2</v>
      </c>
      <c r="AV68" s="558">
        <v>9.1350075029856384E-2</v>
      </c>
      <c r="AW68" s="558">
        <v>9.1236215572699078E-2</v>
      </c>
      <c r="AX68" s="558">
        <v>9.1122639592872062E-2</v>
      </c>
      <c r="AY68" s="558">
        <v>9.1009346033025976E-2</v>
      </c>
      <c r="AZ68" s="558">
        <v>9.089633384106334E-2</v>
      </c>
      <c r="BA68" s="558">
        <v>9.0783601970106015E-2</v>
      </c>
      <c r="BB68" s="558">
        <v>9.0671149378462892E-2</v>
      </c>
      <c r="BC68" s="558">
        <v>9.0558975029597838E-2</v>
      </c>
      <c r="BD68" s="558">
        <v>9.044707789209773E-2</v>
      </c>
      <c r="BE68" s="558">
        <v>9.0335456939640985E-2</v>
      </c>
      <c r="BF68" s="558">
        <v>9.022411115096611E-2</v>
      </c>
      <c r="BG68" s="558">
        <v>9.0113039509840551E-2</v>
      </c>
      <c r="BH68" s="558">
        <v>9.0002241005029793E-2</v>
      </c>
      <c r="BI68" s="558">
        <v>8.9891714630266656E-2</v>
      </c>
      <c r="BJ68" s="558">
        <v>8.9781459384220885E-2</v>
      </c>
      <c r="BK68" s="558">
        <v>8.9671474270468815E-2</v>
      </c>
    </row>
    <row r="69" spans="1:63">
      <c r="A69" s="1066"/>
      <c r="B69" s="510">
        <v>13</v>
      </c>
      <c r="C69" s="558">
        <v>9.4844142699736039E-2</v>
      </c>
      <c r="D69" s="558">
        <v>9.4720468795896934E-2</v>
      </c>
      <c r="E69" s="558">
        <v>9.4597117006117865E-2</v>
      </c>
      <c r="F69" s="558">
        <v>9.4474086073595448E-2</v>
      </c>
      <c r="G69" s="558">
        <v>9.4351374748056091E-2</v>
      </c>
      <c r="H69" s="558">
        <v>9.4228981785713539E-2</v>
      </c>
      <c r="I69" s="558">
        <v>9.4106905949227077E-2</v>
      </c>
      <c r="J69" s="558">
        <v>9.3985146007659656E-2</v>
      </c>
      <c r="K69" s="558">
        <v>9.3863700736436545E-2</v>
      </c>
      <c r="L69" s="558">
        <v>9.3742568917304356E-2</v>
      </c>
      <c r="M69" s="558">
        <v>9.3621749338290206E-2</v>
      </c>
      <c r="N69" s="558">
        <v>9.3501240793661414E-2</v>
      </c>
      <c r="O69" s="558">
        <v>9.3381042083885243E-2</v>
      </c>
      <c r="P69" s="558">
        <v>9.3261152015589238E-2</v>
      </c>
      <c r="Q69" s="558">
        <v>9.3141569401521671E-2</v>
      </c>
      <c r="R69" s="558">
        <v>9.3022293060512309E-2</v>
      </c>
      <c r="S69" s="558">
        <v>9.2903321817433646E-2</v>
      </c>
      <c r="T69" s="558">
        <v>9.2784654503162159E-2</v>
      </c>
      <c r="U69" s="558">
        <v>9.2666289954540126E-2</v>
      </c>
      <c r="V69" s="558">
        <v>9.2548227014337556E-2</v>
      </c>
      <c r="W69" s="558">
        <v>9.2430464531214562E-2</v>
      </c>
      <c r="X69" s="558">
        <v>9.2313001359683788E-2</v>
      </c>
      <c r="Y69" s="558">
        <v>9.2195836360073405E-2</v>
      </c>
      <c r="Z69" s="558">
        <v>9.2078968398490224E-2</v>
      </c>
      <c r="AA69" s="558">
        <v>9.1962396346783035E-2</v>
      </c>
      <c r="AB69" s="558">
        <v>9.1846119082506394E-2</v>
      </c>
      <c r="AC69" s="558">
        <v>9.1730135488884604E-2</v>
      </c>
      <c r="AD69" s="558">
        <v>9.1614444454775859E-2</v>
      </c>
      <c r="AE69" s="558">
        <v>9.1499044874636878E-2</v>
      </c>
      <c r="AF69" s="558">
        <v>9.1383935648487638E-2</v>
      </c>
      <c r="AG69" s="558">
        <v>9.1269115681876387E-2</v>
      </c>
      <c r="AH69" s="558">
        <v>9.1154583885845034E-2</v>
      </c>
      <c r="AI69" s="558">
        <v>9.1040339176894663E-2</v>
      </c>
      <c r="AJ69" s="558">
        <v>9.0926380476951396E-2</v>
      </c>
      <c r="AK69" s="558">
        <v>9.0812706713332483E-2</v>
      </c>
      <c r="AL69" s="558">
        <v>9.0699316818712614E-2</v>
      </c>
      <c r="AM69" s="558">
        <v>9.0586209731090564E-2</v>
      </c>
      <c r="AN69" s="558">
        <v>9.0473384393755962E-2</v>
      </c>
      <c r="AO69" s="558">
        <v>9.0360839755256467E-2</v>
      </c>
      <c r="AP69" s="558">
        <v>9.024857476936507E-2</v>
      </c>
      <c r="AQ69" s="558">
        <v>9.0136588395047637E-2</v>
      </c>
      <c r="AR69" s="558">
        <v>9.002487959643081E-2</v>
      </c>
      <c r="AS69" s="558">
        <v>8.9913447342769987E-2</v>
      </c>
      <c r="AT69" s="558">
        <v>8.9802290608417656E-2</v>
      </c>
      <c r="AU69" s="558">
        <v>8.969140837279195E-2</v>
      </c>
      <c r="AV69" s="558">
        <v>8.9580799620345375E-2</v>
      </c>
      <c r="AW69" s="558">
        <v>8.947046334053381E-2</v>
      </c>
      <c r="AX69" s="558">
        <v>8.9360398527785753E-2</v>
      </c>
      <c r="AY69" s="558">
        <v>8.9250604181471752E-2</v>
      </c>
      <c r="AZ69" s="558">
        <v>8.9141079305874088E-2</v>
      </c>
      <c r="BA69" s="558">
        <v>8.9031822910156683E-2</v>
      </c>
      <c r="BB69" s="558">
        <v>8.8922834008335228E-2</v>
      </c>
      <c r="BC69" s="558">
        <v>8.881411161924746E-2</v>
      </c>
      <c r="BD69" s="558">
        <v>8.8705654766523812E-2</v>
      </c>
      <c r="BE69" s="558">
        <v>8.8597462478558153E-2</v>
      </c>
      <c r="BF69" s="558">
        <v>8.8489533788478694E-2</v>
      </c>
      <c r="BG69" s="558">
        <v>8.838186773411931E-2</v>
      </c>
      <c r="BH69" s="558">
        <v>8.8274463357990898E-2</v>
      </c>
      <c r="BI69" s="558">
        <v>8.8167319707252945E-2</v>
      </c>
      <c r="BJ69" s="558">
        <v>8.8060435833685419E-2</v>
      </c>
      <c r="BK69" s="558">
        <v>8.7953810793660783E-2</v>
      </c>
    </row>
    <row r="70" spans="1:63">
      <c r="A70" s="1066"/>
      <c r="B70" s="510">
        <v>13.25</v>
      </c>
      <c r="C70" s="558">
        <v>9.2957939044999063E-2</v>
      </c>
      <c r="D70" s="558">
        <v>9.283822073907054E-2</v>
      </c>
      <c r="E70" s="558">
        <v>9.2718810401201848E-2</v>
      </c>
      <c r="F70" s="558">
        <v>9.2599706844575871E-2</v>
      </c>
      <c r="G70" s="558">
        <v>9.2480908888465801E-2</v>
      </c>
      <c r="H70" s="558">
        <v>9.2362415358196198E-2</v>
      </c>
      <c r="I70" s="558">
        <v>9.2244225085104284E-2</v>
      </c>
      <c r="J70" s="558">
        <v>9.2126336906501433E-2</v>
      </c>
      <c r="K70" s="558">
        <v>9.2008749665635131E-2</v>
      </c>
      <c r="L70" s="558">
        <v>9.1891462211651107E-2</v>
      </c>
      <c r="M70" s="558">
        <v>9.1774473399555787E-2</v>
      </c>
      <c r="N70" s="558">
        <v>9.1657782090179024E-2</v>
      </c>
      <c r="O70" s="558">
        <v>9.1541387150137182E-2</v>
      </c>
      <c r="P70" s="558">
        <v>9.142528745179633E-2</v>
      </c>
      <c r="Q70" s="558">
        <v>9.130948187323594E-2</v>
      </c>
      <c r="R70" s="558">
        <v>9.119396929821269E-2</v>
      </c>
      <c r="S70" s="558">
        <v>9.1078748616124625E-2</v>
      </c>
      <c r="T70" s="558">
        <v>9.0963818721975495E-2</v>
      </c>
      <c r="U70" s="558">
        <v>9.0849178516339529E-2</v>
      </c>
      <c r="V70" s="558">
        <v>9.0734826905326346E-2</v>
      </c>
      <c r="W70" s="558">
        <v>9.0620762800546109E-2</v>
      </c>
      <c r="X70" s="558">
        <v>9.050698511907504E-2</v>
      </c>
      <c r="Y70" s="558">
        <v>9.0393492783421195E-2</v>
      </c>
      <c r="Z70" s="558">
        <v>9.02802847214903E-2</v>
      </c>
      <c r="AA70" s="558">
        <v>9.0167359866552194E-2</v>
      </c>
      <c r="AB70" s="558">
        <v>9.005471715720717E-2</v>
      </c>
      <c r="AC70" s="558">
        <v>8.9942355537352747E-2</v>
      </c>
      <c r="AD70" s="558">
        <v>8.9830273956150744E-2</v>
      </c>
      <c r="AE70" s="558">
        <v>8.9718471367994435E-2</v>
      </c>
      <c r="AF70" s="558">
        <v>8.9606946732476045E-2</v>
      </c>
      <c r="AG70" s="558">
        <v>8.9495699014354543E-2</v>
      </c>
      <c r="AH70" s="558">
        <v>8.9384727183523541E-2</v>
      </c>
      <c r="AI70" s="558">
        <v>8.9274030214979497E-2</v>
      </c>
      <c r="AJ70" s="558">
        <v>8.9163607088790203E-2</v>
      </c>
      <c r="AK70" s="558">
        <v>8.9053456790063448E-2</v>
      </c>
      <c r="AL70" s="558">
        <v>8.8943578308915888E-2</v>
      </c>
      <c r="AM70" s="558">
        <v>8.8833970640442225E-2</v>
      </c>
      <c r="AN70" s="558">
        <v>8.8724632784684565E-2</v>
      </c>
      <c r="AO70" s="558">
        <v>8.8615563746601983E-2</v>
      </c>
      <c r="AP70" s="558">
        <v>8.850676253604034E-2</v>
      </c>
      <c r="AQ70" s="558">
        <v>8.8398228167702389E-2</v>
      </c>
      <c r="AR70" s="558">
        <v>8.8289959661117912E-2</v>
      </c>
      <c r="AS70" s="558">
        <v>8.8181956040614323E-2</v>
      </c>
      <c r="AT70" s="558">
        <v>8.8074216335287239E-2</v>
      </c>
      <c r="AU70" s="558">
        <v>8.7966739578971526E-2</v>
      </c>
      <c r="AV70" s="558">
        <v>8.7859524810212239E-2</v>
      </c>
      <c r="AW70" s="558">
        <v>8.7752571072236121E-2</v>
      </c>
      <c r="AX70" s="558">
        <v>8.7645877412923068E-2</v>
      </c>
      <c r="AY70" s="558">
        <v>8.7539442884777829E-2</v>
      </c>
      <c r="AZ70" s="558">
        <v>8.7433266544902077E-2</v>
      </c>
      <c r="BA70" s="558">
        <v>8.7327347454966481E-2</v>
      </c>
      <c r="BB70" s="558">
        <v>8.7221684681183034E-2</v>
      </c>
      <c r="BC70" s="558">
        <v>8.7116277294277705E-2</v>
      </c>
      <c r="BD70" s="558">
        <v>8.7011124369463164E-2</v>
      </c>
      <c r="BE70" s="558">
        <v>8.6906224986411665E-2</v>
      </c>
      <c r="BF70" s="558">
        <v>8.6801578229228307E-2</v>
      </c>
      <c r="BG70" s="558">
        <v>8.6697183186424318E-2</v>
      </c>
      <c r="BH70" s="558">
        <v>8.6593038950890544E-2</v>
      </c>
      <c r="BI70" s="558">
        <v>8.6489144619871311E-2</v>
      </c>
      <c r="BJ70" s="558">
        <v>8.6385499294938217E-2</v>
      </c>
      <c r="BK70" s="558">
        <v>8.6282102081964254E-2</v>
      </c>
    </row>
    <row r="71" spans="1:63">
      <c r="A71" s="1066"/>
      <c r="B71" s="510">
        <v>13.5</v>
      </c>
      <c r="C71" s="558">
        <v>9.112490554246773E-2</v>
      </c>
      <c r="D71" s="558">
        <v>9.1008978742003782E-2</v>
      </c>
      <c r="E71" s="558">
        <v>9.0893346525066115E-2</v>
      </c>
      <c r="F71" s="558">
        <v>9.0778007770222879E-2</v>
      </c>
      <c r="G71" s="558">
        <v>9.0662961361727204E-2</v>
      </c>
      <c r="H71" s="558">
        <v>9.0548206189481159E-2</v>
      </c>
      <c r="I71" s="558">
        <v>9.0433741149000033E-2</v>
      </c>
      <c r="J71" s="558">
        <v>9.031956514137697E-2</v>
      </c>
      <c r="K71" s="558">
        <v>9.0205677073247753E-2</v>
      </c>
      <c r="L71" s="558">
        <v>9.0092075856755868E-2</v>
      </c>
      <c r="M71" s="558">
        <v>8.9978760409517952E-2</v>
      </c>
      <c r="N71" s="558">
        <v>8.9865729654589402E-2</v>
      </c>
      <c r="O71" s="558">
        <v>8.9752982520430166E-2</v>
      </c>
      <c r="P71" s="558">
        <v>8.9640517940870967E-2</v>
      </c>
      <c r="Q71" s="558">
        <v>8.9528334855079716E-2</v>
      </c>
      <c r="R71" s="558">
        <v>8.9416432207528054E-2</v>
      </c>
      <c r="S71" s="558">
        <v>8.930480894795835E-2</v>
      </c>
      <c r="T71" s="558">
        <v>8.9193464031350811E-2</v>
      </c>
      <c r="U71" s="558">
        <v>8.90823964178908E-2</v>
      </c>
      <c r="V71" s="558">
        <v>8.897160507293661E-2</v>
      </c>
      <c r="W71" s="558">
        <v>8.8861088966987203E-2</v>
      </c>
      <c r="X71" s="558">
        <v>8.8750847075650396E-2</v>
      </c>
      <c r="Y71" s="558">
        <v>8.8640878379611168E-2</v>
      </c>
      <c r="Z71" s="558">
        <v>8.8531181864600308E-2</v>
      </c>
      <c r="AA71" s="558">
        <v>8.8421756521363151E-2</v>
      </c>
      <c r="AB71" s="558">
        <v>8.8312601345628669E-2</v>
      </c>
      <c r="AC71" s="558">
        <v>8.8203715338078734E-2</v>
      </c>
      <c r="AD71" s="558">
        <v>8.8095097504317682E-2</v>
      </c>
      <c r="AE71" s="558">
        <v>8.7986746854841924E-2</v>
      </c>
      <c r="AF71" s="558">
        <v>8.7878662405009994E-2</v>
      </c>
      <c r="AG71" s="558">
        <v>8.7770843175012714E-2</v>
      </c>
      <c r="AH71" s="558">
        <v>8.7663288189843522E-2</v>
      </c>
      <c r="AI71" s="558">
        <v>8.7555996479269163E-2</v>
      </c>
      <c r="AJ71" s="558">
        <v>8.7448967077800449E-2</v>
      </c>
      <c r="AK71" s="558">
        <v>8.7342199024663336E-2</v>
      </c>
      <c r="AL71" s="558">
        <v>8.7235691363770171E-2</v>
      </c>
      <c r="AM71" s="558">
        <v>8.7129443143691157E-2</v>
      </c>
      <c r="AN71" s="558">
        <v>8.7023453417625976E-2</v>
      </c>
      <c r="AO71" s="558">
        <v>8.691772124337574E-2</v>
      </c>
      <c r="AP71" s="558">
        <v>8.6812245683315012E-2</v>
      </c>
      <c r="AQ71" s="558">
        <v>8.6707025804364124E-2</v>
      </c>
      <c r="AR71" s="558">
        <v>8.6602060677961626E-2</v>
      </c>
      <c r="AS71" s="558">
        <v>8.6497349380037059E-2</v>
      </c>
      <c r="AT71" s="558">
        <v>8.639289099098367E-2</v>
      </c>
      <c r="AU71" s="558">
        <v>8.6288684595631673E-2</v>
      </c>
      <c r="AV71" s="558">
        <v>8.6184729283221448E-2</v>
      </c>
      <c r="AW71" s="558">
        <v>8.6081024147376936E-2</v>
      </c>
      <c r="AX71" s="558">
        <v>8.5977568286079428E-2</v>
      </c>
      <c r="AY71" s="558">
        <v>8.5874360801641306E-2</v>
      </c>
      <c r="AZ71" s="558">
        <v>8.5771400800680186E-2</v>
      </c>
      <c r="BA71" s="558">
        <v>8.5668687394092974E-2</v>
      </c>
      <c r="BB71" s="558">
        <v>8.556621969703046E-2</v>
      </c>
      <c r="BC71" s="558">
        <v>8.5463996828871819E-2</v>
      </c>
      <c r="BD71" s="558">
        <v>8.5362017913199306E-2</v>
      </c>
      <c r="BE71" s="558">
        <v>8.5260282077773392E-2</v>
      </c>
      <c r="BF71" s="558">
        <v>8.515878845450775E-2</v>
      </c>
      <c r="BG71" s="558">
        <v>8.5057536179444587E-2</v>
      </c>
      <c r="BH71" s="558">
        <v>8.4956524392730187E-2</v>
      </c>
      <c r="BI71" s="558">
        <v>8.4855752238590557E-2</v>
      </c>
      <c r="BJ71" s="558">
        <v>8.4755218865307153E-2</v>
      </c>
      <c r="BK71" s="558">
        <v>8.4654923425193054E-2</v>
      </c>
    </row>
    <row r="72" spans="1:63">
      <c r="A72" s="1066"/>
      <c r="B72" s="510">
        <v>13.75</v>
      </c>
      <c r="C72" s="558">
        <v>8.9343237014245569E-2</v>
      </c>
      <c r="D72" s="558">
        <v>8.9230945825036573E-2</v>
      </c>
      <c r="E72" s="558">
        <v>8.9118936548224226E-2</v>
      </c>
      <c r="F72" s="558">
        <v>8.9007208123507667E-2</v>
      </c>
      <c r="G72" s="558">
        <v>8.8895759495896579E-2</v>
      </c>
      <c r="H72" s="558">
        <v>8.8784589615678006E-2</v>
      </c>
      <c r="I72" s="558">
        <v>8.8673697438383325E-2</v>
      </c>
      <c r="J72" s="558">
        <v>8.8563081924755635E-2</v>
      </c>
      <c r="K72" s="558">
        <v>8.8452742040717167E-2</v>
      </c>
      <c r="L72" s="558">
        <v>8.8342676757337202E-2</v>
      </c>
      <c r="M72" s="558">
        <v>8.8232885050799972E-2</v>
      </c>
      <c r="N72" s="558">
        <v>8.8123365902372949E-2</v>
      </c>
      <c r="O72" s="558">
        <v>8.8014118298375368E-2</v>
      </c>
      <c r="P72" s="558">
        <v>8.7905141230146963E-2</v>
      </c>
      <c r="Q72" s="558">
        <v>8.7796433694016782E-2</v>
      </c>
      <c r="R72" s="558">
        <v>8.76879946912726E-2</v>
      </c>
      <c r="S72" s="558">
        <v>8.7579823228130169E-2</v>
      </c>
      <c r="T72" s="558">
        <v>8.747191831570289E-2</v>
      </c>
      <c r="U72" s="558">
        <v>8.7364278969971718E-2</v>
      </c>
      <c r="V72" s="558">
        <v>8.7256904211755248E-2</v>
      </c>
      <c r="W72" s="558">
        <v>8.7149793066679943E-2</v>
      </c>
      <c r="X72" s="558">
        <v>8.7042944565150784E-2</v>
      </c>
      <c r="Y72" s="558">
        <v>8.6936357742321946E-2</v>
      </c>
      <c r="Z72" s="558">
        <v>8.6830031638067698E-2</v>
      </c>
      <c r="AA72" s="558">
        <v>8.6723965296953698E-2</v>
      </c>
      <c r="AB72" s="558">
        <v>8.6618157768208318E-2</v>
      </c>
      <c r="AC72" s="558">
        <v>8.6512608105694166E-2</v>
      </c>
      <c r="AD72" s="558">
        <v>8.6407315367880003E-2</v>
      </c>
      <c r="AE72" s="558">
        <v>8.6302278617812672E-2</v>
      </c>
      <c r="AF72" s="558">
        <v>8.6197496923089367E-2</v>
      </c>
      <c r="AG72" s="558">
        <v>8.6092969355829913E-2</v>
      </c>
      <c r="AH72" s="558">
        <v>8.598869499264955E-2</v>
      </c>
      <c r="AI72" s="558">
        <v>8.588467291463163E-2</v>
      </c>
      <c r="AJ72" s="558">
        <v>8.5780902207300641E-2</v>
      </c>
      <c r="AK72" s="558">
        <v>8.5677381960595433E-2</v>
      </c>
      <c r="AL72" s="558">
        <v>8.5574111268842623E-2</v>
      </c>
      <c r="AM72" s="558">
        <v>8.5471089230730116E-2</v>
      </c>
      <c r="AN72" s="558">
        <v>8.536831494928096E-2</v>
      </c>
      <c r="AO72" s="558">
        <v>8.5265787531827286E-2</v>
      </c>
      <c r="AP72" s="558">
        <v>8.5163506089984423E-2</v>
      </c>
      <c r="AQ72" s="558">
        <v>8.5061469739625334E-2</v>
      </c>
      <c r="AR72" s="558">
        <v>8.4959677600855057E-2</v>
      </c>
      <c r="AS72" s="558">
        <v>8.4858128797985419E-2</v>
      </c>
      <c r="AT72" s="558">
        <v>8.4756822459509953E-2</v>
      </c>
      <c r="AU72" s="558">
        <v>8.4655757718078983E-2</v>
      </c>
      <c r="AV72" s="558">
        <v>8.4554933710474831E-2</v>
      </c>
      <c r="AW72" s="558">
        <v>8.445434957758724E-2</v>
      </c>
      <c r="AX72" s="558">
        <v>8.435400446438901E-2</v>
      </c>
      <c r="AY72" s="558">
        <v>8.4253897519911747E-2</v>
      </c>
      <c r="AZ72" s="558">
        <v>8.4154027897221775E-2</v>
      </c>
      <c r="BA72" s="558">
        <v>8.405439475339635E-2</v>
      </c>
      <c r="BB72" s="558">
        <v>8.3954997249499813E-2</v>
      </c>
      <c r="BC72" s="558">
        <v>8.3855834550560143E-2</v>
      </c>
      <c r="BD72" s="558">
        <v>8.3756905825545555E-2</v>
      </c>
      <c r="BE72" s="558">
        <v>8.3658210247341255E-2</v>
      </c>
      <c r="BF72" s="558">
        <v>8.3559746992726405E-2</v>
      </c>
      <c r="BG72" s="558">
        <v>8.346151524235125E-2</v>
      </c>
      <c r="BH72" s="558">
        <v>8.3363514180714401E-2</v>
      </c>
      <c r="BI72" s="558">
        <v>8.3265742996140174E-2</v>
      </c>
      <c r="BJ72" s="558">
        <v>8.3168200880756327E-2</v>
      </c>
      <c r="BK72" s="558">
        <v>8.3070887030471705E-2</v>
      </c>
    </row>
    <row r="73" spans="1:63">
      <c r="A73" s="1066"/>
      <c r="B73" s="576">
        <v>14</v>
      </c>
      <c r="C73" s="558">
        <v>8.7611188933538309E-2</v>
      </c>
      <c r="D73" s="558">
        <v>8.7502385194004453E-2</v>
      </c>
      <c r="E73" s="558">
        <v>8.7393851364519062E-2</v>
      </c>
      <c r="F73" s="558">
        <v>8.728558644197526E-2</v>
      </c>
      <c r="G73" s="558">
        <v>8.7177589428230715E-2</v>
      </c>
      <c r="H73" s="558">
        <v>8.7069859330076937E-2</v>
      </c>
      <c r="I73" s="558">
        <v>8.6962395159208769E-2</v>
      </c>
      <c r="J73" s="558">
        <v>8.6855195932194262E-2</v>
      </c>
      <c r="K73" s="558">
        <v>8.6748260670444624E-2</v>
      </c>
      <c r="L73" s="558">
        <v>8.6641588400184488E-2</v>
      </c>
      <c r="M73" s="558">
        <v>8.653517815242226E-2</v>
      </c>
      <c r="N73" s="558">
        <v>8.6429028962920845E-2</v>
      </c>
      <c r="O73" s="558">
        <v>8.6323139872168567E-2</v>
      </c>
      <c r="P73" s="558">
        <v>8.6217509925350141E-2</v>
      </c>
      <c r="Q73" s="558">
        <v>8.6112138172318067E-2</v>
      </c>
      <c r="R73" s="558">
        <v>8.6007023667564131E-2</v>
      </c>
      <c r="S73" s="558">
        <v>8.5902165470191041E-2</v>
      </c>
      <c r="T73" s="558">
        <v>8.5797562643884481E-2</v>
      </c>
      <c r="U73" s="558">
        <v>8.5693214256885183E-2</v>
      </c>
      <c r="V73" s="558">
        <v>8.5589119381961162E-2</v>
      </c>
      <c r="W73" s="558">
        <v>8.5485277096380458E-2</v>
      </c>
      <c r="X73" s="558">
        <v>8.5381686481883712E-2</v>
      </c>
      <c r="Y73" s="558">
        <v>8.5278346624657109E-2</v>
      </c>
      <c r="Z73" s="558">
        <v>8.5175256615305603E-2</v>
      </c>
      <c r="AA73" s="558">
        <v>8.5072415548826177E-2</v>
      </c>
      <c r="AB73" s="558">
        <v>8.4969822524581309E-2</v>
      </c>
      <c r="AC73" s="558">
        <v>8.4867476646272783E-2</v>
      </c>
      <c r="AD73" s="558">
        <v>8.4765377021915556E-2</v>
      </c>
      <c r="AE73" s="558">
        <v>8.4663522763811783E-2</v>
      </c>
      <c r="AF73" s="558">
        <v>8.4561912988525167E-2</v>
      </c>
      <c r="AG73" s="558">
        <v>8.44605468168554E-2</v>
      </c>
      <c r="AH73" s="558">
        <v>8.4359423373812734E-2</v>
      </c>
      <c r="AI73" s="558">
        <v>8.4258541788592919E-2</v>
      </c>
      <c r="AJ73" s="558">
        <v>8.4157901194552118E-2</v>
      </c>
      <c r="AK73" s="558">
        <v>8.4057500729182166E-2</v>
      </c>
      <c r="AL73" s="558">
        <v>8.3957339534085823E-2</v>
      </c>
      <c r="AM73" s="558">
        <v>8.3857416754952424E-2</v>
      </c>
      <c r="AN73" s="558">
        <v>8.3757731541533528E-2</v>
      </c>
      <c r="AO73" s="558">
        <v>8.365828304761877E-2</v>
      </c>
      <c r="AP73" s="558">
        <v>8.3559070431012017E-2</v>
      </c>
      <c r="AQ73" s="558">
        <v>8.3460092853507542E-2</v>
      </c>
      <c r="AR73" s="558">
        <v>8.3361349480866348E-2</v>
      </c>
      <c r="AS73" s="558">
        <v>8.3262839482792839E-2</v>
      </c>
      <c r="AT73" s="558">
        <v>8.3164562032911518E-2</v>
      </c>
      <c r="AU73" s="558">
        <v>8.3066516308743815E-2</v>
      </c>
      <c r="AV73" s="558">
        <v>8.296870149168524E-2</v>
      </c>
      <c r="AW73" s="558">
        <v>8.2871116766982528E-2</v>
      </c>
      <c r="AX73" s="558">
        <v>8.2773761323711045E-2</v>
      </c>
      <c r="AY73" s="558">
        <v>8.267663435475231E-2</v>
      </c>
      <c r="AZ73" s="558">
        <v>8.2579735056771755E-2</v>
      </c>
      <c r="BA73" s="558">
        <v>8.2483062630196446E-2</v>
      </c>
      <c r="BB73" s="558">
        <v>8.238661627919322E-2</v>
      </c>
      <c r="BC73" s="558">
        <v>8.2290395211646813E-2</v>
      </c>
      <c r="BD73" s="558">
        <v>8.2194398639138078E-2</v>
      </c>
      <c r="BE73" s="558">
        <v>8.2098625776922618E-2</v>
      </c>
      <c r="BF73" s="558">
        <v>8.2003075843909257E-2</v>
      </c>
      <c r="BG73" s="558">
        <v>8.1907748062638897E-2</v>
      </c>
      <c r="BH73" s="558">
        <v>8.1812641659263358E-2</v>
      </c>
      <c r="BI73" s="558">
        <v>8.1717755863524519E-2</v>
      </c>
      <c r="BJ73" s="558">
        <v>8.1623089908733459E-2</v>
      </c>
      <c r="BK73" s="558">
        <v>8.1528643031749837E-2</v>
      </c>
    </row>
    <row r="74" spans="1:63">
      <c r="A74" s="1066"/>
      <c r="B74" s="510">
        <v>14.25</v>
      </c>
      <c r="C74" s="558">
        <v>8.5927076728514185E-2</v>
      </c>
      <c r="D74" s="558">
        <v>8.5821619572334237E-2</v>
      </c>
      <c r="E74" s="558">
        <v>8.5716420951182551E-2</v>
      </c>
      <c r="F74" s="558">
        <v>8.5611479915500083E-2</v>
      </c>
      <c r="G74" s="558">
        <v>8.5506795520372283E-2</v>
      </c>
      <c r="H74" s="558">
        <v>8.5402366825500564E-2</v>
      </c>
      <c r="I74" s="558">
        <v>8.5298192895174332E-2</v>
      </c>
      <c r="J74" s="558">
        <v>8.5194272798242932E-2</v>
      </c>
      <c r="K74" s="558">
        <v>8.5090605608087885E-2</v>
      </c>
      <c r="L74" s="558">
        <v>8.4987190402595461E-2</v>
      </c>
      <c r="M74" s="558">
        <v>8.488402626412922E-2</v>
      </c>
      <c r="N74" s="558">
        <v>8.4781112279502926E-2</v>
      </c>
      <c r="O74" s="558">
        <v>8.4678447539953586E-2</v>
      </c>
      <c r="P74" s="558">
        <v>8.4576031141114727E-2</v>
      </c>
      <c r="Q74" s="558">
        <v>8.4473862182989842E-2</v>
      </c>
      <c r="R74" s="558">
        <v>8.4371939769925935E-2</v>
      </c>
      <c r="S74" s="558">
        <v>8.4270263010587487E-2</v>
      </c>
      <c r="T74" s="558">
        <v>8.4168831017930393E-2</v>
      </c>
      <c r="U74" s="558">
        <v>8.4067642909176163E-2</v>
      </c>
      <c r="V74" s="558">
        <v>8.3966697805786333E-2</v>
      </c>
      <c r="W74" s="558">
        <v>8.3865994833437069E-2</v>
      </c>
      <c r="X74" s="558">
        <v>8.3765533121993821E-2</v>
      </c>
      <c r="Y74" s="558">
        <v>8.3665311805486392E-2</v>
      </c>
      <c r="Z74" s="558">
        <v>8.3565330022083995E-2</v>
      </c>
      <c r="AA74" s="558">
        <v>8.3465586914070494E-2</v>
      </c>
      <c r="AB74" s="558">
        <v>8.3366081627819985E-2</v>
      </c>
      <c r="AC74" s="558">
        <v>8.3266813313772378E-2</v>
      </c>
      <c r="AD74" s="558">
        <v>8.3167781126409199E-2</v>
      </c>
      <c r="AE74" s="558">
        <v>8.3068984224229675E-2</v>
      </c>
      <c r="AF74" s="558">
        <v>8.2970421769726785E-2</v>
      </c>
      <c r="AG74" s="558">
        <v>8.2872092929363678E-2</v>
      </c>
      <c r="AH74" s="558">
        <v>8.2773996873550137E-2</v>
      </c>
      <c r="AI74" s="558">
        <v>8.2676132776619282E-2</v>
      </c>
      <c r="AJ74" s="558">
        <v>8.2578499816804332E-2</v>
      </c>
      <c r="AK74" s="558">
        <v>8.2481097176215726E-2</v>
      </c>
      <c r="AL74" s="558">
        <v>8.2383924040818152E-2</v>
      </c>
      <c r="AM74" s="558">
        <v>8.2286979600407942E-2</v>
      </c>
      <c r="AN74" s="558">
        <v>8.2190263048590562E-2</v>
      </c>
      <c r="AO74" s="558">
        <v>8.2093773582758198E-2</v>
      </c>
      <c r="AP74" s="558">
        <v>8.1997510404067622E-2</v>
      </c>
      <c r="AQ74" s="558">
        <v>8.19014727174181E-2</v>
      </c>
      <c r="AR74" s="558">
        <v>8.1805659731429503E-2</v>
      </c>
      <c r="AS74" s="558">
        <v>8.1710070658420605E-2</v>
      </c>
      <c r="AT74" s="558">
        <v>8.161470471438742E-2</v>
      </c>
      <c r="AU74" s="558">
        <v>8.1519561118981898E-2</v>
      </c>
      <c r="AV74" s="558">
        <v>8.1424639095490511E-2</v>
      </c>
      <c r="AW74" s="558">
        <v>8.1329937870813176E-2</v>
      </c>
      <c r="AX74" s="558">
        <v>8.1235456675442255E-2</v>
      </c>
      <c r="AY74" s="558">
        <v>8.1141194743441752E-2</v>
      </c>
      <c r="AZ74" s="558">
        <v>8.1047151312426527E-2</v>
      </c>
      <c r="BA74" s="558">
        <v>8.0953325623541822E-2</v>
      </c>
      <c r="BB74" s="558">
        <v>8.0859716921442851E-2</v>
      </c>
      <c r="BC74" s="558">
        <v>8.0766324454274452E-2</v>
      </c>
      <c r="BD74" s="558">
        <v>8.0673147473651022E-2</v>
      </c>
      <c r="BE74" s="558">
        <v>8.0580185234636545E-2</v>
      </c>
      <c r="BF74" s="558">
        <v>8.0487436995724665E-2</v>
      </c>
      <c r="BG74" s="558">
        <v>8.039490201881902E-2</v>
      </c>
      <c r="BH74" s="558">
        <v>8.0302579569213703E-2</v>
      </c>
      <c r="BI74" s="558">
        <v>8.0210468915573693E-2</v>
      </c>
      <c r="BJ74" s="558">
        <v>8.0118569329915665E-2</v>
      </c>
      <c r="BK74" s="558">
        <v>8.0026880087588778E-2</v>
      </c>
    </row>
    <row r="75" spans="1:63">
      <c r="A75" s="1066"/>
      <c r="B75" s="510">
        <v>14.5</v>
      </c>
      <c r="C75" s="558">
        <v>8.4289274813289725E-2</v>
      </c>
      <c r="D75" s="558">
        <v>8.418703025862706E-2</v>
      </c>
      <c r="E75" s="558">
        <v>8.4085033452767521E-2</v>
      </c>
      <c r="F75" s="558">
        <v>8.3983283496320477E-2</v>
      </c>
      <c r="G75" s="558">
        <v>8.38817794942434E-2</v>
      </c>
      <c r="H75" s="558">
        <v>8.3780520555815641E-2</v>
      </c>
      <c r="I75" s="558">
        <v>8.3679505794612308E-2</v>
      </c>
      <c r="J75" s="558">
        <v>8.3578734328478427E-2</v>
      </c>
      <c r="K75" s="558">
        <v>8.3478205279503309E-2</v>
      </c>
      <c r="L75" s="558">
        <v>8.3377917773995003E-2</v>
      </c>
      <c r="M75" s="558">
        <v>8.3277870942454979E-2</v>
      </c>
      <c r="N75" s="558">
        <v>8.3178063919553027E-2</v>
      </c>
      <c r="O75" s="558">
        <v>8.307849584410236E-2</v>
      </c>
      <c r="P75" s="558">
        <v>8.297916585903467E-2</v>
      </c>
      <c r="Q75" s="558">
        <v>8.2880073111375768E-2</v>
      </c>
      <c r="R75" s="558">
        <v>8.2781216752220999E-2</v>
      </c>
      <c r="S75" s="558">
        <v>8.268259593671104E-2</v>
      </c>
      <c r="T75" s="558">
        <v>8.2584209824007868E-2</v>
      </c>
      <c r="U75" s="558">
        <v>8.2486057577270844E-2</v>
      </c>
      <c r="V75" s="558">
        <v>8.2388138363632998E-2</v>
      </c>
      <c r="W75" s="558">
        <v>8.2290451354177396E-2</v>
      </c>
      <c r="X75" s="558">
        <v>8.2192995723913878E-2</v>
      </c>
      <c r="Y75" s="558">
        <v>8.2095770651755745E-2</v>
      </c>
      <c r="Z75" s="558">
        <v>8.1998775320496681E-2</v>
      </c>
      <c r="AA75" s="558">
        <v>8.1902008916787977E-2</v>
      </c>
      <c r="AB75" s="558">
        <v>8.1805470631115651E-2</v>
      </c>
      <c r="AC75" s="558">
        <v>8.1709159657777947E-2</v>
      </c>
      <c r="AD75" s="558">
        <v>8.1613075194862938E-2</v>
      </c>
      <c r="AE75" s="558">
        <v>8.1517216444226243E-2</v>
      </c>
      <c r="AF75" s="558">
        <v>8.1421582611468882E-2</v>
      </c>
      <c r="AG75" s="558">
        <v>8.1326172905915428E-2</v>
      </c>
      <c r="AH75" s="558">
        <v>8.1230986540592173E-2</v>
      </c>
      <c r="AI75" s="558">
        <v>8.1136022732205437E-2</v>
      </c>
      <c r="AJ75" s="558">
        <v>8.1041280701120141E-2</v>
      </c>
      <c r="AK75" s="558">
        <v>8.0946759671338506E-2</v>
      </c>
      <c r="AL75" s="558">
        <v>8.0852458870478747E-2</v>
      </c>
      <c r="AM75" s="558">
        <v>8.075837752975415E-2</v>
      </c>
      <c r="AN75" s="558">
        <v>8.0664514883952154E-2</v>
      </c>
      <c r="AO75" s="558">
        <v>8.0570870171413553E-2</v>
      </c>
      <c r="AP75" s="558">
        <v>8.0477442634011923E-2</v>
      </c>
      <c r="AQ75" s="558">
        <v>8.0384231517133198E-2</v>
      </c>
      <c r="AR75" s="558">
        <v>8.0291236069655311E-2</v>
      </c>
      <c r="AS75" s="558">
        <v>8.0198455543928029E-2</v>
      </c>
      <c r="AT75" s="558">
        <v>8.0105889195752927E-2</v>
      </c>
      <c r="AU75" s="558">
        <v>8.0013536284363487E-2</v>
      </c>
      <c r="AV75" s="558">
        <v>7.9921396072405282E-2</v>
      </c>
      <c r="AW75" s="558">
        <v>7.9829467825916475E-2</v>
      </c>
      <c r="AX75" s="558">
        <v>7.9737750814308228E-2</v>
      </c>
      <c r="AY75" s="558">
        <v>7.9646244310345365E-2</v>
      </c>
      <c r="AZ75" s="558">
        <v>7.955494759012717E-2</v>
      </c>
      <c r="BA75" s="558">
        <v>7.9463859933068315E-2</v>
      </c>
      <c r="BB75" s="558">
        <v>7.9372980621879849E-2</v>
      </c>
      <c r="BC75" s="558">
        <v>7.9282308942550422E-2</v>
      </c>
      <c r="BD75" s="558">
        <v>7.9191844184327551E-2</v>
      </c>
      <c r="BE75" s="558">
        <v>7.9101585639699046E-2</v>
      </c>
      <c r="BF75" s="558">
        <v>7.9011532604374615E-2</v>
      </c>
      <c r="BG75" s="558">
        <v>7.8921684377267487E-2</v>
      </c>
      <c r="BH75" s="558">
        <v>7.8832040260476244E-2</v>
      </c>
      <c r="BI75" s="558">
        <v>7.8742599559266754E-2</v>
      </c>
      <c r="BJ75" s="558">
        <v>7.8653361582054215E-2</v>
      </c>
      <c r="BK75" s="558">
        <v>7.8564325640385319E-2</v>
      </c>
    </row>
    <row r="76" spans="1:63">
      <c r="A76" s="1066"/>
      <c r="B76" s="510">
        <v>14.75</v>
      </c>
      <c r="C76" s="558">
        <v>8.26962154065123E-2</v>
      </c>
      <c r="D76" s="558">
        <v>8.2597055970258931E-2</v>
      </c>
      <c r="E76" s="558">
        <v>8.2498134049538721E-2</v>
      </c>
      <c r="F76" s="558">
        <v>8.2399448791994817E-2</v>
      </c>
      <c r="G76" s="558">
        <v>8.2300999349343998E-2</v>
      </c>
      <c r="H76" s="558">
        <v>8.220278487735222E-2</v>
      </c>
      <c r="I76" s="558">
        <v>8.2104804535810483E-2</v>
      </c>
      <c r="J76" s="558">
        <v>8.2007057488511004E-2</v>
      </c>
      <c r="K76" s="558">
        <v>8.1909542903223262E-2</v>
      </c>
      <c r="L76" s="558">
        <v>8.1812259951670491E-2</v>
      </c>
      <c r="M76" s="558">
        <v>8.1715207809506182E-2</v>
      </c>
      <c r="N76" s="558">
        <v>8.1618385656290829E-2</v>
      </c>
      <c r="O76" s="558">
        <v>8.152179267546876E-2</v>
      </c>
      <c r="P76" s="558">
        <v>8.1425428054345231E-2</v>
      </c>
      <c r="Q76" s="558">
        <v>8.1329290984063635E-2</v>
      </c>
      <c r="R76" s="558">
        <v>8.1233380659582799E-2</v>
      </c>
      <c r="S76" s="558">
        <v>8.1137696279654614E-2</v>
      </c>
      <c r="T76" s="558">
        <v>8.1042237046801677E-2</v>
      </c>
      <c r="U76" s="558">
        <v>8.0947002167295057E-2</v>
      </c>
      <c r="V76" s="558">
        <v>8.0851990851132469E-2</v>
      </c>
      <c r="W76" s="558">
        <v>8.0757202312016302E-2</v>
      </c>
      <c r="X76" s="558">
        <v>8.0662635767331889E-2</v>
      </c>
      <c r="Y76" s="558">
        <v>8.0568290438126133E-2</v>
      </c>
      <c r="Z76" s="558">
        <v>8.0474165549085971E-2</v>
      </c>
      <c r="AA76" s="558">
        <v>8.0380260328517208E-2</v>
      </c>
      <c r="AB76" s="558">
        <v>8.0286574008323383E-2</v>
      </c>
      <c r="AC76" s="558">
        <v>8.0193105823984867E-2</v>
      </c>
      <c r="AD76" s="558">
        <v>8.0099855014538077E-2</v>
      </c>
      <c r="AE76" s="558">
        <v>8.0006820822554739E-2</v>
      </c>
      <c r="AF76" s="558">
        <v>7.9914002494121492E-2</v>
      </c>
      <c r="AG76" s="558">
        <v>7.9821399278819469E-2</v>
      </c>
      <c r="AH76" s="558">
        <v>7.9729010429704025E-2</v>
      </c>
      <c r="AI76" s="558">
        <v>7.9636835203284753E-2</v>
      </c>
      <c r="AJ76" s="558">
        <v>7.9544872859505511E-2</v>
      </c>
      <c r="AK76" s="558">
        <v>7.9453122661724523E-2</v>
      </c>
      <c r="AL76" s="558">
        <v>7.9361583876694855E-2</v>
      </c>
      <c r="AM76" s="558">
        <v>7.9270255774544773E-2</v>
      </c>
      <c r="AN76" s="558">
        <v>7.9179137628758403E-2</v>
      </c>
      <c r="AO76" s="558">
        <v>7.9088228716156408E-2</v>
      </c>
      <c r="AP76" s="558">
        <v>7.8997528316876953E-2</v>
      </c>
      <c r="AQ76" s="558">
        <v>7.8907035714356574E-2</v>
      </c>
      <c r="AR76" s="558">
        <v>7.8816750195311452E-2</v>
      </c>
      <c r="AS76" s="558">
        <v>7.8726671049718547E-2</v>
      </c>
      <c r="AT76" s="558">
        <v>7.8636797570797029E-2</v>
      </c>
      <c r="AU76" s="558">
        <v>7.8547129054989839E-2</v>
      </c>
      <c r="AV76" s="558">
        <v>7.845766480194527E-2</v>
      </c>
      <c r="AW76" s="558">
        <v>7.836840411449876E-2</v>
      </c>
      <c r="AX76" s="558">
        <v>7.8279346298654753E-2</v>
      </c>
      <c r="AY76" s="558">
        <v>7.8190490663568785E-2</v>
      </c>
      <c r="AZ76" s="558">
        <v>7.8101836521529536E-2</v>
      </c>
      <c r="BA76" s="558">
        <v>7.8013383187941113E-2</v>
      </c>
      <c r="BB76" s="558">
        <v>7.7925129981305477E-2</v>
      </c>
      <c r="BC76" s="558">
        <v>7.7837076223204876E-2</v>
      </c>
      <c r="BD76" s="558">
        <v>7.7749221238284497E-2</v>
      </c>
      <c r="BE76" s="558">
        <v>7.7661564354235199E-2</v>
      </c>
      <c r="BF76" s="558">
        <v>7.7574104901776339E-2</v>
      </c>
      <c r="BG76" s="558">
        <v>7.7486842214638751E-2</v>
      </c>
      <c r="BH76" s="558">
        <v>7.7399775629547862E-2</v>
      </c>
      <c r="BI76" s="558">
        <v>7.731290448620684E-2</v>
      </c>
      <c r="BJ76" s="558">
        <v>7.7226228127279875E-2</v>
      </c>
      <c r="BK76" s="558">
        <v>7.7139745898375717E-2</v>
      </c>
    </row>
    <row r="77" spans="1:63">
      <c r="A77" s="1066"/>
      <c r="B77" s="510">
        <v>15</v>
      </c>
      <c r="C77" s="558">
        <v>8.1146387187489344E-2</v>
      </c>
      <c r="D77" s="558">
        <v>8.1050191523015236E-2</v>
      </c>
      <c r="E77" s="558">
        <v>8.0954223660404098E-2</v>
      </c>
      <c r="F77" s="558">
        <v>8.0858482791423339E-2</v>
      </c>
      <c r="G77" s="558">
        <v>8.0762968111659228E-2</v>
      </c>
      <c r="H77" s="558">
        <v>8.0667678820494443E-2</v>
      </c>
      <c r="I77" s="558">
        <v>8.0572614121085712E-2</v>
      </c>
      <c r="J77" s="558">
        <v>8.0477773220341567E-2</v>
      </c>
      <c r="K77" s="558">
        <v>8.038315532890028E-2</v>
      </c>
      <c r="L77" s="558">
        <v>8.0288759661107989E-2</v>
      </c>
      <c r="M77" s="558">
        <v>8.0194585434996954E-2</v>
      </c>
      <c r="N77" s="558">
        <v>8.0100631872263947E-2</v>
      </c>
      <c r="O77" s="558">
        <v>8.0006898198248813E-2</v>
      </c>
      <c r="P77" s="558">
        <v>7.9913383641913194E-2</v>
      </c>
      <c r="Q77" s="558">
        <v>7.9820087435819378E-2</v>
      </c>
      <c r="R77" s="558">
        <v>7.9727008816109307E-2</v>
      </c>
      <c r="S77" s="558">
        <v>7.9634147022483712E-2</v>
      </c>
      <c r="T77" s="558">
        <v>7.9541501298181438E-2</v>
      </c>
      <c r="U77" s="558">
        <v>7.9449070889958895E-2</v>
      </c>
      <c r="V77" s="558">
        <v>7.9356855048069594E-2</v>
      </c>
      <c r="W77" s="558">
        <v>7.9264853026243934E-2</v>
      </c>
      <c r="X77" s="558">
        <v>7.917306408166902E-2</v>
      </c>
      <c r="Y77" s="558">
        <v>7.9081487474968723E-2</v>
      </c>
      <c r="Z77" s="558">
        <v>7.8990122470183777E-2</v>
      </c>
      <c r="AA77" s="558">
        <v>7.8898968334752101E-2</v>
      </c>
      <c r="AB77" s="558">
        <v>7.8808024339489191E-2</v>
      </c>
      <c r="AC77" s="558">
        <v>7.8717289758568718E-2</v>
      </c>
      <c r="AD77" s="558">
        <v>7.8626763869503138E-2</v>
      </c>
      <c r="AE77" s="558">
        <v>7.8536445953124645E-2</v>
      </c>
      <c r="AF77" s="558">
        <v>7.8446335293565997E-2</v>
      </c>
      <c r="AG77" s="558">
        <v>7.8356431178241634E-2</v>
      </c>
      <c r="AH77" s="558">
        <v>7.8266732897828997E-2</v>
      </c>
      <c r="AI77" s="558">
        <v>7.8177239746249724E-2</v>
      </c>
      <c r="AJ77" s="558">
        <v>7.808795102065122E-2</v>
      </c>
      <c r="AK77" s="558">
        <v>7.7998866021388211E-2</v>
      </c>
      <c r="AL77" s="558">
        <v>7.7909984052004513E-2</v>
      </c>
      <c r="AM77" s="558">
        <v>7.7821304419214823E-2</v>
      </c>
      <c r="AN77" s="558">
        <v>7.7732826432886759E-2</v>
      </c>
      <c r="AO77" s="558">
        <v>7.7644549406022917E-2</v>
      </c>
      <c r="AP77" s="558">
        <v>7.755647265474308E-2</v>
      </c>
      <c r="AQ77" s="558">
        <v>7.7468595498266596E-2</v>
      </c>
      <c r="AR77" s="558">
        <v>7.738091725889483E-2</v>
      </c>
      <c r="AS77" s="558">
        <v>7.7293437261993669E-2</v>
      </c>
      <c r="AT77" s="558">
        <v>7.7206154835976357E-2</v>
      </c>
      <c r="AU77" s="558">
        <v>7.7119069312286209E-2</v>
      </c>
      <c r="AV77" s="558">
        <v>7.7032180025379524E-2</v>
      </c>
      <c r="AW77" s="558">
        <v>7.6945486312708714E-2</v>
      </c>
      <c r="AX77" s="558">
        <v>7.6858987514705421E-2</v>
      </c>
      <c r="AY77" s="558">
        <v>7.6772682974763765E-2</v>
      </c>
      <c r="AZ77" s="558">
        <v>7.6686572039223772E-2</v>
      </c>
      <c r="BA77" s="558">
        <v>7.6600654057354861E-2</v>
      </c>
      <c r="BB77" s="558">
        <v>7.6514928381339414E-2</v>
      </c>
      <c r="BC77" s="558">
        <v>7.6429394366256564E-2</v>
      </c>
      <c r="BD77" s="558">
        <v>7.634405137006596E-2</v>
      </c>
      <c r="BE77" s="558">
        <v>7.6258898753591722E-2</v>
      </c>
      <c r="BF77" s="558">
        <v>7.6173935880506513E-2</v>
      </c>
      <c r="BG77" s="558">
        <v>7.6089162117315645E-2</v>
      </c>
      <c r="BH77" s="558">
        <v>7.6004576833341358E-2</v>
      </c>
      <c r="BI77" s="558">
        <v>7.5920179400707166E-2</v>
      </c>
      <c r="BJ77" s="558">
        <v>7.5835969194322353E-2</v>
      </c>
      <c r="BK77" s="558">
        <v>7.5751945591866501E-2</v>
      </c>
    </row>
    <row r="78" spans="1:63">
      <c r="A78" s="1066"/>
      <c r="B78" s="510">
        <v>15.25</v>
      </c>
      <c r="C78" s="558">
        <v>7.96383338310684E-2</v>
      </c>
      <c r="D78" s="558">
        <v>7.9544986388033895E-2</v>
      </c>
      <c r="E78" s="558">
        <v>7.9451857521730312E-2</v>
      </c>
      <c r="F78" s="558">
        <v>7.9358946465346275E-2</v>
      </c>
      <c r="G78" s="558">
        <v>7.9266252455653122E-2</v>
      </c>
      <c r="H78" s="558">
        <v>7.917377473298394E-2</v>
      </c>
      <c r="I78" s="558">
        <v>7.9081512541212734E-2</v>
      </c>
      <c r="J78" s="558">
        <v>7.8989465127734013E-2</v>
      </c>
      <c r="K78" s="558">
        <v>7.8897631743442109E-2</v>
      </c>
      <c r="L78" s="558">
        <v>7.8806011642711046E-2</v>
      </c>
      <c r="M78" s="558">
        <v>7.8714604083374204E-2</v>
      </c>
      <c r="N78" s="558">
        <v>7.8623408326704378E-2</v>
      </c>
      <c r="O78" s="558">
        <v>7.853242363739385E-2</v>
      </c>
      <c r="P78" s="558">
        <v>7.8441649283534601E-2</v>
      </c>
      <c r="Q78" s="558">
        <v>7.8351084536598725E-2</v>
      </c>
      <c r="R78" s="558">
        <v>7.826072867141895E-2</v>
      </c>
      <c r="S78" s="558">
        <v>7.8170580966169176E-2</v>
      </c>
      <c r="T78" s="558">
        <v>7.8080640702345397E-2</v>
      </c>
      <c r="U78" s="558">
        <v>7.7990907164746534E-2</v>
      </c>
      <c r="V78" s="558">
        <v>7.7901379641455479E-2</v>
      </c>
      <c r="W78" s="558">
        <v>7.7812057423820274E-2</v>
      </c>
      <c r="X78" s="558">
        <v>7.7722939806435437E-2</v>
      </c>
      <c r="Y78" s="558">
        <v>7.7634026087123359E-2</v>
      </c>
      <c r="Z78" s="558">
        <v>7.7545315566915893E-2</v>
      </c>
      <c r="AA78" s="558">
        <v>7.7456807550035991E-2</v>
      </c>
      <c r="AB78" s="558">
        <v>7.736850134387957E-2</v>
      </c>
      <c r="AC78" s="558">
        <v>7.7280396258997408E-2</v>
      </c>
      <c r="AD78" s="558">
        <v>7.7192491609077235E-2</v>
      </c>
      <c r="AE78" s="558">
        <v>7.7104786710925841E-2</v>
      </c>
      <c r="AF78" s="558">
        <v>7.7017280884451464E-2</v>
      </c>
      <c r="AG78" s="558">
        <v>7.6929973452646197E-2</v>
      </c>
      <c r="AH78" s="558">
        <v>7.6842863741568429E-2</v>
      </c>
      <c r="AI78" s="558">
        <v>7.6755951080325652E-2</v>
      </c>
      <c r="AJ78" s="558">
        <v>7.6669234801057126E-2</v>
      </c>
      <c r="AK78" s="558">
        <v>7.6582714238916813E-2</v>
      </c>
      <c r="AL78" s="558">
        <v>7.64963887320564E-2</v>
      </c>
      <c r="AM78" s="558">
        <v>7.6410257621608385E-2</v>
      </c>
      <c r="AN78" s="558">
        <v>7.6324320251669381E-2</v>
      </c>
      <c r="AO78" s="558">
        <v>7.6238575969283351E-2</v>
      </c>
      <c r="AP78" s="558">
        <v>7.6153024124425206E-2</v>
      </c>
      <c r="AQ78" s="558">
        <v>7.6067664069984289E-2</v>
      </c>
      <c r="AR78" s="558">
        <v>7.5982495161748057E-2</v>
      </c>
      <c r="AS78" s="558">
        <v>7.5897516758385936E-2</v>
      </c>
      <c r="AT78" s="558">
        <v>7.5812728221433215E-2</v>
      </c>
      <c r="AU78" s="558">
        <v>7.5728128915274945E-2</v>
      </c>
      <c r="AV78" s="558">
        <v>7.5643718207130228E-2</v>
      </c>
      <c r="AW78" s="558">
        <v>7.5559495467036317E-2</v>
      </c>
      <c r="AX78" s="558">
        <v>7.5475460067832956E-2</v>
      </c>
      <c r="AY78" s="558">
        <v>7.5391611385146898E-2</v>
      </c>
      <c r="AZ78" s="558">
        <v>7.5307948797376317E-2</v>
      </c>
      <c r="BA78" s="558">
        <v>7.5224471685675559E-2</v>
      </c>
      <c r="BB78" s="558">
        <v>7.5141179433939803E-2</v>
      </c>
      <c r="BC78" s="558">
        <v>7.505807142878998E-2</v>
      </c>
      <c r="BD78" s="558">
        <v>7.4975147059557629E-2</v>
      </c>
      <c r="BE78" s="558">
        <v>7.489240571826998E-2</v>
      </c>
      <c r="BF78" s="558">
        <v>7.4809846799635149E-2</v>
      </c>
      <c r="BG78" s="558">
        <v>7.4727469701027283E-2</v>
      </c>
      <c r="BH78" s="558">
        <v>7.4645273822471964E-2</v>
      </c>
      <c r="BI78" s="558">
        <v>7.4563258566631624E-2</v>
      </c>
      <c r="BJ78" s="558">
        <v>7.4481423338791042E-2</v>
      </c>
      <c r="BK78" s="558">
        <v>7.4399767546843049E-2</v>
      </c>
    </row>
    <row r="79" spans="1:63">
      <c r="A79" s="1066"/>
      <c r="B79" s="510">
        <v>15.5</v>
      </c>
      <c r="C79" s="558">
        <v>7.817065245520266E-2</v>
      </c>
      <c r="D79" s="558">
        <v>7.8080043160064935E-2</v>
      </c>
      <c r="E79" s="558">
        <v>7.7989643676120698E-2</v>
      </c>
      <c r="F79" s="558">
        <v>7.7899453275467295E-2</v>
      </c>
      <c r="G79" s="558">
        <v>7.7809471233565325E-2</v>
      </c>
      <c r="H79" s="558">
        <v>7.7719696829219184E-2</v>
      </c>
      <c r="I79" s="558">
        <v>7.7630129344557805E-2</v>
      </c>
      <c r="J79" s="558">
        <v>7.7540768065015572E-2</v>
      </c>
      <c r="K79" s="558">
        <v>7.7451612279313214E-2</v>
      </c>
      <c r="L79" s="558">
        <v>7.7362661279439054E-2</v>
      </c>
      <c r="M79" s="558">
        <v>7.7273914360630205E-2</v>
      </c>
      <c r="N79" s="558">
        <v>7.7185370821353905E-2</v>
      </c>
      <c r="O79" s="558">
        <v>7.709702996328914E-2</v>
      </c>
      <c r="P79" s="558">
        <v>7.7008891091308262E-2</v>
      </c>
      <c r="Q79" s="558">
        <v>7.6920953513458637E-2</v>
      </c>
      <c r="R79" s="558">
        <v>7.6833216540944702E-2</v>
      </c>
      <c r="S79" s="558">
        <v>7.6745679488109897E-2</v>
      </c>
      <c r="T79" s="558">
        <v>7.665834167241882E-2</v>
      </c>
      <c r="U79" s="558">
        <v>7.6571202414439432E-2</v>
      </c>
      <c r="V79" s="558">
        <v>7.6484261037825546E-2</v>
      </c>
      <c r="W79" s="558">
        <v>7.6397516869299256E-2</v>
      </c>
      <c r="X79" s="558">
        <v>7.631096923863355E-2</v>
      </c>
      <c r="Y79" s="558">
        <v>7.6224617478635084E-2</v>
      </c>
      <c r="Z79" s="558">
        <v>7.6138460925127063E-2</v>
      </c>
      <c r="AA79" s="558">
        <v>7.6052498916932096E-2</v>
      </c>
      <c r="AB79" s="558">
        <v>7.5966730795855419E-2</v>
      </c>
      <c r="AC79" s="558">
        <v>7.5881155906668038E-2</v>
      </c>
      <c r="AD79" s="558">
        <v>7.5795773597089985E-2</v>
      </c>
      <c r="AE79" s="558">
        <v>7.5710583217773866E-2</v>
      </c>
      <c r="AF79" s="558">
        <v>7.5625584122288314E-2</v>
      </c>
      <c r="AG79" s="558">
        <v>7.5540775667101642E-2</v>
      </c>
      <c r="AH79" s="558">
        <v>7.545615721156565E-2</v>
      </c>
      <c r="AI79" s="558">
        <v>7.5371728117899453E-2</v>
      </c>
      <c r="AJ79" s="558">
        <v>7.5287487751173457E-2</v>
      </c>
      <c r="AK79" s="558">
        <v>7.5203435479293451E-2</v>
      </c>
      <c r="AL79" s="558">
        <v>7.5119570672984859E-2</v>
      </c>
      <c r="AM79" s="558">
        <v>7.5035892705776874E-2</v>
      </c>
      <c r="AN79" s="558">
        <v>7.4952400953987044E-2</v>
      </c>
      <c r="AO79" s="558">
        <v>7.4869094796705685E-2</v>
      </c>
      <c r="AP79" s="558">
        <v>7.4785973615780446E-2</v>
      </c>
      <c r="AQ79" s="558">
        <v>7.4703036795801148E-2</v>
      </c>
      <c r="AR79" s="558">
        <v>7.4620283724084455E-2</v>
      </c>
      <c r="AS79" s="558">
        <v>7.4537713790658905E-2</v>
      </c>
      <c r="AT79" s="558">
        <v>7.4455326388249823E-2</v>
      </c>
      <c r="AU79" s="558">
        <v>7.4373120912264515E-2</v>
      </c>
      <c r="AV79" s="558">
        <v>7.4291096760777428E-2</v>
      </c>
      <c r="AW79" s="558">
        <v>7.4209253334515474E-2</v>
      </c>
      <c r="AX79" s="558">
        <v>7.4127590036843452E-2</v>
      </c>
      <c r="AY79" s="558">
        <v>7.4046106273749523E-2</v>
      </c>
      <c r="AZ79" s="558">
        <v>7.3964801453830803E-2</v>
      </c>
      <c r="BA79" s="558">
        <v>7.3883674988279108E-2</v>
      </c>
      <c r="BB79" s="558">
        <v>7.3802726290866663E-2</v>
      </c>
      <c r="BC79" s="558">
        <v>7.3721954777932044E-2</v>
      </c>
      <c r="BD79" s="558">
        <v>7.3641359868366132E-2</v>
      </c>
      <c r="BE79" s="558">
        <v>7.3560940983598166E-2</v>
      </c>
      <c r="BF79" s="558">
        <v>7.3480697547581866E-2</v>
      </c>
      <c r="BG79" s="558">
        <v>7.3400628986781791E-2</v>
      </c>
      <c r="BH79" s="558">
        <v>7.3320734730159556E-2</v>
      </c>
      <c r="BI79" s="558">
        <v>7.3241014209160279E-2</v>
      </c>
      <c r="BJ79" s="558">
        <v>7.316146685769917E-2</v>
      </c>
      <c r="BK79" s="558">
        <v>7.3082092112148056E-2</v>
      </c>
    </row>
    <row r="80" spans="1:63">
      <c r="A80" s="1066"/>
      <c r="B80" s="510">
        <v>15.75</v>
      </c>
      <c r="C80" s="558">
        <v>7.6741992009078233E-2</v>
      </c>
      <c r="D80" s="558">
        <v>7.6654015964995589E-2</v>
      </c>
      <c r="E80" s="558">
        <v>7.6566241399177976E-2</v>
      </c>
      <c r="F80" s="558">
        <v>7.6478667620294094E-2</v>
      </c>
      <c r="G80" s="558">
        <v>7.6391293940171898E-2</v>
      </c>
      <c r="H80" s="558">
        <v>7.6304119673780604E-2</v>
      </c>
      <c r="I80" s="558">
        <v>7.6217144139212767E-2</v>
      </c>
      <c r="J80" s="558">
        <v>7.6130366657666482E-2</v>
      </c>
      <c r="K80" s="558">
        <v>7.6043786553427792E-2</v>
      </c>
      <c r="L80" s="558">
        <v>7.5957403153853048E-2</v>
      </c>
      <c r="M80" s="558">
        <v>7.5871215789351548E-2</v>
      </c>
      <c r="N80" s="558">
        <v>7.5785223793368273E-2</v>
      </c>
      <c r="O80" s="558">
        <v>7.5699426502366635E-2</v>
      </c>
      <c r="P80" s="558">
        <v>7.5613823255811424E-2</v>
      </c>
      <c r="Q80" s="558">
        <v>7.5528413396151878E-2</v>
      </c>
      <c r="R80" s="558">
        <v>7.5443196268804871E-2</v>
      </c>
      <c r="S80" s="558">
        <v>7.5358171222138087E-2</v>
      </c>
      <c r="T80" s="558">
        <v>7.5273337607453542E-2</v>
      </c>
      <c r="U80" s="558">
        <v>7.5188694778971013E-2</v>
      </c>
      <c r="V80" s="558">
        <v>7.5104242093811641E-2</v>
      </c>
      <c r="W80" s="558">
        <v>7.50199789119817E-2</v>
      </c>
      <c r="X80" s="558">
        <v>7.4935904596356392E-2</v>
      </c>
      <c r="Y80" s="558">
        <v>7.4852018512663848E-2</v>
      </c>
      <c r="Z80" s="558">
        <v>7.4768320029469065E-2</v>
      </c>
      <c r="AA80" s="558">
        <v>7.4684808518158188E-2</v>
      </c>
      <c r="AB80" s="558">
        <v>7.4601483352922701E-2</v>
      </c>
      <c r="AC80" s="558">
        <v>7.4518343910743787E-2</v>
      </c>
      <c r="AD80" s="558">
        <v>7.4435389571376867E-2</v>
      </c>
      <c r="AE80" s="558">
        <v>7.4352619717336116E-2</v>
      </c>
      <c r="AF80" s="558">
        <v>7.4270033733879137E-2</v>
      </c>
      <c r="AG80" s="558">
        <v>7.4187631008991783E-2</v>
      </c>
      <c r="AH80" s="558">
        <v>7.4105410933373056E-2</v>
      </c>
      <c r="AI80" s="558">
        <v>7.4023372900419965E-2</v>
      </c>
      <c r="AJ80" s="558">
        <v>7.3941516306212762E-2</v>
      </c>
      <c r="AK80" s="558">
        <v>7.3859840549500066E-2</v>
      </c>
      <c r="AL80" s="558">
        <v>7.3778345031684081E-2</v>
      </c>
      <c r="AM80" s="558">
        <v>7.3697029156806065E-2</v>
      </c>
      <c r="AN80" s="558">
        <v>7.3615892331531749E-2</v>
      </c>
      <c r="AO80" s="558">
        <v>7.3534933965136912E-2</v>
      </c>
      <c r="AP80" s="558">
        <v>7.345415346949305E-2</v>
      </c>
      <c r="AQ80" s="558">
        <v>7.337355025905315E-2</v>
      </c>
      <c r="AR80" s="558">
        <v>7.3293123750837519E-2</v>
      </c>
      <c r="AS80" s="558">
        <v>7.3212873364419742E-2</v>
      </c>
      <c r="AT80" s="558">
        <v>7.3132798521912706E-2</v>
      </c>
      <c r="AU80" s="558">
        <v>7.3052898647954737E-2</v>
      </c>
      <c r="AV80" s="558">
        <v>7.2973173169695843E-2</v>
      </c>
      <c r="AW80" s="558">
        <v>7.2893621516783955E-2</v>
      </c>
      <c r="AX80" s="558">
        <v>7.281424312135143E-2</v>
      </c>
      <c r="AY80" s="558">
        <v>7.2735037418001414E-2</v>
      </c>
      <c r="AZ80" s="558">
        <v>7.2656003843794531E-2</v>
      </c>
      <c r="BA80" s="558">
        <v>7.2577141838235493E-2</v>
      </c>
      <c r="BB80" s="558">
        <v>7.2498450843259843E-2</v>
      </c>
      <c r="BC80" s="558">
        <v>7.2419930303220817E-2</v>
      </c>
      <c r="BD80" s="558">
        <v>7.234157966487624E-2</v>
      </c>
      <c r="BE80" s="558">
        <v>7.226339837737554E-2</v>
      </c>
      <c r="BF80" s="558">
        <v>7.2185385892246878E-2</v>
      </c>
      <c r="BG80" s="558">
        <v>7.2107541663384261E-2</v>
      </c>
      <c r="BH80" s="558">
        <v>7.2029865147034827E-2</v>
      </c>
      <c r="BI80" s="558">
        <v>7.1952355801786175E-2</v>
      </c>
      <c r="BJ80" s="558">
        <v>7.1875013088553846E-2</v>
      </c>
      <c r="BK80" s="558">
        <v>7.1797836470568699E-2</v>
      </c>
    </row>
    <row r="81" spans="1:63">
      <c r="A81" s="1066"/>
      <c r="B81" s="510">
        <v>16</v>
      </c>
      <c r="C81" s="558">
        <v>7.5351051624637302E-2</v>
      </c>
      <c r="D81" s="558">
        <v>7.5265608829548261E-2</v>
      </c>
      <c r="E81" s="558">
        <v>7.5180359587229378E-2</v>
      </c>
      <c r="F81" s="558">
        <v>7.509530324074476E-2</v>
      </c>
      <c r="G81" s="558">
        <v>7.5010439136128149E-2</v>
      </c>
      <c r="H81" s="558">
        <v>7.4925766622366066E-2</v>
      </c>
      <c r="I81" s="558">
        <v>7.4841285051381184E-2</v>
      </c>
      <c r="J81" s="558">
        <v>7.475699377801584E-2</v>
      </c>
      <c r="K81" s="558">
        <v>7.4672892160015575E-2</v>
      </c>
      <c r="L81" s="558">
        <v>7.4588979558012802E-2</v>
      </c>
      <c r="M81" s="558">
        <v>7.4505255335510667E-2</v>
      </c>
      <c r="N81" s="558">
        <v>7.4421718858866906E-2</v>
      </c>
      <c r="O81" s="558">
        <v>7.4338369497277818E-2</v>
      </c>
      <c r="P81" s="558">
        <v>7.4255206622762526E-2</v>
      </c>
      <c r="Q81" s="558">
        <v>7.4172229610147078E-2</v>
      </c>
      <c r="R81" s="558">
        <v>7.4089437837048813E-2</v>
      </c>
      <c r="S81" s="558">
        <v>7.4006830683860825E-2</v>
      </c>
      <c r="T81" s="558">
        <v>7.3924407533736497E-2</v>
      </c>
      <c r="U81" s="558">
        <v>7.3842167772574116E-2</v>
      </c>
      <c r="V81" s="558">
        <v>7.3760110789001673E-2</v>
      </c>
      <c r="W81" s="558">
        <v>7.3678235974361697E-2</v>
      </c>
      <c r="X81" s="558">
        <v>7.359654272269614E-2</v>
      </c>
      <c r="Y81" s="558">
        <v>7.3515030430731543E-2</v>
      </c>
      <c r="Z81" s="558">
        <v>7.3433698497864117E-2</v>
      </c>
      <c r="AA81" s="558">
        <v>7.3352546326144963E-2</v>
      </c>
      <c r="AB81" s="558">
        <v>7.3271573320265487E-2</v>
      </c>
      <c r="AC81" s="558">
        <v>7.3190778887542829E-2</v>
      </c>
      <c r="AD81" s="558">
        <v>7.3110162437905343E-2</v>
      </c>
      <c r="AE81" s="558">
        <v>7.3029723383878309E-2</v>
      </c>
      <c r="AF81" s="558">
        <v>7.2949461140569605E-2</v>
      </c>
      <c r="AG81" s="558">
        <v>7.2869375125655597E-2</v>
      </c>
      <c r="AH81" s="558">
        <v>7.2789464759366956E-2</v>
      </c>
      <c r="AI81" s="558">
        <v>7.2709729464474751E-2</v>
      </c>
      <c r="AJ81" s="558">
        <v>7.2630168666276543E-2</v>
      </c>
      <c r="AK81" s="558">
        <v>7.2550781792582536E-2</v>
      </c>
      <c r="AL81" s="558">
        <v>7.2471568273701881E-2</v>
      </c>
      <c r="AM81" s="558">
        <v>7.2392527542429058E-2</v>
      </c>
      <c r="AN81" s="558">
        <v>7.2313659034030336E-2</v>
      </c>
      <c r="AO81" s="558">
        <v>7.2234962186230295E-2</v>
      </c>
      <c r="AP81" s="558">
        <v>7.2156436439198529E-2</v>
      </c>
      <c r="AQ81" s="558">
        <v>7.2078081235536273E-2</v>
      </c>
      <c r="AR81" s="558">
        <v>7.1999896020263299E-2</v>
      </c>
      <c r="AS81" s="558">
        <v>7.1921880240804786E-2</v>
      </c>
      <c r="AT81" s="558">
        <v>7.1844033346978309E-2</v>
      </c>
      <c r="AU81" s="558">
        <v>7.1766354790980841E-2</v>
      </c>
      <c r="AV81" s="558">
        <v>7.1688844027376047E-2</v>
      </c>
      <c r="AW81" s="558">
        <v>7.161150051308135E-2</v>
      </c>
      <c r="AX81" s="558">
        <v>7.1534323707355352E-2</v>
      </c>
      <c r="AY81" s="558">
        <v>7.1457313071785239E-2</v>
      </c>
      <c r="AZ81" s="558">
        <v>7.1380468070274178E-2</v>
      </c>
      <c r="BA81" s="558">
        <v>7.130378816902895E-2</v>
      </c>
      <c r="BB81" s="558">
        <v>7.1227272836547575E-2</v>
      </c>
      <c r="BC81" s="558">
        <v>7.1150921543607026E-2</v>
      </c>
      <c r="BD81" s="558">
        <v>7.1074733763250991E-2</v>
      </c>
      <c r="BE81" s="558">
        <v>7.0998708970777813E-2</v>
      </c>
      <c r="BF81" s="558">
        <v>7.0922846643728429E-2</v>
      </c>
      <c r="BG81" s="558">
        <v>7.0847146261874355E-2</v>
      </c>
      <c r="BH81" s="558">
        <v>7.0771607307205844E-2</v>
      </c>
      <c r="BI81" s="558">
        <v>7.0696229263920066E-2</v>
      </c>
      <c r="BJ81" s="558">
        <v>7.0621011618409335E-2</v>
      </c>
      <c r="BK81" s="558">
        <v>7.0545953859249472E-2</v>
      </c>
    </row>
    <row r="82" spans="1:63">
      <c r="A82" s="1066"/>
      <c r="B82" s="576">
        <v>16.25</v>
      </c>
      <c r="C82" s="558">
        <v>7.3996578950128261E-2</v>
      </c>
      <c r="D82" s="558">
        <v>7.3913574031853099E-2</v>
      </c>
      <c r="E82" s="558">
        <v>7.3830755124786374E-2</v>
      </c>
      <c r="F82" s="558">
        <v>7.3748121604360686E-2</v>
      </c>
      <c r="G82" s="558">
        <v>7.3665672848801642E-2</v>
      </c>
      <c r="H82" s="558">
        <v>7.3583408239112247E-2</v>
      </c>
      <c r="I82" s="558">
        <v>7.3501327159057453E-2</v>
      </c>
      <c r="J82" s="558">
        <v>7.3419428995148764E-2</v>
      </c>
      <c r="K82" s="558">
        <v>7.3337713136628888E-2</v>
      </c>
      <c r="L82" s="558">
        <v>7.3256178975456637E-2</v>
      </c>
      <c r="M82" s="558">
        <v>7.3174825906291804E-2</v>
      </c>
      <c r="N82" s="558">
        <v>7.3093653326480185E-2</v>
      </c>
      <c r="O82" s="558">
        <v>7.3012660636038701E-2</v>
      </c>
      <c r="P82" s="558">
        <v>7.2931847237640623E-2</v>
      </c>
      <c r="Q82" s="558">
        <v>7.2851212536600887E-2</v>
      </c>
      <c r="R82" s="558">
        <v>7.2770755940861465E-2</v>
      </c>
      <c r="S82" s="558">
        <v>7.2690476860976974E-2</v>
      </c>
      <c r="T82" s="558">
        <v>7.2610374710100137E-2</v>
      </c>
      <c r="U82" s="558">
        <v>7.2530448903967634E-2</v>
      </c>
      <c r="V82" s="558">
        <v>7.2450698860885787E-2</v>
      </c>
      <c r="W82" s="558">
        <v>7.2371124001716497E-2</v>
      </c>
      <c r="X82" s="558">
        <v>7.2291723749863201E-2</v>
      </c>
      <c r="Y82" s="558">
        <v>7.2212497531257011E-2</v>
      </c>
      <c r="Z82" s="558">
        <v>7.2133444774342748E-2</v>
      </c>
      <c r="AA82" s="558">
        <v>7.2054564910065344E-2</v>
      </c>
      <c r="AB82" s="558">
        <v>7.1975857371856106E-2</v>
      </c>
      <c r="AC82" s="558">
        <v>7.189732159561911E-2</v>
      </c>
      <c r="AD82" s="558">
        <v>7.1818957019717869E-2</v>
      </c>
      <c r="AE82" s="558">
        <v>7.1740763084961787E-2</v>
      </c>
      <c r="AF82" s="558">
        <v>7.1662739234592959E-2</v>
      </c>
      <c r="AG82" s="558">
        <v>7.1584884914272909E-2</v>
      </c>
      <c r="AH82" s="558">
        <v>7.1507199572069496E-2</v>
      </c>
      <c r="AI82" s="558">
        <v>7.1429682658443835E-2</v>
      </c>
      <c r="AJ82" s="558">
        <v>7.1352333626237371E-2</v>
      </c>
      <c r="AK82" s="558">
        <v>7.1275151930658975E-2</v>
      </c>
      <c r="AL82" s="558">
        <v>7.119813702927219E-2</v>
      </c>
      <c r="AM82" s="558">
        <v>7.1121288381982478E-2</v>
      </c>
      <c r="AN82" s="558">
        <v>7.1044605451024631E-2</v>
      </c>
      <c r="AO82" s="558">
        <v>7.0968087700950228E-2</v>
      </c>
      <c r="AP82" s="558">
        <v>7.0891734598615141E-2</v>
      </c>
      <c r="AQ82" s="558">
        <v>7.0815545613167191E-2</v>
      </c>
      <c r="AR82" s="558">
        <v>7.0739520216033802E-2</v>
      </c>
      <c r="AS82" s="558">
        <v>7.0663657880909808E-2</v>
      </c>
      <c r="AT82" s="558">
        <v>7.0587958083745309E-2</v>
      </c>
      <c r="AU82" s="558">
        <v>7.0512420302733608E-2</v>
      </c>
      <c r="AV82" s="558">
        <v>7.0437044018299172E-2</v>
      </c>
      <c r="AW82" s="558">
        <v>7.0361828713085786E-2</v>
      </c>
      <c r="AX82" s="558">
        <v>7.0286773871944694E-2</v>
      </c>
      <c r="AY82" s="558">
        <v>7.0211878981922785E-2</v>
      </c>
      <c r="AZ82" s="558">
        <v>7.0137143532251006E-2</v>
      </c>
      <c r="BA82" s="558">
        <v>7.006256701433268E-2</v>
      </c>
      <c r="BB82" s="558">
        <v>6.9988148921731969E-2</v>
      </c>
      <c r="BC82" s="558">
        <v>6.991388875016244E-2</v>
      </c>
      <c r="BD82" s="558">
        <v>6.9839785997475687E-2</v>
      </c>
      <c r="BE82" s="558">
        <v>6.9765840163649936E-2</v>
      </c>
      <c r="BF82" s="558">
        <v>6.9692050750778903E-2</v>
      </c>
      <c r="BG82" s="558">
        <v>6.9618417263060534E-2</v>
      </c>
      <c r="BH82" s="558">
        <v>6.9544939206785936E-2</v>
      </c>
      <c r="BI82" s="558">
        <v>6.9471616090328342E-2</v>
      </c>
      <c r="BJ82" s="558">
        <v>6.9398447424132162E-2</v>
      </c>
      <c r="BK82" s="558">
        <v>6.9325432720702032E-2</v>
      </c>
    </row>
    <row r="83" spans="1:63">
      <c r="A83" s="1066"/>
      <c r="B83" s="510">
        <v>16.5</v>
      </c>
      <c r="C83" s="558">
        <v>7.2677368480807261E-2</v>
      </c>
      <c r="D83" s="558">
        <v>7.2596710448089172E-2</v>
      </c>
      <c r="E83" s="558">
        <v>7.2516231247001198E-2</v>
      </c>
      <c r="F83" s="558">
        <v>7.2435930283454839E-2</v>
      </c>
      <c r="G83" s="558">
        <v>7.2355806965990185E-2</v>
      </c>
      <c r="H83" s="558">
        <v>7.2275860705761363E-2</v>
      </c>
      <c r="I83" s="558">
        <v>7.2196090916522071E-2</v>
      </c>
      <c r="J83" s="558">
        <v>7.2116497014611272E-2</v>
      </c>
      <c r="K83" s="558">
        <v>7.2037078418939027E-2</v>
      </c>
      <c r="L83" s="558">
        <v>7.1957834550972211E-2</v>
      </c>
      <c r="M83" s="558">
        <v>7.187876483472061E-2</v>
      </c>
      <c r="N83" s="558">
        <v>7.1799868696722863E-2</v>
      </c>
      <c r="O83" s="558">
        <v>7.1721145566032665E-2</v>
      </c>
      <c r="P83" s="558">
        <v>7.1642594874204948E-2</v>
      </c>
      <c r="Q83" s="558">
        <v>7.1564216055282209E-2</v>
      </c>
      <c r="R83" s="558">
        <v>7.1486008545780966E-2</v>
      </c>
      <c r="S83" s="558">
        <v>7.140797178467817E-2</v>
      </c>
      <c r="T83" s="558">
        <v>7.1330105213397846E-2</v>
      </c>
      <c r="U83" s="558">
        <v>7.1252408275797791E-2</v>
      </c>
      <c r="V83" s="558">
        <v>7.1174880418156214E-2</v>
      </c>
      <c r="W83" s="558">
        <v>7.1097521089158761E-2</v>
      </c>
      <c r="X83" s="558">
        <v>7.1020329739885299E-2</v>
      </c>
      <c r="Y83" s="558">
        <v>7.0943305823796973E-2</v>
      </c>
      <c r="Z83" s="558">
        <v>7.0866448796723339E-2</v>
      </c>
      <c r="AA83" s="558">
        <v>7.0789758116849538E-2</v>
      </c>
      <c r="AB83" s="558">
        <v>7.0713233244703522E-2</v>
      </c>
      <c r="AC83" s="558">
        <v>7.0636873643143458E-2</v>
      </c>
      <c r="AD83" s="558">
        <v>7.0560678777345148E-2</v>
      </c>
      <c r="AE83" s="558">
        <v>7.048464811478948E-2</v>
      </c>
      <c r="AF83" s="558">
        <v>7.0408781125250147E-2</v>
      </c>
      <c r="AG83" s="558">
        <v>7.0333077280781225E-2</v>
      </c>
      <c r="AH83" s="558">
        <v>7.0257536055704894E-2</v>
      </c>
      <c r="AI83" s="558">
        <v>7.0182156926599404E-2</v>
      </c>
      <c r="AJ83" s="558">
        <v>7.0106939372286889E-2</v>
      </c>
      <c r="AK83" s="558">
        <v>7.0031882873821352E-2</v>
      </c>
      <c r="AL83" s="558">
        <v>6.9956986914476757E-2</v>
      </c>
      <c r="AM83" s="558">
        <v>6.9882250979735203E-2</v>
      </c>
      <c r="AN83" s="558">
        <v>6.980767455727506E-2</v>
      </c>
      <c r="AO83" s="558">
        <v>6.9733257136959326E-2</v>
      </c>
      <c r="AP83" s="558">
        <v>6.9658998210824011E-2</v>
      </c>
      <c r="AQ83" s="558">
        <v>6.9584897273066507E-2</v>
      </c>
      <c r="AR83" s="558">
        <v>6.9510953820034138E-2</v>
      </c>
      <c r="AS83" s="558">
        <v>6.9437167350212783E-2</v>
      </c>
      <c r="AT83" s="558">
        <v>6.9363537364215522E-2</v>
      </c>
      <c r="AU83" s="558">
        <v>6.9290063364771282E-2</v>
      </c>
      <c r="AV83" s="558">
        <v>6.9216744856713794E-2</v>
      </c>
      <c r="AW83" s="558">
        <v>6.9143581346970365E-2</v>
      </c>
      <c r="AX83" s="558">
        <v>6.9070572344550843E-2</v>
      </c>
      <c r="AY83" s="558">
        <v>6.899771736053667E-2</v>
      </c>
      <c r="AZ83" s="558">
        <v>6.8925015908069917E-2</v>
      </c>
      <c r="BA83" s="558">
        <v>6.885246750234246E-2</v>
      </c>
      <c r="BB83" s="558">
        <v>6.878007166058521E-2</v>
      </c>
      <c r="BC83" s="558">
        <v>6.8707827902057442E-2</v>
      </c>
      <c r="BD83" s="558">
        <v>6.8635735748036039E-2</v>
      </c>
      <c r="BE83" s="558">
        <v>6.8563794721805058E-2</v>
      </c>
      <c r="BF83" s="558">
        <v>6.8492004348645122E-2</v>
      </c>
      <c r="BG83" s="558">
        <v>6.8420364155823019E-2</v>
      </c>
      <c r="BH83" s="558">
        <v>6.8348873672581315E-2</v>
      </c>
      <c r="BI83" s="558">
        <v>6.827753243012806E-2</v>
      </c>
      <c r="BJ83" s="558">
        <v>6.8206339961626505E-2</v>
      </c>
      <c r="BK83" s="558">
        <v>6.8135295802184956E-2</v>
      </c>
    </row>
    <row r="84" spans="1:63">
      <c r="A84" s="1066"/>
      <c r="B84" s="510">
        <v>16.75</v>
      </c>
      <c r="C84" s="558">
        <v>7.1392259898999375E-2</v>
      </c>
      <c r="D84" s="558">
        <v>7.1313861907468273E-2</v>
      </c>
      <c r="E84" s="558">
        <v>7.123563590945893E-2</v>
      </c>
      <c r="F84" s="558">
        <v>7.1157581339599221E-2</v>
      </c>
      <c r="G84" s="558">
        <v>7.1079697634992334E-2</v>
      </c>
      <c r="H84" s="558">
        <v>7.1001984235203097E-2</v>
      </c>
      <c r="I84" s="558">
        <v>7.0924440582244716E-2</v>
      </c>
      <c r="J84" s="558">
        <v>7.0847066120565252E-2</v>
      </c>
      <c r="K84" s="558">
        <v>7.0769860297034429E-2</v>
      </c>
      <c r="L84" s="558">
        <v>7.0692822560930499E-2</v>
      </c>
      <c r="M84" s="558">
        <v>7.0615952363927051E-2</v>
      </c>
      <c r="N84" s="558">
        <v>7.0539249160080031E-2</v>
      </c>
      <c r="O84" s="558">
        <v>7.0462712405814892E-2</v>
      </c>
      <c r="P84" s="558">
        <v>7.0386341559913676E-2</v>
      </c>
      <c r="Q84" s="558">
        <v>7.0310136083502228E-2</v>
      </c>
      <c r="R84" s="558">
        <v>7.0234095440037628E-2</v>
      </c>
      <c r="S84" s="558">
        <v>7.0158219095295515E-2</v>
      </c>
      <c r="T84" s="558">
        <v>7.0082506517357618E-2</v>
      </c>
      <c r="U84" s="558">
        <v>7.0006957176599272E-2</v>
      </c>
      <c r="V84" s="558">
        <v>6.9931570545677141E-2</v>
      </c>
      <c r="W84" s="558">
        <v>6.9856346099516908E-2</v>
      </c>
      <c r="X84" s="558">
        <v>6.978128331530109E-2</v>
      </c>
      <c r="Y84" s="558">
        <v>6.9706381672456907E-2</v>
      </c>
      <c r="Z84" s="558">
        <v>6.9631640652644308E-2</v>
      </c>
      <c r="AA84" s="558">
        <v>6.9557059739743909E-2</v>
      </c>
      <c r="AB84" s="558">
        <v>6.9482638419845227E-2</v>
      </c>
      <c r="AC84" s="558">
        <v>6.9408376181234827E-2</v>
      </c>
      <c r="AD84" s="558">
        <v>6.9334272514384551E-2</v>
      </c>
      <c r="AE84" s="558">
        <v>6.9260326911939937E-2</v>
      </c>
      <c r="AF84" s="558">
        <v>6.9186538868708611E-2</v>
      </c>
      <c r="AG84" s="558">
        <v>6.9112907881648755E-2</v>
      </c>
      <c r="AH84" s="558">
        <v>6.9039433449857732E-2</v>
      </c>
      <c r="AI84" s="558">
        <v>6.8966115074560685E-2</v>
      </c>
      <c r="AJ84" s="558">
        <v>6.8892952259099235E-2</v>
      </c>
      <c r="AK84" s="558">
        <v>6.881994450892033E-2</v>
      </c>
      <c r="AL84" s="558">
        <v>6.8747091331565049E-2</v>
      </c>
      <c r="AM84" s="558">
        <v>6.8674392236657542E-2</v>
      </c>
      <c r="AN84" s="558">
        <v>6.860184673589402E-2</v>
      </c>
      <c r="AO84" s="558">
        <v>6.8529454343031884E-2</v>
      </c>
      <c r="AP84" s="558">
        <v>6.8457214573878739E-2</v>
      </c>
      <c r="AQ84" s="558">
        <v>6.8385126946281696E-2</v>
      </c>
      <c r="AR84" s="558">
        <v>6.8313190980116664E-2</v>
      </c>
      <c r="AS84" s="558">
        <v>6.8241406197277574E-2</v>
      </c>
      <c r="AT84" s="558">
        <v>6.8169772121665917E-2</v>
      </c>
      <c r="AU84" s="558">
        <v>6.8098288279180116E-2</v>
      </c>
      <c r="AV84" s="558">
        <v>6.8026954197705145E-2</v>
      </c>
      <c r="AW84" s="558">
        <v>6.7955769407102073E-2</v>
      </c>
      <c r="AX84" s="558">
        <v>6.7884733439197778E-2</v>
      </c>
      <c r="AY84" s="558">
        <v>6.7813845827774694E-2</v>
      </c>
      <c r="AZ84" s="558">
        <v>6.7743106108560533E-2</v>
      </c>
      <c r="BA84" s="558">
        <v>6.7672513819218238E-2</v>
      </c>
      <c r="BB84" s="558">
        <v>6.7602068499335879E-2</v>
      </c>
      <c r="BC84" s="558">
        <v>6.7531769690416604E-2</v>
      </c>
      <c r="BD84" s="558">
        <v>6.7461616935868773E-2</v>
      </c>
      <c r="BE84" s="558">
        <v>6.7391609780996009E-2</v>
      </c>
      <c r="BF84" s="558">
        <v>6.732174777298737E-2</v>
      </c>
      <c r="BG84" s="558">
        <v>6.725203046090765E-2</v>
      </c>
      <c r="BH84" s="558">
        <v>6.7182457395687595E-2</v>
      </c>
      <c r="BI84" s="558">
        <v>6.7113028130114327E-2</v>
      </c>
      <c r="BJ84" s="558">
        <v>6.7043742218821728E-2</v>
      </c>
      <c r="BK84" s="558">
        <v>6.6974599218280931E-2</v>
      </c>
    </row>
    <row r="85" spans="1:63">
      <c r="A85" s="1066"/>
      <c r="B85" s="510">
        <v>17</v>
      </c>
      <c r="C85" s="558">
        <v>7.0140136433290146E-2</v>
      </c>
      <c r="D85" s="558">
        <v>7.0063915565395957E-2</v>
      </c>
      <c r="E85" s="558">
        <v>6.9987860175203156E-2</v>
      </c>
      <c r="F85" s="558">
        <v>6.9911969724410772E-2</v>
      </c>
      <c r="G85" s="558">
        <v>6.9836243677050117E-2</v>
      </c>
      <c r="H85" s="558">
        <v>6.9760681499472149E-2</v>
      </c>
      <c r="I85" s="558">
        <v>6.9685282660334982E-2</v>
      </c>
      <c r="J85" s="558">
        <v>6.9610046630591338E-2</v>
      </c>
      <c r="K85" s="558">
        <v>6.9534972883476251E-2</v>
      </c>
      <c r="L85" s="558">
        <v>6.9460060894494774E-2</v>
      </c>
      <c r="M85" s="558">
        <v>6.9385310141409709E-2</v>
      </c>
      <c r="N85" s="558">
        <v>6.9310720104229492E-2</v>
      </c>
      <c r="O85" s="558">
        <v>6.9236290265196204E-2</v>
      </c>
      <c r="P85" s="558">
        <v>6.9162020108773467E-2</v>
      </c>
      <c r="Q85" s="558">
        <v>6.9087909121634636E-2</v>
      </c>
      <c r="R85" s="558">
        <v>6.9013956792650974E-2</v>
      </c>
      <c r="S85" s="558">
        <v>6.8940162612879816E-2</v>
      </c>
      <c r="T85" s="558">
        <v>6.8866526075552978E-2</v>
      </c>
      <c r="U85" s="558">
        <v>6.8793046676065131E-2</v>
      </c>
      <c r="V85" s="558">
        <v>6.8719723911962266E-2</v>
      </c>
      <c r="W85" s="558">
        <v>6.8646557282930246E-2</v>
      </c>
      <c r="X85" s="558">
        <v>6.8573546290783438E-2</v>
      </c>
      <c r="Y85" s="558">
        <v>6.8500690439453352E-2</v>
      </c>
      <c r="Z85" s="558">
        <v>6.8427989234977518E-2</v>
      </c>
      <c r="AA85" s="558">
        <v>6.8355442185488197E-2</v>
      </c>
      <c r="AB85" s="558">
        <v>6.8283048801201382E-2</v>
      </c>
      <c r="AC85" s="558">
        <v>6.8210808594405703E-2</v>
      </c>
      <c r="AD85" s="558">
        <v>6.8138721079451542E-2</v>
      </c>
      <c r="AE85" s="558">
        <v>6.8066785772740099E-2</v>
      </c>
      <c r="AF85" s="558">
        <v>6.7995002192712609E-2</v>
      </c>
      <c r="AG85" s="558">
        <v>6.7923369859839558E-2</v>
      </c>
      <c r="AH85" s="558">
        <v>6.7851888296610083E-2</v>
      </c>
      <c r="AI85" s="558">
        <v>6.778055702752124E-2</v>
      </c>
      <c r="AJ85" s="558">
        <v>6.7709375579067602E-2</v>
      </c>
      <c r="AK85" s="558">
        <v>6.7638343479730662E-2</v>
      </c>
      <c r="AL85" s="558">
        <v>6.7567460259968487E-2</v>
      </c>
      <c r="AM85" s="558">
        <v>6.749672545220535E-2</v>
      </c>
      <c r="AN85" s="558">
        <v>6.7426138590821444E-2</v>
      </c>
      <c r="AO85" s="558">
        <v>6.7355699212142697E-2</v>
      </c>
      <c r="AP85" s="558">
        <v>6.7285406854430588E-2</v>
      </c>
      <c r="AQ85" s="558">
        <v>6.7215261057872053E-2</v>
      </c>
      <c r="AR85" s="558">
        <v>6.714526136456947E-2</v>
      </c>
      <c r="AS85" s="558">
        <v>6.7075407318530733E-2</v>
      </c>
      <c r="AT85" s="558">
        <v>6.7005698465659277E-2</v>
      </c>
      <c r="AU85" s="558">
        <v>6.6936134353744306E-2</v>
      </c>
      <c r="AV85" s="558">
        <v>6.6866714532450952E-2</v>
      </c>
      <c r="AW85" s="558">
        <v>6.679743855331062E-2</v>
      </c>
      <c r="AX85" s="558">
        <v>6.6728305969711285E-2</v>
      </c>
      <c r="AY85" s="558">
        <v>6.6659316336887917E-2</v>
      </c>
      <c r="AZ85" s="558">
        <v>6.6590469211912931E-2</v>
      </c>
      <c r="BA85" s="558">
        <v>6.6521764153686741E-2</v>
      </c>
      <c r="BB85" s="558">
        <v>6.6453200722928235E-2</v>
      </c>
      <c r="BC85" s="558">
        <v>6.6384778482165577E-2</v>
      </c>
      <c r="BD85" s="558">
        <v>6.6316496995726781E-2</v>
      </c>
      <c r="BE85" s="558">
        <v>6.6248355829730488E-2</v>
      </c>
      <c r="BF85" s="558">
        <v>6.6180354552076798E-2</v>
      </c>
      <c r="BG85" s="558">
        <v>6.6112492732438119E-2</v>
      </c>
      <c r="BH85" s="558">
        <v>6.6044769942250101E-2</v>
      </c>
      <c r="BI85" s="558">
        <v>6.59771857547026E-2</v>
      </c>
      <c r="BJ85" s="558">
        <v>6.590973974473073E-2</v>
      </c>
      <c r="BK85" s="558">
        <v>6.584243148900594E-2</v>
      </c>
    </row>
    <row r="86" spans="1:63">
      <c r="A86" s="1066"/>
      <c r="B86" s="510">
        <v>17.25</v>
      </c>
      <c r="C86" s="558">
        <v>6.8919923244593922E-2</v>
      </c>
      <c r="D86" s="558">
        <v>6.8845800302616653E-2</v>
      </c>
      <c r="E86" s="558">
        <v>6.8771836626861052E-2</v>
      </c>
      <c r="F86" s="558">
        <v>6.8698031704560653E-2</v>
      </c>
      <c r="G86" s="558">
        <v>6.8624385025147769E-2</v>
      </c>
      <c r="H86" s="558">
        <v>6.8550896080241758E-2</v>
      </c>
      <c r="I86" s="558">
        <v>6.8477564363637333E-2</v>
      </c>
      <c r="J86" s="558">
        <v>6.8404389371292909E-2</v>
      </c>
      <c r="K86" s="558">
        <v>6.8331370601319122E-2</v>
      </c>
      <c r="L86" s="558">
        <v>6.8258507553967215E-2</v>
      </c>
      <c r="M86" s="558">
        <v>6.8185799731617813E-2</v>
      </c>
      <c r="N86" s="558">
        <v>6.8113246638769456E-2</v>
      </c>
      <c r="O86" s="558">
        <v>6.804084778202743E-2</v>
      </c>
      <c r="P86" s="558">
        <v>6.7968602670092526E-2</v>
      </c>
      <c r="Q86" s="558">
        <v>6.789651081374995E-2</v>
      </c>
      <c r="R86" s="558">
        <v>6.782457172585829E-2</v>
      </c>
      <c r="S86" s="558">
        <v>6.7752784921338516E-2</v>
      </c>
      <c r="T86" s="558">
        <v>6.7681149917163119E-2</v>
      </c>
      <c r="U86" s="558">
        <v>6.7609666232345225E-2</v>
      </c>
      <c r="V86" s="558">
        <v>6.7538333387927876E-2</v>
      </c>
      <c r="W86" s="558">
        <v>6.7467150906973306E-2</v>
      </c>
      <c r="X86" s="558">
        <v>6.7396118314552306E-2</v>
      </c>
      <c r="Y86" s="558">
        <v>6.732523513773371E-2</v>
      </c>
      <c r="Z86" s="558">
        <v>6.7254500905573833E-2</v>
      </c>
      <c r="AA86" s="558">
        <v>6.7183915149106072E-2</v>
      </c>
      <c r="AB86" s="558">
        <v>6.7113477401330557E-2</v>
      </c>
      <c r="AC86" s="558">
        <v>6.7043187197203827E-2</v>
      </c>
      <c r="AD86" s="558">
        <v>6.6973044073628626E-2</v>
      </c>
      <c r="AE86" s="558">
        <v>6.6903047569443666E-2</v>
      </c>
      <c r="AF86" s="558">
        <v>6.6833197225413615E-2</v>
      </c>
      <c r="AG86" s="558">
        <v>6.6763492584219E-2</v>
      </c>
      <c r="AH86" s="558">
        <v>6.6693933190446184E-2</v>
      </c>
      <c r="AI86" s="558">
        <v>6.6624518590577553E-2</v>
      </c>
      <c r="AJ86" s="558">
        <v>6.6555248332981584E-2</v>
      </c>
      <c r="AK86" s="558">
        <v>6.6486121967903031E-2</v>
      </c>
      <c r="AL86" s="558">
        <v>6.6417139047453291E-2</v>
      </c>
      <c r="AM86" s="558">
        <v>6.634829912560064E-2</v>
      </c>
      <c r="AN86" s="558">
        <v>6.6279601758160639E-2</v>
      </c>
      <c r="AO86" s="558">
        <v>6.6211046502786586E-2</v>
      </c>
      <c r="AP86" s="558">
        <v>6.6142632918960054E-2</v>
      </c>
      <c r="AQ86" s="558">
        <v>6.6074360567981397E-2</v>
      </c>
      <c r="AR86" s="558">
        <v>6.6006229012960424E-2</v>
      </c>
      <c r="AS86" s="558">
        <v>6.5938237818807047E-2</v>
      </c>
      <c r="AT86" s="558">
        <v>6.5870386552222007E-2</v>
      </c>
      <c r="AU86" s="558">
        <v>6.5802674781687762E-2</v>
      </c>
      <c r="AV86" s="558">
        <v>6.5735102077459209E-2</v>
      </c>
      <c r="AW86" s="558">
        <v>6.5667668011554645E-2</v>
      </c>
      <c r="AX86" s="558">
        <v>6.5600372157746792E-2</v>
      </c>
      <c r="AY86" s="558">
        <v>6.5533214091553743E-2</v>
      </c>
      <c r="AZ86" s="558">
        <v>6.5466193390230021E-2</v>
      </c>
      <c r="BA86" s="558">
        <v>6.5399309632757821E-2</v>
      </c>
      <c r="BB86" s="558">
        <v>6.5332562399838048E-2</v>
      </c>
      <c r="BC86" s="558">
        <v>6.5265951273881656E-2</v>
      </c>
      <c r="BD86" s="558">
        <v>6.5199475839000903E-2</v>
      </c>
      <c r="BE86" s="558">
        <v>6.5133135681000737E-2</v>
      </c>
      <c r="BF86" s="558">
        <v>6.5066930387370117E-2</v>
      </c>
      <c r="BG86" s="558">
        <v>6.5000859547273498E-2</v>
      </c>
      <c r="BH86" s="558">
        <v>6.4934922751542362E-2</v>
      </c>
      <c r="BI86" s="558">
        <v>6.486911959266678E-2</v>
      </c>
      <c r="BJ86" s="558">
        <v>6.4803449664786905E-2</v>
      </c>
      <c r="BK86" s="558">
        <v>6.4737912563684774E-2</v>
      </c>
    </row>
    <row r="87" spans="1:63">
      <c r="A87" s="1066"/>
      <c r="B87" s="510">
        <v>17.5</v>
      </c>
      <c r="C87" s="558">
        <v>6.7730585845159202E-2</v>
      </c>
      <c r="D87" s="558">
        <v>6.7658485156460113E-2</v>
      </c>
      <c r="E87" s="558">
        <v>6.7586537810042174E-2</v>
      </c>
      <c r="F87" s="558">
        <v>6.7514743317237183E-2</v>
      </c>
      <c r="G87" s="558">
        <v>6.7443101191451041E-2</v>
      </c>
      <c r="H87" s="558">
        <v>6.7371610948152874E-2</v>
      </c>
      <c r="I87" s="558">
        <v>6.7300272104864056E-2</v>
      </c>
      <c r="J87" s="558">
        <v>6.7229084181147328E-2</v>
      </c>
      <c r="K87" s="558">
        <v>6.7158046698596069E-2</v>
      </c>
      <c r="L87" s="558">
        <v>6.7087159180823544E-2</v>
      </c>
      <c r="M87" s="558">
        <v>6.7016421153452285E-2</v>
      </c>
      <c r="N87" s="558">
        <v>6.6945832144103448E-2</v>
      </c>
      <c r="O87" s="558">
        <v>6.687539168238639E-2</v>
      </c>
      <c r="P87" s="558">
        <v>6.6805099299888121E-2</v>
      </c>
      <c r="Q87" s="558">
        <v>6.6734954530162982E-2</v>
      </c>
      <c r="R87" s="558">
        <v>6.6664956908722331E-2</v>
      </c>
      <c r="S87" s="558">
        <v>6.6595105973024274E-2</v>
      </c>
      <c r="T87" s="558">
        <v>6.6525401262463452E-2</v>
      </c>
      <c r="U87" s="558">
        <v>6.6455842318360964E-2</v>
      </c>
      <c r="V87" s="558">
        <v>6.6386428683954279E-2</v>
      </c>
      <c r="W87" s="558">
        <v>6.6317159904387218E-2</v>
      </c>
      <c r="X87" s="558">
        <v>6.6248035526700097E-2</v>
      </c>
      <c r="Y87" s="558">
        <v>6.617905509981975E-2</v>
      </c>
      <c r="Z87" s="558">
        <v>6.6110218174549776E-2</v>
      </c>
      <c r="AA87" s="558">
        <v>6.6041524303560806E-2</v>
      </c>
      <c r="AB87" s="558">
        <v>6.5972973041380778E-2</v>
      </c>
      <c r="AC87" s="558">
        <v>6.5904563944385278E-2</v>
      </c>
      <c r="AD87" s="558">
        <v>6.5836296570788044E-2</v>
      </c>
      <c r="AE87" s="558">
        <v>6.5768170480631452E-2</v>
      </c>
      <c r="AF87" s="558">
        <v>6.5700185235776948E-2</v>
      </c>
      <c r="AG87" s="558">
        <v>6.5632340399895808E-2</v>
      </c>
      <c r="AH87" s="558">
        <v>6.5564635538459745E-2</v>
      </c>
      <c r="AI87" s="558">
        <v>6.5497070218731551E-2</v>
      </c>
      <c r="AJ87" s="558">
        <v>6.5429644009756011E-2</v>
      </c>
      <c r="AK87" s="558">
        <v>6.536235648235067E-2</v>
      </c>
      <c r="AL87" s="558">
        <v>6.5295207209096734E-2</v>
      </c>
      <c r="AM87" s="558">
        <v>6.5228195764330005E-2</v>
      </c>
      <c r="AN87" s="558">
        <v>6.5161321724131901E-2</v>
      </c>
      <c r="AO87" s="558">
        <v>6.5094584666320565E-2</v>
      </c>
      <c r="AP87" s="558">
        <v>6.502798417044188E-2</v>
      </c>
      <c r="AQ87" s="558">
        <v>6.4961519817760716E-2</v>
      </c>
      <c r="AR87" s="558">
        <v>6.4895191191252144E-2</v>
      </c>
      <c r="AS87" s="558">
        <v>6.4828997875592681E-2</v>
      </c>
      <c r="AT87" s="558">
        <v>6.4762939457151655E-2</v>
      </c>
      <c r="AU87" s="558">
        <v>6.4697015523982576E-2</v>
      </c>
      <c r="AV87" s="558">
        <v>6.4631225665814585E-2</v>
      </c>
      <c r="AW87" s="558">
        <v>6.4565569474043905E-2</v>
      </c>
      <c r="AX87" s="558">
        <v>6.4500046541725434E-2</v>
      </c>
      <c r="AY87" s="558">
        <v>6.4434656463564291E-2</v>
      </c>
      <c r="AZ87" s="558">
        <v>6.436939883590749E-2</v>
      </c>
      <c r="BA87" s="558">
        <v>6.4304273256735656E-2</v>
      </c>
      <c r="BB87" s="558">
        <v>6.4239279325654666E-2</v>
      </c>
      <c r="BC87" s="558">
        <v>6.417441664388758E-2</v>
      </c>
      <c r="BD87" s="558">
        <v>6.4109684814266404E-2</v>
      </c>
      <c r="BE87" s="558">
        <v>6.4045083441223977E-2</v>
      </c>
      <c r="BF87" s="558">
        <v>6.3980612130785972E-2</v>
      </c>
      <c r="BG87" s="558">
        <v>6.3916270490562824E-2</v>
      </c>
      <c r="BH87" s="558">
        <v>6.3852058129741804E-2</v>
      </c>
      <c r="BI87" s="558">
        <v>6.3787974659079122E-2</v>
      </c>
      <c r="BJ87" s="558">
        <v>6.3724019690891989E-2</v>
      </c>
      <c r="BK87" s="558">
        <v>6.3660192839050916E-2</v>
      </c>
    </row>
    <row r="88" spans="1:63">
      <c r="A88" s="1066"/>
      <c r="B88" s="510">
        <v>17.75</v>
      </c>
      <c r="C88" s="558">
        <v>6.6571128555167433E-2</v>
      </c>
      <c r="D88" s="558">
        <v>6.650097778890024E-2</v>
      </c>
      <c r="E88" s="558">
        <v>6.6430974712775204E-2</v>
      </c>
      <c r="F88" s="558">
        <v>6.6361118860879184E-2</v>
      </c>
      <c r="G88" s="558">
        <v>6.6291409769256765E-2</v>
      </c>
      <c r="H88" s="558">
        <v>6.6221846975899931E-2</v>
      </c>
      <c r="I88" s="558">
        <v>6.6152430020737812E-2</v>
      </c>
      <c r="J88" s="558">
        <v>6.6083158445626664E-2</v>
      </c>
      <c r="K88" s="558">
        <v>6.601403179433965E-2</v>
      </c>
      <c r="L88" s="558">
        <v>6.5945049612556927E-2</v>
      </c>
      <c r="M88" s="558">
        <v>6.5876211447855687E-2</v>
      </c>
      <c r="N88" s="558">
        <v>6.5807516849700168E-2</v>
      </c>
      <c r="O88" s="558">
        <v>6.5738965369431954E-2</v>
      </c>
      <c r="P88" s="558">
        <v>6.5670556560260121E-2</v>
      </c>
      <c r="Q88" s="558">
        <v>6.5602289977251566E-2</v>
      </c>
      <c r="R88" s="558">
        <v>6.5534165177321343E-2</v>
      </c>
      <c r="S88" s="558">
        <v>6.5466181719223096E-2</v>
      </c>
      <c r="T88" s="558">
        <v>6.5398339163539501E-2</v>
      </c>
      <c r="U88" s="558">
        <v>6.5330637072672865E-2</v>
      </c>
      <c r="V88" s="558">
        <v>6.5263075010835628E-2</v>
      </c>
      <c r="W88" s="558">
        <v>6.5195652544041055E-2</v>
      </c>
      <c r="X88" s="558">
        <v>6.5128369240094006E-2</v>
      </c>
      <c r="Y88" s="558">
        <v>6.5061224668581538E-2</v>
      </c>
      <c r="Z88" s="558">
        <v>6.4994218400863932E-2</v>
      </c>
      <c r="AA88" s="558">
        <v>6.4927350010065416E-2</v>
      </c>
      <c r="AB88" s="558">
        <v>6.4860619071065148E-2</v>
      </c>
      <c r="AC88" s="558">
        <v>6.4794025160488225E-2</v>
      </c>
      <c r="AD88" s="558">
        <v>6.4727567856696741E-2</v>
      </c>
      <c r="AE88" s="558">
        <v>6.4661246739780812E-2</v>
      </c>
      <c r="AF88" s="558">
        <v>6.459506139154983E-2</v>
      </c>
      <c r="AG88" s="558">
        <v>6.4529011395523583E-2</v>
      </c>
      <c r="AH88" s="558">
        <v>6.4463096336923612E-2</v>
      </c>
      <c r="AI88" s="558">
        <v>6.4397315802664445E-2</v>
      </c>
      <c r="AJ88" s="558">
        <v>6.4331669381345005E-2</v>
      </c>
      <c r="AK88" s="558">
        <v>6.4266156663240051E-2</v>
      </c>
      <c r="AL88" s="558">
        <v>6.4200777240291607E-2</v>
      </c>
      <c r="AM88" s="558">
        <v>6.4135530706100535E-2</v>
      </c>
      <c r="AN88" s="558">
        <v>6.4070416655918075E-2</v>
      </c>
      <c r="AO88" s="558">
        <v>6.4005434686637525E-2</v>
      </c>
      <c r="AP88" s="558">
        <v>6.3940584396785877E-2</v>
      </c>
      <c r="AQ88" s="558">
        <v>6.387586538651556E-2</v>
      </c>
      <c r="AR88" s="558">
        <v>6.3811277257596236E-2</v>
      </c>
      <c r="AS88" s="558">
        <v>6.3746819613406627E-2</v>
      </c>
      <c r="AT88" s="558">
        <v>6.3682492058926385E-2</v>
      </c>
      <c r="AU88" s="558">
        <v>6.3618294200728037E-2</v>
      </c>
      <c r="AV88" s="558">
        <v>6.3554225646968943E-2</v>
      </c>
      <c r="AW88" s="558">
        <v>6.3490286007383365E-2</v>
      </c>
      <c r="AX88" s="558">
        <v>6.3426474893274493E-2</v>
      </c>
      <c r="AY88" s="558">
        <v>6.3362791917506586E-2</v>
      </c>
      <c r="AZ88" s="558">
        <v>6.3299236694497205E-2</v>
      </c>
      <c r="BA88" s="558">
        <v>6.3235808840209282E-2</v>
      </c>
      <c r="BB88" s="558">
        <v>6.3172507972143563E-2</v>
      </c>
      <c r="BC88" s="558">
        <v>6.3109333709330792E-2</v>
      </c>
      <c r="BD88" s="558">
        <v>6.3046285672324093E-2</v>
      </c>
      <c r="BE88" s="558">
        <v>6.2983363483191446E-2</v>
      </c>
      <c r="BF88" s="558">
        <v>6.2920566765508043E-2</v>
      </c>
      <c r="BG88" s="558">
        <v>6.2857895144348808E-2</v>
      </c>
      <c r="BH88" s="558">
        <v>6.2795348246280955E-2</v>
      </c>
      <c r="BI88" s="558">
        <v>6.2732925699356595E-2</v>
      </c>
      <c r="BJ88" s="558">
        <v>6.2670627133105269E-2</v>
      </c>
      <c r="BK88" s="558">
        <v>6.2608452178526716E-2</v>
      </c>
    </row>
    <row r="89" spans="1:63">
      <c r="A89" s="1066"/>
      <c r="B89" s="510">
        <v>18</v>
      </c>
      <c r="C89" s="558">
        <v>6.5440593000422334E-2</v>
      </c>
      <c r="D89" s="558">
        <v>6.5372322994973892E-2</v>
      </c>
      <c r="E89" s="558">
        <v>6.5304195284580785E-2</v>
      </c>
      <c r="F89" s="558">
        <v>6.523620942482819E-2</v>
      </c>
      <c r="G89" s="558">
        <v>6.5168364973149956E-2</v>
      </c>
      <c r="H89" s="558">
        <v>6.5100661488819073E-2</v>
      </c>
      <c r="I89" s="558">
        <v>6.5033098532938149E-2</v>
      </c>
      <c r="J89" s="558">
        <v>6.4965675668429868E-2</v>
      </c>
      <c r="K89" s="558">
        <v>6.4898392460027585E-2</v>
      </c>
      <c r="L89" s="558">
        <v>6.4831248474265968E-2</v>
      </c>
      <c r="M89" s="558">
        <v>6.4764243279471723E-2</v>
      </c>
      <c r="N89" s="558">
        <v>6.469737644575424E-2</v>
      </c>
      <c r="O89" s="558">
        <v>6.463064754499652E-2</v>
      </c>
      <c r="P89" s="558">
        <v>6.4564056150845983E-2</v>
      </c>
      <c r="Q89" s="558">
        <v>6.4497601838705357E-2</v>
      </c>
      <c r="R89" s="558">
        <v>6.443128418572372E-2</v>
      </c>
      <c r="S89" s="558">
        <v>6.4365102770787455E-2</v>
      </c>
      <c r="T89" s="558">
        <v>6.4299057174511426E-2</v>
      </c>
      <c r="U89" s="558">
        <v>6.4233146979230035E-2</v>
      </c>
      <c r="V89" s="558">
        <v>6.4167371768988471E-2</v>
      </c>
      <c r="W89" s="558">
        <v>6.4101731129533948E-2</v>
      </c>
      <c r="X89" s="558">
        <v>6.4036224648306994E-2</v>
      </c>
      <c r="Y89" s="558">
        <v>6.3970851914432816E-2</v>
      </c>
      <c r="Z89" s="558">
        <v>6.3905612518712712E-2</v>
      </c>
      <c r="AA89" s="558">
        <v>6.3840506053615534E-2</v>
      </c>
      <c r="AB89" s="558">
        <v>6.3775532113269209E-2</v>
      </c>
      <c r="AC89" s="558">
        <v>6.3710690293452291E-2</v>
      </c>
      <c r="AD89" s="558">
        <v>6.3645980191585558E-2</v>
      </c>
      <c r="AE89" s="558">
        <v>6.3581401406723748E-2</v>
      </c>
      <c r="AF89" s="558">
        <v>6.3516953539547213E-2</v>
      </c>
      <c r="AG89" s="558">
        <v>6.3452636192353695E-2</v>
      </c>
      <c r="AH89" s="558">
        <v>6.3388448969050201E-2</v>
      </c>
      <c r="AI89" s="558">
        <v>6.332439147514482E-2</v>
      </c>
      <c r="AJ89" s="558">
        <v>6.3260463317738602E-2</v>
      </c>
      <c r="AK89" s="558">
        <v>6.3196664105517664E-2</v>
      </c>
      <c r="AL89" s="558">
        <v>6.3132993448745067E-2</v>
      </c>
      <c r="AM89" s="558">
        <v>6.3069450959252926E-2</v>
      </c>
      <c r="AN89" s="558">
        <v>6.3006036250434549E-2</v>
      </c>
      <c r="AO89" s="558">
        <v>6.2942748937236573E-2</v>
      </c>
      <c r="AP89" s="558">
        <v>6.287958863615116E-2</v>
      </c>
      <c r="AQ89" s="558">
        <v>6.2816554965208257E-2</v>
      </c>
      <c r="AR89" s="558">
        <v>6.2753647543967922E-2</v>
      </c>
      <c r="AS89" s="558">
        <v>6.2690865993512632E-2</v>
      </c>
      <c r="AT89" s="558">
        <v>6.2628209936439722E-2</v>
      </c>
      <c r="AU89" s="558">
        <v>6.2565678996853738E-2</v>
      </c>
      <c r="AV89" s="558">
        <v>6.2503272800359055E-2</v>
      </c>
      <c r="AW89" s="558">
        <v>6.2440990974052223E-2</v>
      </c>
      <c r="AX89" s="558">
        <v>6.2378833146514726E-2</v>
      </c>
      <c r="AY89" s="558">
        <v>6.2316798947805493E-2</v>
      </c>
      <c r="AZ89" s="558">
        <v>6.2254888009453543E-2</v>
      </c>
      <c r="BA89" s="558">
        <v>6.2193099964450778E-2</v>
      </c>
      <c r="BB89" s="558">
        <v>6.213143444724465E-2</v>
      </c>
      <c r="BC89" s="558">
        <v>6.2069891093730976E-2</v>
      </c>
      <c r="BD89" s="558">
        <v>6.2008469541246801E-2</v>
      </c>
      <c r="BE89" s="558">
        <v>6.1947169428563237E-2</v>
      </c>
      <c r="BF89" s="558">
        <v>6.1885990395878381E-2</v>
      </c>
      <c r="BG89" s="558">
        <v>6.1824932084810311E-2</v>
      </c>
      <c r="BH89" s="558">
        <v>6.1763994138390066E-2</v>
      </c>
      <c r="BI89" s="558">
        <v>6.1703176201054671E-2</v>
      </c>
      <c r="BJ89" s="558">
        <v>6.1642477918640255E-2</v>
      </c>
      <c r="BK89" s="558">
        <v>6.1581898938375158E-2</v>
      </c>
    </row>
    <row r="90" spans="1:63">
      <c r="A90" s="1066"/>
      <c r="B90" s="510">
        <v>18.25</v>
      </c>
      <c r="C90" s="558">
        <v>6.4338056653660783E-2</v>
      </c>
      <c r="D90" s="558">
        <v>6.4271601254139027E-2</v>
      </c>
      <c r="E90" s="558">
        <v>6.4205282997807547E-2</v>
      </c>
      <c r="F90" s="558">
        <v>6.4139101460572875E-2</v>
      </c>
      <c r="G90" s="558">
        <v>6.4073056220088312E-2</v>
      </c>
      <c r="H90" s="558">
        <v>6.400714685574499E-2</v>
      </c>
      <c r="I90" s="558">
        <v>6.3941372948662908E-2</v>
      </c>
      <c r="J90" s="558">
        <v>6.387573408168204E-2</v>
      </c>
      <c r="K90" s="558">
        <v>6.3810229839353583E-2</v>
      </c>
      <c r="L90" s="558">
        <v>6.3744859807931126E-2</v>
      </c>
      <c r="M90" s="558">
        <v>6.3679623575361957E-2</v>
      </c>
      <c r="N90" s="558">
        <v>6.3614520731278434E-2</v>
      </c>
      <c r="O90" s="558">
        <v>6.3549550866989352E-2</v>
      </c>
      <c r="P90" s="558">
        <v>6.3484713575471377E-2</v>
      </c>
      <c r="Q90" s="558">
        <v>6.3420008451360588E-2</v>
      </c>
      <c r="R90" s="558">
        <v>6.3355435090944018E-2</v>
      </c>
      <c r="S90" s="558">
        <v>6.3290993092151207E-2</v>
      </c>
      <c r="T90" s="558">
        <v>6.322668205454593E-2</v>
      </c>
      <c r="U90" s="558">
        <v>6.3162501579317853E-2</v>
      </c>
      <c r="V90" s="558">
        <v>6.3098451269274325E-2</v>
      </c>
      <c r="W90" s="558">
        <v>6.3034530728832139E-2</v>
      </c>
      <c r="X90" s="558">
        <v>6.2970739564009434E-2</v>
      </c>
      <c r="Y90" s="558">
        <v>6.2907077382417576E-2</v>
      </c>
      <c r="Z90" s="558">
        <v>6.2843543793253118E-2</v>
      </c>
      <c r="AA90" s="558">
        <v>6.2780138407289798E-2</v>
      </c>
      <c r="AB90" s="558">
        <v>6.2716860836870614E-2</v>
      </c>
      <c r="AC90" s="558">
        <v>6.2653710695899853E-2</v>
      </c>
      <c r="AD90" s="558">
        <v>6.2590687599835354E-2</v>
      </c>
      <c r="AE90" s="558">
        <v>6.2527791165680607E-2</v>
      </c>
      <c r="AF90" s="558">
        <v>6.2465021011977012E-2</v>
      </c>
      <c r="AG90" s="558">
        <v>6.2402376758796209E-2</v>
      </c>
      <c r="AH90" s="558">
        <v>6.2339858027732384E-2</v>
      </c>
      <c r="AI90" s="558">
        <v>6.2277464441894623E-2</v>
      </c>
      <c r="AJ90" s="558">
        <v>6.2215195625899389E-2</v>
      </c>
      <c r="AK90" s="558">
        <v>6.215305120586298E-2</v>
      </c>
      <c r="AL90" s="558">
        <v>6.2091030809394009E-2</v>
      </c>
      <c r="AM90" s="558">
        <v>6.2029134065586009E-2</v>
      </c>
      <c r="AN90" s="558">
        <v>6.1967360605010034E-2</v>
      </c>
      <c r="AO90" s="558">
        <v>6.190571005970727E-2</v>
      </c>
      <c r="AP90" s="558">
        <v>6.1844182063181784E-2</v>
      </c>
      <c r="AQ90" s="558">
        <v>6.1782776250393238E-2</v>
      </c>
      <c r="AR90" s="558">
        <v>6.1721492257749637E-2</v>
      </c>
      <c r="AS90" s="558">
        <v>6.1660329723100211E-2</v>
      </c>
      <c r="AT90" s="558">
        <v>6.1599288285728249E-2</v>
      </c>
      <c r="AU90" s="558">
        <v>6.1538367586343991E-2</v>
      </c>
      <c r="AV90" s="558">
        <v>6.1477567267077628E-2</v>
      </c>
      <c r="AW90" s="558">
        <v>6.1416886971472261E-2</v>
      </c>
      <c r="AX90" s="558">
        <v>6.1356326344476915E-2</v>
      </c>
      <c r="AY90" s="558">
        <v>6.1295885032439663E-2</v>
      </c>
      <c r="AZ90" s="558">
        <v>6.1235562683100729E-2</v>
      </c>
      <c r="BA90" s="558">
        <v>6.1175358945585595E-2</v>
      </c>
      <c r="BB90" s="558">
        <v>6.1115273470398267E-2</v>
      </c>
      <c r="BC90" s="558">
        <v>6.1055305909414471E-2</v>
      </c>
      <c r="BD90" s="558">
        <v>6.0995455915874949E-2</v>
      </c>
      <c r="BE90" s="558">
        <v>6.0935723144378756E-2</v>
      </c>
      <c r="BF90" s="558">
        <v>6.0876107250876631E-2</v>
      </c>
      <c r="BG90" s="558">
        <v>6.0816607892664395E-2</v>
      </c>
      <c r="BH90" s="558">
        <v>6.0757224728376351E-2</v>
      </c>
      <c r="BI90" s="558">
        <v>6.0697957417978794E-2</v>
      </c>
      <c r="BJ90" s="558">
        <v>6.0638805622763532E-2</v>
      </c>
      <c r="BK90" s="558">
        <v>6.0579769005341365E-2</v>
      </c>
    </row>
    <row r="91" spans="1:63">
      <c r="A91" s="1066"/>
      <c r="B91" s="576">
        <v>18.5</v>
      </c>
      <c r="C91" s="558">
        <v>6.326263142122325E-2</v>
      </c>
      <c r="D91" s="558">
        <v>6.3197927326355249E-2</v>
      </c>
      <c r="E91" s="558">
        <v>6.3133355453058176E-2</v>
      </c>
      <c r="F91" s="558">
        <v>6.3068915396457384E-2</v>
      </c>
      <c r="G91" s="558">
        <v>6.3004606753329515E-2</v>
      </c>
      <c r="H91" s="558">
        <v>6.294042912209416E-2</v>
      </c>
      <c r="I91" s="558">
        <v>6.2876382102805467E-2</v>
      </c>
      <c r="J91" s="558">
        <v>6.2812465297143835E-2</v>
      </c>
      <c r="K91" s="558">
        <v>6.2748678308407663E-2</v>
      </c>
      <c r="L91" s="558">
        <v>6.2685020741505157E-2</v>
      </c>
      <c r="M91" s="558">
        <v>6.2621492202946105E-2</v>
      </c>
      <c r="N91" s="558">
        <v>6.2558092300833909E-2</v>
      </c>
      <c r="O91" s="558">
        <v>6.2494820644857327E-2</v>
      </c>
      <c r="P91" s="558">
        <v>6.2431676846282674E-2</v>
      </c>
      <c r="Q91" s="558">
        <v>6.2368660517945713E-2</v>
      </c>
      <c r="R91" s="558">
        <v>6.230577127424379E-2</v>
      </c>
      <c r="S91" s="558">
        <v>6.224300873112798E-2</v>
      </c>
      <c r="T91" s="558">
        <v>6.2180372506095261E-2</v>
      </c>
      <c r="U91" s="558">
        <v>6.2117862218180726E-2</v>
      </c>
      <c r="V91" s="558">
        <v>6.2055477487949887E-2</v>
      </c>
      <c r="W91" s="558">
        <v>6.1993217937490998E-2</v>
      </c>
      <c r="X91" s="558">
        <v>6.1931083190407368E-2</v>
      </c>
      <c r="Y91" s="558">
        <v>6.1869072871809865E-2</v>
      </c>
      <c r="Z91" s="558">
        <v>6.1807186608309306E-2</v>
      </c>
      <c r="AA91" s="558">
        <v>6.1745424028008991E-2</v>
      </c>
      <c r="AB91" s="558">
        <v>6.1683784760497247E-2</v>
      </c>
      <c r="AC91" s="558">
        <v>6.1622268436840044E-2</v>
      </c>
      <c r="AD91" s="558">
        <v>6.156087468957358E-2</v>
      </c>
      <c r="AE91" s="558">
        <v>6.1499603152697035E-2</v>
      </c>
      <c r="AF91" s="558">
        <v>6.1438453461665245E-2</v>
      </c>
      <c r="AG91" s="558">
        <v>6.1377425253381489E-2</v>
      </c>
      <c r="AH91" s="558">
        <v>6.1316518166190305E-2</v>
      </c>
      <c r="AI91" s="558">
        <v>6.1255731839870348E-2</v>
      </c>
      <c r="AJ91" s="558">
        <v>6.1195065915627289E-2</v>
      </c>
      <c r="AK91" s="558">
        <v>6.1134520036086729E-2</v>
      </c>
      <c r="AL91" s="558">
        <v>6.1074093845287239E-2</v>
      </c>
      <c r="AM91" s="558">
        <v>6.1013786988673317E-2</v>
      </c>
      <c r="AN91" s="558">
        <v>6.0953599113088501E-2</v>
      </c>
      <c r="AO91" s="558">
        <v>6.0893529866768457E-2</v>
      </c>
      <c r="AP91" s="558">
        <v>6.0833578899334134E-2</v>
      </c>
      <c r="AQ91" s="558">
        <v>6.0773745861784925E-2</v>
      </c>
      <c r="AR91" s="558">
        <v>6.0714030406491939E-2</v>
      </c>
      <c r="AS91" s="558">
        <v>6.065443218719125E-2</v>
      </c>
      <c r="AT91" s="558">
        <v>6.0594950858977169E-2</v>
      </c>
      <c r="AU91" s="558">
        <v>6.0535586078295643E-2</v>
      </c>
      <c r="AV91" s="558">
        <v>6.0476337502937627E-2</v>
      </c>
      <c r="AW91" s="558">
        <v>6.0417204792032476E-2</v>
      </c>
      <c r="AX91" s="558">
        <v>6.0358187606041454E-2</v>
      </c>
      <c r="AY91" s="558">
        <v>6.0299285606751206E-2</v>
      </c>
      <c r="AZ91" s="558">
        <v>6.024049845726729E-2</v>
      </c>
      <c r="BA91" s="558">
        <v>6.0181825822007783E-2</v>
      </c>
      <c r="BB91" s="558">
        <v>6.0123267366696903E-2</v>
      </c>
      <c r="BC91" s="558">
        <v>6.0064822758358588E-2</v>
      </c>
      <c r="BD91" s="558">
        <v>6.0006491665310274E-2</v>
      </c>
      <c r="BE91" s="558">
        <v>5.9948273757156577E-2</v>
      </c>
      <c r="BF91" s="558">
        <v>5.9890168704783045E-2</v>
      </c>
      <c r="BG91" s="558">
        <v>5.9832176180349986E-2</v>
      </c>
      <c r="BH91" s="558">
        <v>5.9774295857286282E-2</v>
      </c>
      <c r="BI91" s="558">
        <v>5.9716527410283271E-2</v>
      </c>
      <c r="BJ91" s="558">
        <v>5.9658870515288627E-2</v>
      </c>
      <c r="BK91" s="558">
        <v>5.9601324849500342E-2</v>
      </c>
    </row>
    <row r="92" spans="1:63">
      <c r="A92" s="1066"/>
      <c r="B92" s="510">
        <v>18.75</v>
      </c>
      <c r="C92" s="558">
        <v>6.2213462276167225E-2</v>
      </c>
      <c r="D92" s="558">
        <v>6.2150448894012028E-2</v>
      </c>
      <c r="E92" s="558">
        <v>6.2087563029873505E-2</v>
      </c>
      <c r="F92" s="558">
        <v>6.2024804297062183E-2</v>
      </c>
      <c r="G92" s="558">
        <v>6.1962172310450467E-2</v>
      </c>
      <c r="H92" s="558">
        <v>6.1899666686464801E-2</v>
      </c>
      <c r="I92" s="558">
        <v>6.1837287043077838E-2</v>
      </c>
      <c r="J92" s="558">
        <v>6.1775032999800597E-2</v>
      </c>
      <c r="K92" s="558">
        <v>6.1712904177674797E-2</v>
      </c>
      <c r="L92" s="558">
        <v>6.1650900199265148E-2</v>
      </c>
      <c r="M92" s="558">
        <v>6.1589020688651672E-2</v>
      </c>
      <c r="N92" s="558">
        <v>6.1527265271422153E-2</v>
      </c>
      <c r="O92" s="558">
        <v>6.1465633574664551E-2</v>
      </c>
      <c r="P92" s="558">
        <v>6.1404125226959545E-2</v>
      </c>
      <c r="Q92" s="558">
        <v>6.1342739858372984E-2</v>
      </c>
      <c r="R92" s="558">
        <v>6.1281477100448567E-2</v>
      </c>
      <c r="S92" s="558">
        <v>6.1220336586200415E-2</v>
      </c>
      <c r="T92" s="558">
        <v>6.1159317950105749E-2</v>
      </c>
      <c r="U92" s="558">
        <v>6.1098420828097619E-2</v>
      </c>
      <c r="V92" s="558">
        <v>6.1037644857557666E-2</v>
      </c>
      <c r="W92" s="558">
        <v>6.0976989677308899E-2</v>
      </c>
      <c r="X92" s="558">
        <v>6.0916454927608568E-2</v>
      </c>
      <c r="Y92" s="558">
        <v>6.085604025014104E-2</v>
      </c>
      <c r="Z92" s="558">
        <v>6.0795745288010718E-2</v>
      </c>
      <c r="AA92" s="558">
        <v>6.0735569685735048E-2</v>
      </c>
      <c r="AB92" s="558">
        <v>6.06755130892375E-2</v>
      </c>
      <c r="AC92" s="558">
        <v>6.0615575145840615E-2</v>
      </c>
      <c r="AD92" s="558">
        <v>6.0555755504259144E-2</v>
      </c>
      <c r="AE92" s="558">
        <v>6.0496053814593172E-2</v>
      </c>
      <c r="AF92" s="558">
        <v>6.0436469728321236E-2</v>
      </c>
      <c r="AG92" s="558">
        <v>6.037700289829364E-2</v>
      </c>
      <c r="AH92" s="558">
        <v>6.0317652978725655E-2</v>
      </c>
      <c r="AI92" s="558">
        <v>6.0258419625190802E-2</v>
      </c>
      <c r="AJ92" s="558">
        <v>6.0199302494614235E-2</v>
      </c>
      <c r="AK92" s="558">
        <v>6.0140301245266113E-2</v>
      </c>
      <c r="AL92" s="558">
        <v>6.0081415536754959E-2</v>
      </c>
      <c r="AM92" s="558">
        <v>6.0022645030021179E-2</v>
      </c>
      <c r="AN92" s="558">
        <v>5.9963989387330531E-2</v>
      </c>
      <c r="AO92" s="558">
        <v>5.9905448272267646E-2</v>
      </c>
      <c r="AP92" s="558">
        <v>5.9847021349729607E-2</v>
      </c>
      <c r="AQ92" s="558">
        <v>5.9788708285919541E-2</v>
      </c>
      <c r="AR92" s="558">
        <v>5.9730508748340308E-2</v>
      </c>
      <c r="AS92" s="558">
        <v>5.9672422405788093E-2</v>
      </c>
      <c r="AT92" s="558">
        <v>5.9614448928346227E-2</v>
      </c>
      <c r="AU92" s="558">
        <v>5.9556587987378867E-2</v>
      </c>
      <c r="AV92" s="558">
        <v>5.9498839255524807E-2</v>
      </c>
      <c r="AW92" s="558">
        <v>5.9441202406691318E-2</v>
      </c>
      <c r="AX92" s="558">
        <v>5.9383677116048E-2</v>
      </c>
      <c r="AY92" s="558">
        <v>5.9326263060020666E-2</v>
      </c>
      <c r="AZ92" s="558">
        <v>5.9268959916285301E-2</v>
      </c>
      <c r="BA92" s="558">
        <v>5.9211767363762019E-2</v>
      </c>
      <c r="BB92" s="558">
        <v>5.9154685082609043E-2</v>
      </c>
      <c r="BC92" s="558">
        <v>5.909771275421679E-2</v>
      </c>
      <c r="BD92" s="558">
        <v>5.904085006120191E-2</v>
      </c>
      <c r="BE92" s="558">
        <v>5.8984096687401393E-2</v>
      </c>
      <c r="BF92" s="558">
        <v>5.892745231786671E-2</v>
      </c>
      <c r="BG92" s="558">
        <v>5.8870916638858024E-2</v>
      </c>
      <c r="BH92" s="558">
        <v>5.8814489337838324E-2</v>
      </c>
      <c r="BI92" s="558">
        <v>5.8758170103467733E-2</v>
      </c>
      <c r="BJ92" s="558">
        <v>5.8701958625597767E-2</v>
      </c>
      <c r="BK92" s="558">
        <v>5.8645854595265605E-2</v>
      </c>
    </row>
    <row r="93" spans="1:63">
      <c r="A93" s="1066"/>
      <c r="B93" s="510">
        <v>19</v>
      </c>
      <c r="C93" s="558">
        <v>6.1189725938369091E-2</v>
      </c>
      <c r="D93" s="558">
        <v>6.1128345250290025E-2</v>
      </c>
      <c r="E93" s="558">
        <v>6.1067087583298311E-2</v>
      </c>
      <c r="F93" s="558">
        <v>6.1005952567920151E-2</v>
      </c>
      <c r="G93" s="558">
        <v>6.0944939836159812E-2</v>
      </c>
      <c r="H93" s="558">
        <v>6.0884049021492248E-2</v>
      </c>
      <c r="I93" s="558">
        <v>6.0823279758855736E-2</v>
      </c>
      <c r="J93" s="558">
        <v>6.0762631684644595E-2</v>
      </c>
      <c r="K93" s="558">
        <v>6.0702104436701952E-2</v>
      </c>
      <c r="L93" s="558">
        <v>6.0641697654312487E-2</v>
      </c>
      <c r="M93" s="558">
        <v>6.0581410978195312E-2</v>
      </c>
      <c r="N93" s="558">
        <v>6.0521244050496817E-2</v>
      </c>
      <c r="O93" s="558">
        <v>6.0461196514783613E-2</v>
      </c>
      <c r="P93" s="558">
        <v>6.040126801603548E-2</v>
      </c>
      <c r="Q93" s="558">
        <v>6.0341458200638375E-2</v>
      </c>
      <c r="R93" s="558">
        <v>6.0281766716377465E-2</v>
      </c>
      <c r="S93" s="558">
        <v>6.0222193212430233E-2</v>
      </c>
      <c r="T93" s="558">
        <v>6.0162737339359597E-2</v>
      </c>
      <c r="U93" s="558">
        <v>6.0103398749107084E-2</v>
      </c>
      <c r="V93" s="558">
        <v>6.0044177094986002E-2</v>
      </c>
      <c r="W93" s="558">
        <v>5.998507203167474E-2</v>
      </c>
      <c r="X93" s="558">
        <v>5.9926083215210028E-2</v>
      </c>
      <c r="Y93" s="558">
        <v>5.9867210302980256E-2</v>
      </c>
      <c r="Z93" s="558">
        <v>5.980845295371888E-2</v>
      </c>
      <c r="AA93" s="558">
        <v>5.9749810827497786E-2</v>
      </c>
      <c r="AB93" s="558">
        <v>5.9691283585720741E-2</v>
      </c>
      <c r="AC93" s="558">
        <v>5.96328708911169E-2</v>
      </c>
      <c r="AD93" s="558">
        <v>5.9574572407734325E-2</v>
      </c>
      <c r="AE93" s="558">
        <v>5.951638780093349E-2</v>
      </c>
      <c r="AF93" s="558">
        <v>5.9458316737380973E-2</v>
      </c>
      <c r="AG93" s="558">
        <v>5.9400358885043018E-2</v>
      </c>
      <c r="AH93" s="558">
        <v>5.9342513913179198E-2</v>
      </c>
      <c r="AI93" s="558">
        <v>5.9284781492336194E-2</v>
      </c>
      <c r="AJ93" s="558">
        <v>5.9227161294341489E-2</v>
      </c>
      <c r="AK93" s="558">
        <v>5.9169652992297136E-2</v>
      </c>
      <c r="AL93" s="558">
        <v>5.9112256260573627E-2</v>
      </c>
      <c r="AM93" s="558">
        <v>5.9054970774803719E-2</v>
      </c>
      <c r="AN93" s="558">
        <v>5.8997796211876306E-2</v>
      </c>
      <c r="AO93" s="558">
        <v>5.8940732249930371E-2</v>
      </c>
      <c r="AP93" s="558">
        <v>5.8883778568348956E-2</v>
      </c>
      <c r="AQ93" s="558">
        <v>5.8826934847753101E-2</v>
      </c>
      <c r="AR93" s="558">
        <v>5.8770200769995944E-2</v>
      </c>
      <c r="AS93" s="558">
        <v>5.8713576018156743E-2</v>
      </c>
      <c r="AT93" s="558">
        <v>5.8657060276534986E-2</v>
      </c>
      <c r="AU93" s="558">
        <v>5.8600653230644527E-2</v>
      </c>
      <c r="AV93" s="558">
        <v>5.8544354567207739E-2</v>
      </c>
      <c r="AW93" s="558">
        <v>5.8488163974149743E-2</v>
      </c>
      <c r="AX93" s="558">
        <v>5.8432081140592597E-2</v>
      </c>
      <c r="AY93" s="558">
        <v>5.8376105756849615E-2</v>
      </c>
      <c r="AZ93" s="558">
        <v>5.8320237514419629E-2</v>
      </c>
      <c r="BA93" s="558">
        <v>5.8264476105981317E-2</v>
      </c>
      <c r="BB93" s="558">
        <v>5.8208821225387619E-2</v>
      </c>
      <c r="BC93" s="558">
        <v>5.8153272567660078E-2</v>
      </c>
      <c r="BD93" s="558">
        <v>5.8097829828983275E-2</v>
      </c>
      <c r="BE93" s="558">
        <v>5.8042492706699346E-2</v>
      </c>
      <c r="BF93" s="558">
        <v>5.7987260899302409E-2</v>
      </c>
      <c r="BG93" s="558">
        <v>5.7932134106433102E-2</v>
      </c>
      <c r="BH93" s="558">
        <v>5.7877112028873169E-2</v>
      </c>
      <c r="BI93" s="558">
        <v>5.7822194368540025E-2</v>
      </c>
      <c r="BJ93" s="558">
        <v>5.7767380828481374E-2</v>
      </c>
      <c r="BK93" s="558">
        <v>5.7712671112869846E-2</v>
      </c>
    </row>
    <row r="94" spans="1:63">
      <c r="A94" s="1066"/>
      <c r="B94" s="510">
        <v>19.25</v>
      </c>
      <c r="C94" s="558">
        <v>6.0190629601724638E-2</v>
      </c>
      <c r="D94" s="558">
        <v>6.0130826034102254E-2</v>
      </c>
      <c r="E94" s="558">
        <v>6.0071141186512633E-2</v>
      </c>
      <c r="F94" s="558">
        <v>6.0011574705787815E-2</v>
      </c>
      <c r="G94" s="558">
        <v>5.9952126240159241E-2</v>
      </c>
      <c r="H94" s="558">
        <v>5.9892795439250815E-2</v>
      </c>
      <c r="I94" s="558">
        <v>5.9833581954072082E-2</v>
      </c>
      <c r="J94" s="558">
        <v>5.9774485437011353E-2</v>
      </c>
      <c r="K94" s="558">
        <v>5.9715505541828882E-2</v>
      </c>
      <c r="L94" s="558">
        <v>5.9656641923650139E-2</v>
      </c>
      <c r="M94" s="558">
        <v>5.9597894238959073E-2</v>
      </c>
      <c r="N94" s="558">
        <v>5.9539262145591423E-2</v>
      </c>
      <c r="O94" s="558">
        <v>5.948074530272808E-2</v>
      </c>
      <c r="P94" s="558">
        <v>5.9422343370888503E-2</v>
      </c>
      <c r="Q94" s="558">
        <v>5.9364056011924113E-2</v>
      </c>
      <c r="R94" s="558">
        <v>5.9305882889011806E-2</v>
      </c>
      <c r="S94" s="558">
        <v>5.9247823666647458E-2</v>
      </c>
      <c r="T94" s="558">
        <v>5.9189878010639435E-2</v>
      </c>
      <c r="U94" s="558">
        <v>5.9132045588102235E-2</v>
      </c>
      <c r="V94" s="558">
        <v>5.9074326067450098E-2</v>
      </c>
      <c r="W94" s="558">
        <v>5.9016719118390626E-2</v>
      </c>
      <c r="X94" s="558">
        <v>5.8959224411918566E-2</v>
      </c>
      <c r="Y94" s="558">
        <v>5.890184162030946E-2</v>
      </c>
      <c r="Z94" s="558">
        <v>5.8844570417113488E-2</v>
      </c>
      <c r="AA94" s="558">
        <v>5.8787410477149207E-2</v>
      </c>
      <c r="AB94" s="558">
        <v>5.8730361476497475E-2</v>
      </c>
      <c r="AC94" s="558">
        <v>5.8673423092495271E-2</v>
      </c>
      <c r="AD94" s="558">
        <v>5.8616595003729635E-2</v>
      </c>
      <c r="AE94" s="558">
        <v>5.8559876890031629E-2</v>
      </c>
      <c r="AF94" s="558">
        <v>5.8503268432470314E-2</v>
      </c>
      <c r="AG94" s="558">
        <v>5.8446769313346747E-2</v>
      </c>
      <c r="AH94" s="558">
        <v>5.8390379216188101E-2</v>
      </c>
      <c r="AI94" s="558">
        <v>5.8334097825741706E-2</v>
      </c>
      <c r="AJ94" s="558">
        <v>5.8277924827969153E-2</v>
      </c>
      <c r="AK94" s="558">
        <v>5.822185991004053E-2</v>
      </c>
      <c r="AL94" s="558">
        <v>5.8165902760328562E-2</v>
      </c>
      <c r="AM94" s="558">
        <v>5.811005306840282E-2</v>
      </c>
      <c r="AN94" s="558">
        <v>5.8054310525024029E-2</v>
      </c>
      <c r="AO94" s="558">
        <v>5.7998674822138344E-2</v>
      </c>
      <c r="AP94" s="558">
        <v>5.7943145652871647E-2</v>
      </c>
      <c r="AQ94" s="558">
        <v>5.7887722711523946E-2</v>
      </c>
      <c r="AR94" s="558">
        <v>5.7832405693563745E-2</v>
      </c>
      <c r="AS94" s="558">
        <v>5.7777194295622447E-2</v>
      </c>
      <c r="AT94" s="558">
        <v>5.7722088215488854E-2</v>
      </c>
      <c r="AU94" s="558">
        <v>5.766708715210362E-2</v>
      </c>
      <c r="AV94" s="558">
        <v>5.761219080555377E-2</v>
      </c>
      <c r="AW94" s="558">
        <v>5.7557398877067255E-2</v>
      </c>
      <c r="AX94" s="558">
        <v>5.7502711069007541E-2</v>
      </c>
      <c r="AY94" s="558">
        <v>5.7448127084868211E-2</v>
      </c>
      <c r="AZ94" s="558">
        <v>5.7393646629267582E-2</v>
      </c>
      <c r="BA94" s="558">
        <v>5.7339269407943434E-2</v>
      </c>
      <c r="BB94" s="558">
        <v>5.7284995127747665E-2</v>
      </c>
      <c r="BC94" s="558">
        <v>5.7230823496641013E-2</v>
      </c>
      <c r="BD94" s="558">
        <v>5.7176754223687884E-2</v>
      </c>
      <c r="BE94" s="558">
        <v>5.7122787019051068E-2</v>
      </c>
      <c r="BF94" s="558">
        <v>5.7068921593986612E-2</v>
      </c>
      <c r="BG94" s="558">
        <v>5.7015157660838638E-2</v>
      </c>
      <c r="BH94" s="558">
        <v>5.6961494933034248E-2</v>
      </c>
      <c r="BI94" s="558">
        <v>5.6907933125078407E-2</v>
      </c>
      <c r="BJ94" s="558">
        <v>5.6854471952548911E-2</v>
      </c>
      <c r="BK94" s="558">
        <v>5.6801111132091325E-2</v>
      </c>
    </row>
    <row r="95" spans="1:63">
      <c r="A95" s="1066"/>
      <c r="B95" s="510">
        <v>19.5</v>
      </c>
      <c r="C95" s="558">
        <v>5.9215409708201827E-2</v>
      </c>
      <c r="D95" s="558">
        <v>5.9157130011403332E-2</v>
      </c>
      <c r="E95" s="558">
        <v>5.9098964919350822E-2</v>
      </c>
      <c r="F95" s="558">
        <v>5.9040914094327726E-2</v>
      </c>
      <c r="G95" s="558">
        <v>5.8982977199943061E-2</v>
      </c>
      <c r="H95" s="558">
        <v>5.8925153901124967E-2</v>
      </c>
      <c r="I95" s="558">
        <v>5.8867443864114237E-2</v>
      </c>
      <c r="J95" s="558">
        <v>5.8809846756457874E-2</v>
      </c>
      <c r="K95" s="558">
        <v>5.875236224700274E-2</v>
      </c>
      <c r="L95" s="558">
        <v>5.8694990005889201E-2</v>
      </c>
      <c r="M95" s="558">
        <v>5.8637729704544769E-2</v>
      </c>
      <c r="N95" s="558">
        <v>5.8580581015677924E-2</v>
      </c>
      <c r="O95" s="558">
        <v>5.8523543613271792E-2</v>
      </c>
      <c r="P95" s="558">
        <v>5.8466617172577985E-2</v>
      </c>
      <c r="Q95" s="558">
        <v>5.8409801370110433E-2</v>
      </c>
      <c r="R95" s="558">
        <v>5.8353095883639267E-2</v>
      </c>
      <c r="S95" s="558">
        <v>5.8296500392184689E-2</v>
      </c>
      <c r="T95" s="558">
        <v>5.8240014576010954E-2</v>
      </c>
      <c r="U95" s="558">
        <v>5.8183638116620362E-2</v>
      </c>
      <c r="V95" s="558">
        <v>5.8127370696747199E-2</v>
      </c>
      <c r="W95" s="558">
        <v>5.8071212000351861E-2</v>
      </c>
      <c r="X95" s="558">
        <v>5.8015161712614921E-2</v>
      </c>
      <c r="Y95" s="558">
        <v>5.7959219519931195E-2</v>
      </c>
      <c r="Z95" s="558">
        <v>5.7903385109903963E-2</v>
      </c>
      <c r="AA95" s="558">
        <v>5.7847658171339127E-2</v>
      </c>
      <c r="AB95" s="558">
        <v>5.7792038394239388E-2</v>
      </c>
      <c r="AC95" s="558">
        <v>5.7736525469798579E-2</v>
      </c>
      <c r="AD95" s="558">
        <v>5.7681119090395881E-2</v>
      </c>
      <c r="AE95" s="558">
        <v>5.762581894959018E-2</v>
      </c>
      <c r="AF95" s="558">
        <v>5.7570624742114378E-2</v>
      </c>
      <c r="AG95" s="558">
        <v>5.751553616386984E-2</v>
      </c>
      <c r="AH95" s="558">
        <v>5.7460552911920738E-2</v>
      </c>
      <c r="AI95" s="558">
        <v>5.7405674684488539E-2</v>
      </c>
      <c r="AJ95" s="558">
        <v>5.735090118094649E-2</v>
      </c>
      <c r="AK95" s="558">
        <v>5.7296232101814094E-2</v>
      </c>
      <c r="AL95" s="558">
        <v>5.7241667148751681E-2</v>
      </c>
      <c r="AM95" s="558">
        <v>5.7187206024554973E-2</v>
      </c>
      <c r="AN95" s="558">
        <v>5.7132848433149683E-2</v>
      </c>
      <c r="AO95" s="558">
        <v>5.7078594079586153E-2</v>
      </c>
      <c r="AP95" s="558">
        <v>5.7024442670034023E-2</v>
      </c>
      <c r="AQ95" s="558">
        <v>5.6970393911776926E-2</v>
      </c>
      <c r="AR95" s="558">
        <v>5.6916447513207194E-2</v>
      </c>
      <c r="AS95" s="558">
        <v>5.6862603183820651E-2</v>
      </c>
      <c r="AT95" s="558">
        <v>5.6808860634211374E-2</v>
      </c>
      <c r="AU95" s="558">
        <v>5.6755219576066496E-2</v>
      </c>
      <c r="AV95" s="558">
        <v>5.6701679722161079E-2</v>
      </c>
      <c r="AW95" s="558">
        <v>5.6648240786352985E-2</v>
      </c>
      <c r="AX95" s="558">
        <v>5.6594902483577736E-2</v>
      </c>
      <c r="AY95" s="558">
        <v>5.6541664529843508E-2</v>
      </c>
      <c r="AZ95" s="558">
        <v>5.6488526642226054E-2</v>
      </c>
      <c r="BA95" s="558">
        <v>5.6435488538863682E-2</v>
      </c>
      <c r="BB95" s="558">
        <v>5.6382549938952295E-2</v>
      </c>
      <c r="BC95" s="558">
        <v>5.6329710562740443E-2</v>
      </c>
      <c r="BD95" s="558">
        <v>5.627697013152435E-2</v>
      </c>
      <c r="BE95" s="558">
        <v>5.6224328367643066E-2</v>
      </c>
      <c r="BF95" s="558">
        <v>5.6171784994473575E-2</v>
      </c>
      <c r="BG95" s="558">
        <v>5.6119339736425931E-2</v>
      </c>
      <c r="BH95" s="558">
        <v>5.6066992318938469E-2</v>
      </c>
      <c r="BI95" s="558">
        <v>5.6014742468472982E-2</v>
      </c>
      <c r="BJ95" s="558">
        <v>5.5962589912509991E-2</v>
      </c>
      <c r="BK95" s="558">
        <v>5.5910534379543977E-2</v>
      </c>
    </row>
    <row r="96" spans="1:63">
      <c r="A96" s="1066"/>
      <c r="B96" s="510">
        <v>19.75</v>
      </c>
      <c r="C96" s="558">
        <v>5.8263330768215334E-2</v>
      </c>
      <c r="D96" s="558">
        <v>5.820652390236869E-2</v>
      </c>
      <c r="E96" s="558">
        <v>5.8149827702241919E-2</v>
      </c>
      <c r="F96" s="558">
        <v>5.8093241844767107E-2</v>
      </c>
      <c r="G96" s="558">
        <v>5.8036766008132623E-2</v>
      </c>
      <c r="H96" s="558">
        <v>5.7980399871777027E-2</v>
      </c>
      <c r="I96" s="558">
        <v>5.7924143116383019E-2</v>
      </c>
      <c r="J96" s="558">
        <v>5.7867995423871374E-2</v>
      </c>
      <c r="K96" s="558">
        <v>5.7811956477395003E-2</v>
      </c>
      <c r="L96" s="558">
        <v>5.7756025961332912E-2</v>
      </c>
      <c r="M96" s="558">
        <v>5.7700203561284372E-2</v>
      </c>
      <c r="N96" s="558">
        <v>5.7644488964062955E-2</v>
      </c>
      <c r="O96" s="558">
        <v>5.7588881857690698E-2</v>
      </c>
      <c r="P96" s="558">
        <v>5.7533381931392291E-2</v>
      </c>
      <c r="Q96" s="558">
        <v>5.7477988875589289E-2</v>
      </c>
      <c r="R96" s="558">
        <v>5.7422702381894328E-2</v>
      </c>
      <c r="S96" s="558">
        <v>5.7367522143105441E-2</v>
      </c>
      <c r="T96" s="558">
        <v>5.7312447853200332E-2</v>
      </c>
      <c r="U96" s="558">
        <v>5.7257479207330736E-2</v>
      </c>
      <c r="V96" s="558">
        <v>5.72026159018168E-2</v>
      </c>
      <c r="W96" s="558">
        <v>5.7147857634141493E-2</v>
      </c>
      <c r="X96" s="558">
        <v>5.7093204102945015E-2</v>
      </c>
      <c r="Y96" s="558">
        <v>5.7038655008019294E-2</v>
      </c>
      <c r="Z96" s="558">
        <v>5.6984210050302513E-2</v>
      </c>
      <c r="AA96" s="558">
        <v>5.6929868931873573E-2</v>
      </c>
      <c r="AB96" s="558">
        <v>5.6875631355946726E-2</v>
      </c>
      <c r="AC96" s="558">
        <v>5.6821497026866175E-2</v>
      </c>
      <c r="AD96" s="558">
        <v>5.6767465650100615E-2</v>
      </c>
      <c r="AE96" s="558">
        <v>5.6713536932238004E-2</v>
      </c>
      <c r="AF96" s="558">
        <v>5.6659710580980183E-2</v>
      </c>
      <c r="AG96" s="558">
        <v>5.66059863051376E-2</v>
      </c>
      <c r="AH96" s="558">
        <v>5.6552363814624085E-2</v>
      </c>
      <c r="AI96" s="558">
        <v>5.6498842820451624E-2</v>
      </c>
      <c r="AJ96" s="558">
        <v>5.6445423034725127E-2</v>
      </c>
      <c r="AK96" s="558">
        <v>5.6392104170637322E-2</v>
      </c>
      <c r="AL96" s="558">
        <v>5.6338885942463598E-2</v>
      </c>
      <c r="AM96" s="558">
        <v>5.62857680655569E-2</v>
      </c>
      <c r="AN96" s="558">
        <v>5.6232750256342633E-2</v>
      </c>
      <c r="AO96" s="558">
        <v>5.617983223231366E-2</v>
      </c>
      <c r="AP96" s="558">
        <v>5.6127013712025262E-2</v>
      </c>
      <c r="AQ96" s="558">
        <v>5.6074294415090119E-2</v>
      </c>
      <c r="AR96" s="558">
        <v>5.602167406217342E-2</v>
      </c>
      <c r="AS96" s="558">
        <v>5.5969152374987868E-2</v>
      </c>
      <c r="AT96" s="558">
        <v>5.5916729076288779E-2</v>
      </c>
      <c r="AU96" s="558">
        <v>5.5864403889869234E-2</v>
      </c>
      <c r="AV96" s="558">
        <v>5.5812176540555203E-2</v>
      </c>
      <c r="AW96" s="558">
        <v>5.5760046754200737E-2</v>
      </c>
      <c r="AX96" s="558">
        <v>5.5708014257683174E-2</v>
      </c>
      <c r="AY96" s="558">
        <v>5.5656078778898325E-2</v>
      </c>
      <c r="AZ96" s="558">
        <v>5.5604240046755814E-2</v>
      </c>
      <c r="BA96" s="558">
        <v>5.5552497791174278E-2</v>
      </c>
      <c r="BB96" s="558">
        <v>5.5500851743076701E-2</v>
      </c>
      <c r="BC96" s="558">
        <v>5.54493016343858E-2</v>
      </c>
      <c r="BD96" s="558">
        <v>5.5397847198019309E-2</v>
      </c>
      <c r="BE96" s="558">
        <v>5.5346488167885427E-2</v>
      </c>
      <c r="BF96" s="558">
        <v>5.5295224278878195E-2</v>
      </c>
      <c r="BG96" s="558">
        <v>5.5244055266872975E-2</v>
      </c>
      <c r="BH96" s="558">
        <v>5.5192980868721826E-2</v>
      </c>
      <c r="BI96" s="558">
        <v>5.5142000822249113E-2</v>
      </c>
      <c r="BJ96" s="558">
        <v>5.5091114866246932E-2</v>
      </c>
      <c r="BK96" s="558">
        <v>5.5040322740470687E-2</v>
      </c>
    </row>
    <row r="97" spans="1:63">
      <c r="A97" s="1066"/>
      <c r="B97" s="510">
        <v>20</v>
      </c>
      <c r="C97" s="558">
        <v>5.8263330768215334E-2</v>
      </c>
      <c r="D97" s="558">
        <v>5.820652390236869E-2</v>
      </c>
      <c r="E97" s="558">
        <v>5.8149827702241919E-2</v>
      </c>
      <c r="F97" s="558">
        <v>5.8093241844767107E-2</v>
      </c>
      <c r="G97" s="558">
        <v>5.8036766008132623E-2</v>
      </c>
      <c r="H97" s="558">
        <v>5.7980399871777027E-2</v>
      </c>
      <c r="I97" s="558">
        <v>5.7924143116383019E-2</v>
      </c>
      <c r="J97" s="558">
        <v>5.7867995423871374E-2</v>
      </c>
      <c r="K97" s="558">
        <v>5.7811956477395003E-2</v>
      </c>
      <c r="L97" s="558">
        <v>5.7756025961332912E-2</v>
      </c>
      <c r="M97" s="558">
        <v>5.7700203561284372E-2</v>
      </c>
      <c r="N97" s="558">
        <v>5.7644488964062955E-2</v>
      </c>
      <c r="O97" s="558">
        <v>5.7588881857690698E-2</v>
      </c>
      <c r="P97" s="558">
        <v>5.7533381931392291E-2</v>
      </c>
      <c r="Q97" s="558">
        <v>5.7477988875589289E-2</v>
      </c>
      <c r="R97" s="558">
        <v>5.7422702381894328E-2</v>
      </c>
      <c r="S97" s="558">
        <v>5.7367522143105441E-2</v>
      </c>
      <c r="T97" s="558">
        <v>5.7312447853200332E-2</v>
      </c>
      <c r="U97" s="558">
        <v>5.7257479207330736E-2</v>
      </c>
      <c r="V97" s="558">
        <v>5.72026159018168E-2</v>
      </c>
      <c r="W97" s="558">
        <v>5.7147857634141493E-2</v>
      </c>
      <c r="X97" s="558">
        <v>5.7093204102945015E-2</v>
      </c>
      <c r="Y97" s="558">
        <v>5.7038655008019294E-2</v>
      </c>
      <c r="Z97" s="558">
        <v>5.6984210050302513E-2</v>
      </c>
      <c r="AA97" s="558">
        <v>5.6929868931873573E-2</v>
      </c>
      <c r="AB97" s="558">
        <v>5.6875631355946726E-2</v>
      </c>
      <c r="AC97" s="558">
        <v>5.6821497026866175E-2</v>
      </c>
      <c r="AD97" s="558">
        <v>5.6767465650100615E-2</v>
      </c>
      <c r="AE97" s="558">
        <v>5.6713536932238004E-2</v>
      </c>
      <c r="AF97" s="558">
        <v>5.6659710580980183E-2</v>
      </c>
      <c r="AG97" s="558">
        <v>5.66059863051376E-2</v>
      </c>
      <c r="AH97" s="558">
        <v>5.6552363814624085E-2</v>
      </c>
      <c r="AI97" s="558">
        <v>5.6498842820451624E-2</v>
      </c>
      <c r="AJ97" s="558">
        <v>5.6445423034725127E-2</v>
      </c>
      <c r="AK97" s="558">
        <v>5.6392104170637322E-2</v>
      </c>
      <c r="AL97" s="558">
        <v>5.6338885942463598E-2</v>
      </c>
      <c r="AM97" s="558">
        <v>5.62857680655569E-2</v>
      </c>
      <c r="AN97" s="558">
        <v>5.6232750256342633E-2</v>
      </c>
      <c r="AO97" s="558">
        <v>5.617983223231366E-2</v>
      </c>
      <c r="AP97" s="558">
        <v>5.6127013712025262E-2</v>
      </c>
      <c r="AQ97" s="558">
        <v>5.6074294415090119E-2</v>
      </c>
      <c r="AR97" s="558">
        <v>5.602167406217342E-2</v>
      </c>
      <c r="AS97" s="558">
        <v>5.5969152374987868E-2</v>
      </c>
      <c r="AT97" s="558">
        <v>5.5916729076288779E-2</v>
      </c>
      <c r="AU97" s="558">
        <v>5.5864403889869234E-2</v>
      </c>
      <c r="AV97" s="558">
        <v>5.5812176540555203E-2</v>
      </c>
      <c r="AW97" s="558">
        <v>5.5760046754200737E-2</v>
      </c>
      <c r="AX97" s="558">
        <v>5.5708014257683174E-2</v>
      </c>
      <c r="AY97" s="558">
        <v>5.5656078778898325E-2</v>
      </c>
      <c r="AZ97" s="558">
        <v>5.5604240046755814E-2</v>
      </c>
      <c r="BA97" s="558">
        <v>5.5552497791174278E-2</v>
      </c>
      <c r="BB97" s="558">
        <v>5.5500851743076701E-2</v>
      </c>
      <c r="BC97" s="558">
        <v>5.54493016343858E-2</v>
      </c>
      <c r="BD97" s="558">
        <v>5.5397847198019309E-2</v>
      </c>
      <c r="BE97" s="558">
        <v>5.5346488167885427E-2</v>
      </c>
      <c r="BF97" s="558">
        <v>5.5295224278878195E-2</v>
      </c>
      <c r="BG97" s="558">
        <v>5.5244055266872975E-2</v>
      </c>
      <c r="BH97" s="558">
        <v>5.5192980868721826E-2</v>
      </c>
      <c r="BI97" s="558">
        <v>5.5142000822249113E-2</v>
      </c>
      <c r="BJ97" s="558">
        <v>5.5091114866246932E-2</v>
      </c>
      <c r="BK97" s="558">
        <v>5.5040322740470687E-2</v>
      </c>
    </row>
    <row r="98" spans="1:63">
      <c r="A98" s="1066"/>
      <c r="B98" s="510">
        <v>20.25</v>
      </c>
      <c r="C98" s="558">
        <v>4.4114390870603398E-2</v>
      </c>
      <c r="D98" s="558">
        <v>4.4072168286088953E-2</v>
      </c>
      <c r="E98" s="558">
        <v>4.4030026448103901E-2</v>
      </c>
      <c r="F98" s="558">
        <v>4.398796512523985E-2</v>
      </c>
      <c r="G98" s="558">
        <v>4.3945984086971812E-2</v>
      </c>
      <c r="H98" s="558">
        <v>4.3904083103653992E-2</v>
      </c>
      <c r="I98" s="558">
        <v>4.3862261946515595E-2</v>
      </c>
      <c r="J98" s="558">
        <v>4.3820520387656658E-2</v>
      </c>
      <c r="K98" s="558">
        <v>4.3778858200043944E-2</v>
      </c>
      <c r="L98" s="558">
        <v>4.3737275157506764E-2</v>
      </c>
      <c r="M98" s="558">
        <v>4.3695771034732947E-2</v>
      </c>
      <c r="N98" s="558">
        <v>4.3654345607264736E-2</v>
      </c>
      <c r="O98" s="558">
        <v>4.3612998651494747E-2</v>
      </c>
      <c r="P98" s="558">
        <v>4.3571729944661949E-2</v>
      </c>
      <c r="Q98" s="558">
        <v>4.3530539264847665E-2</v>
      </c>
      <c r="R98" s="558">
        <v>4.3489426390971586E-2</v>
      </c>
      <c r="S98" s="558">
        <v>4.3448391102787823E-2</v>
      </c>
      <c r="T98" s="558">
        <v>4.3407433180880986E-2</v>
      </c>
      <c r="U98" s="558">
        <v>4.3366552406662234E-2</v>
      </c>
      <c r="V98" s="558">
        <v>4.3325748562365429E-2</v>
      </c>
      <c r="W98" s="558">
        <v>4.3285021431043257E-2</v>
      </c>
      <c r="X98" s="558">
        <v>4.3244370796563375E-2</v>
      </c>
      <c r="Y98" s="558">
        <v>4.3203796443604572E-2</v>
      </c>
      <c r="Z98" s="558">
        <v>4.3163298157653011E-2</v>
      </c>
      <c r="AA98" s="558">
        <v>4.3122875724998407E-2</v>
      </c>
      <c r="AB98" s="558">
        <v>4.3082528932730305E-2</v>
      </c>
      <c r="AC98" s="558">
        <v>4.3042257568734289E-2</v>
      </c>
      <c r="AD98" s="558">
        <v>4.3002061421688338E-2</v>
      </c>
      <c r="AE98" s="558">
        <v>4.2961940281059062E-2</v>
      </c>
      <c r="AF98" s="558">
        <v>4.2921893937098055E-2</v>
      </c>
      <c r="AG98" s="558">
        <v>4.2881922180838243E-2</v>
      </c>
      <c r="AH98" s="558">
        <v>4.2842024804090245E-2</v>
      </c>
      <c r="AI98" s="558">
        <v>4.2802201599438761E-2</v>
      </c>
      <c r="AJ98" s="558">
        <v>4.276245236023897E-2</v>
      </c>
      <c r="AK98" s="558">
        <v>4.2722776880612962E-2</v>
      </c>
      <c r="AL98" s="558">
        <v>4.2683174955446199E-2</v>
      </c>
      <c r="AM98" s="558">
        <v>4.2643646380383912E-2</v>
      </c>
      <c r="AN98" s="558">
        <v>4.2604190951827693E-2</v>
      </c>
      <c r="AO98" s="558">
        <v>4.2564808466931926E-2</v>
      </c>
      <c r="AP98" s="558">
        <v>4.2525498723600313E-2</v>
      </c>
      <c r="AQ98" s="558">
        <v>4.2486261520482446E-2</v>
      </c>
      <c r="AR98" s="558">
        <v>4.2447096656970371E-2</v>
      </c>
      <c r="AS98" s="558">
        <v>4.2408003933195118E-2</v>
      </c>
      <c r="AT98" s="558">
        <v>4.2368983150023354E-2</v>
      </c>
      <c r="AU98" s="558">
        <v>4.2330034109054004E-2</v>
      </c>
      <c r="AV98" s="558">
        <v>4.2291156612614837E-2</v>
      </c>
      <c r="AW98" s="558">
        <v>4.2252350463759171E-2</v>
      </c>
      <c r="AX98" s="558">
        <v>4.2213615466262545E-2</v>
      </c>
      <c r="AY98" s="558">
        <v>4.2174951424619356E-2</v>
      </c>
      <c r="AZ98" s="558">
        <v>4.2136358144039647E-2</v>
      </c>
      <c r="BA98" s="558">
        <v>4.209783543044579E-2</v>
      </c>
      <c r="BB98" s="558">
        <v>4.2059383090469228E-2</v>
      </c>
      <c r="BC98" s="558">
        <v>4.2021000931447276E-2</v>
      </c>
      <c r="BD98" s="558">
        <v>4.1982688761419883E-2</v>
      </c>
      <c r="BE98" s="558">
        <v>4.1944446389126387E-2</v>
      </c>
      <c r="BF98" s="558">
        <v>4.1906273624002427E-2</v>
      </c>
      <c r="BG98" s="558">
        <v>4.1868170276176696E-2</v>
      </c>
      <c r="BH98" s="558">
        <v>4.1830136156467836E-2</v>
      </c>
      <c r="BI98" s="558">
        <v>4.1792171076381286E-2</v>
      </c>
      <c r="BJ98" s="558">
        <v>4.1754274848106183E-2</v>
      </c>
      <c r="BK98" s="558">
        <v>4.1716447284512265E-2</v>
      </c>
    </row>
    <row r="99" spans="1:63">
      <c r="A99" s="1066"/>
      <c r="B99" s="510">
        <v>20.5</v>
      </c>
      <c r="C99" s="558">
        <v>4.3473255130169051E-2</v>
      </c>
      <c r="D99" s="558">
        <v>4.3432024370258469E-2</v>
      </c>
      <c r="E99" s="558">
        <v>4.3390871744124621E-2</v>
      </c>
      <c r="F99" s="558">
        <v>4.3349797029878276E-2</v>
      </c>
      <c r="G99" s="558">
        <v>4.3308800006469576E-2</v>
      </c>
      <c r="H99" s="558">
        <v>4.3267880453684085E-2</v>
      </c>
      <c r="I99" s="558">
        <v>4.3227038152138839E-2</v>
      </c>
      <c r="J99" s="558">
        <v>4.3186272883278434E-2</v>
      </c>
      <c r="K99" s="558">
        <v>4.314558442937113E-2</v>
      </c>
      <c r="L99" s="558">
        <v>4.3104972573504964E-2</v>
      </c>
      <c r="M99" s="558">
        <v>4.3064437099583908E-2</v>
      </c>
      <c r="N99" s="558">
        <v>4.3023977792323996E-2</v>
      </c>
      <c r="O99" s="558">
        <v>4.2983594437249591E-2</v>
      </c>
      <c r="P99" s="558">
        <v>4.2943286820689527E-2</v>
      </c>
      <c r="Q99" s="558">
        <v>4.2903054729773349E-2</v>
      </c>
      <c r="R99" s="558">
        <v>4.286289795242762E-2</v>
      </c>
      <c r="S99" s="558">
        <v>4.2822816277372097E-2</v>
      </c>
      <c r="T99" s="558">
        <v>4.2782809494116128E-2</v>
      </c>
      <c r="U99" s="558">
        <v>4.274287739295491E-2</v>
      </c>
      <c r="V99" s="558">
        <v>4.2703019764965829E-2</v>
      </c>
      <c r="W99" s="558">
        <v>4.2663236402004832E-2</v>
      </c>
      <c r="X99" s="558">
        <v>4.2623527096702807E-2</v>
      </c>
      <c r="Y99" s="558">
        <v>4.258389164246193E-2</v>
      </c>
      <c r="Z99" s="558">
        <v>4.2544329833452153E-2</v>
      </c>
      <c r="AA99" s="558">
        <v>4.2504841464607618E-2</v>
      </c>
      <c r="AB99" s="558">
        <v>4.246542633162307E-2</v>
      </c>
      <c r="AC99" s="558">
        <v>4.2426084230950407E-2</v>
      </c>
      <c r="AD99" s="558">
        <v>4.2386814959795113E-2</v>
      </c>
      <c r="AE99" s="558">
        <v>4.2347618316112792E-2</v>
      </c>
      <c r="AF99" s="558">
        <v>4.2308494098605737E-2</v>
      </c>
      <c r="AG99" s="558">
        <v>4.2269442106719422E-2</v>
      </c>
      <c r="AH99" s="558">
        <v>4.2230462140639143E-2</v>
      </c>
      <c r="AI99" s="558">
        <v>4.2191554001286553E-2</v>
      </c>
      <c r="AJ99" s="558">
        <v>4.2152717490316315E-2</v>
      </c>
      <c r="AK99" s="558">
        <v>4.2113952410112683E-2</v>
      </c>
      <c r="AL99" s="558">
        <v>4.2075258563786203E-2</v>
      </c>
      <c r="AM99" s="558">
        <v>4.2036635755170353E-2</v>
      </c>
      <c r="AN99" s="558">
        <v>4.1998083788818232E-2</v>
      </c>
      <c r="AO99" s="558">
        <v>4.195960246999926E-2</v>
      </c>
      <c r="AP99" s="558">
        <v>4.1921191604695894E-2</v>
      </c>
      <c r="AQ99" s="558">
        <v>4.1882850999600402E-2</v>
      </c>
      <c r="AR99" s="558">
        <v>4.1844580462111557E-2</v>
      </c>
      <c r="AS99" s="558">
        <v>4.1806379800331465E-2</v>
      </c>
      <c r="AT99" s="558">
        <v>4.1768248823062348E-2</v>
      </c>
      <c r="AU99" s="558">
        <v>4.173018733980334E-2</v>
      </c>
      <c r="AV99" s="558">
        <v>4.1692195160747327E-2</v>
      </c>
      <c r="AW99" s="558">
        <v>4.1654272096777786E-2</v>
      </c>
      <c r="AX99" s="558">
        <v>4.1616417959465621E-2</v>
      </c>
      <c r="AY99" s="558">
        <v>4.1578632561066101E-2</v>
      </c>
      <c r="AZ99" s="558">
        <v>4.1540915714515722E-2</v>
      </c>
      <c r="BA99" s="558">
        <v>4.1503267233429106E-2</v>
      </c>
      <c r="BB99" s="558">
        <v>4.1465686932095951E-2</v>
      </c>
      <c r="BC99" s="558">
        <v>4.1428174625477987E-2</v>
      </c>
      <c r="BD99" s="558">
        <v>4.1390730129205903E-2</v>
      </c>
      <c r="BE99" s="558">
        <v>4.1353353259576356E-2</v>
      </c>
      <c r="BF99" s="558">
        <v>4.131604383354897E-2</v>
      </c>
      <c r="BG99" s="558">
        <v>4.1278801668743322E-2</v>
      </c>
      <c r="BH99" s="558">
        <v>4.1241626583436004E-2</v>
      </c>
      <c r="BI99" s="558">
        <v>4.1204518396557636E-2</v>
      </c>
      <c r="BJ99" s="558">
        <v>4.1167476927689933E-2</v>
      </c>
      <c r="BK99" s="558">
        <v>4.11305019970628E-2</v>
      </c>
    </row>
    <row r="100" spans="1:63">
      <c r="A100" s="1066"/>
      <c r="B100" s="576">
        <v>20.75</v>
      </c>
      <c r="C100" s="558">
        <v>4.2846272864691087E-2</v>
      </c>
      <c r="D100" s="558">
        <v>4.2806002759917861E-2</v>
      </c>
      <c r="E100" s="558">
        <v>4.2765808281727068E-2</v>
      </c>
      <c r="F100" s="558">
        <v>4.2725689217280365E-2</v>
      </c>
      <c r="G100" s="558">
        <v>4.2685645354537345E-2</v>
      </c>
      <c r="H100" s="558">
        <v>4.2645676482251767E-2</v>
      </c>
      <c r="I100" s="558">
        <v>4.2605782389967872E-2</v>
      </c>
      <c r="J100" s="558">
        <v>4.2565962868016671E-2</v>
      </c>
      <c r="K100" s="558">
        <v>4.2526217707512227E-2</v>
      </c>
      <c r="L100" s="558">
        <v>4.2486546700348113E-2</v>
      </c>
      <c r="M100" s="558">
        <v>4.2446949639193668E-2</v>
      </c>
      <c r="N100" s="558">
        <v>4.2407426317490463E-2</v>
      </c>
      <c r="O100" s="558">
        <v>4.236797652944866E-2</v>
      </c>
      <c r="P100" s="558">
        <v>4.2328600070043479E-2</v>
      </c>
      <c r="Q100" s="558">
        <v>4.2289296735011583E-2</v>
      </c>
      <c r="R100" s="558">
        <v>4.2250066320847629E-2</v>
      </c>
      <c r="S100" s="558">
        <v>4.221090862480071E-2</v>
      </c>
      <c r="T100" s="558">
        <v>4.2171823444870853E-2</v>
      </c>
      <c r="U100" s="558">
        <v>4.2132810579805571E-2</v>
      </c>
      <c r="V100" s="558">
        <v>4.2093869829096395E-2</v>
      </c>
      <c r="W100" s="558">
        <v>4.2055000992975454E-2</v>
      </c>
      <c r="X100" s="558">
        <v>4.2016203872412013E-2</v>
      </c>
      <c r="Y100" s="558">
        <v>4.1977478269109136E-2</v>
      </c>
      <c r="Z100" s="558">
        <v>4.1938823985500293E-2</v>
      </c>
      <c r="AA100" s="558">
        <v>4.190024082474595E-2</v>
      </c>
      <c r="AB100" s="558">
        <v>4.1861728590730299E-2</v>
      </c>
      <c r="AC100" s="558">
        <v>4.1823287088057902E-2</v>
      </c>
      <c r="AD100" s="558">
        <v>4.1784916122050354E-2</v>
      </c>
      <c r="AE100" s="558">
        <v>4.1746615498743068E-2</v>
      </c>
      <c r="AF100" s="558">
        <v>4.1708385024881937E-2</v>
      </c>
      <c r="AG100" s="558">
        <v>4.1670224507920142E-2</v>
      </c>
      <c r="AH100" s="558">
        <v>4.163213375601487E-2</v>
      </c>
      <c r="AI100" s="558">
        <v>4.1594112578024152E-2</v>
      </c>
      <c r="AJ100" s="558">
        <v>4.1556160783503583E-2</v>
      </c>
      <c r="AK100" s="558">
        <v>4.1518278182703247E-2</v>
      </c>
      <c r="AL100" s="558">
        <v>4.1480464586564472E-2</v>
      </c>
      <c r="AM100" s="558">
        <v>4.1442719806716724E-2</v>
      </c>
      <c r="AN100" s="558">
        <v>4.1405043655474476E-2</v>
      </c>
      <c r="AO100" s="558">
        <v>4.1367435945834086E-2</v>
      </c>
      <c r="AP100" s="558">
        <v>4.1329896491470695E-2</v>
      </c>
      <c r="AQ100" s="558">
        <v>4.1292425106735184E-2</v>
      </c>
      <c r="AR100" s="558">
        <v>4.1255021606651079E-2</v>
      </c>
      <c r="AS100" s="558">
        <v>4.1217685806911535E-2</v>
      </c>
      <c r="AT100" s="558">
        <v>4.1180417523876273E-2</v>
      </c>
      <c r="AU100" s="558">
        <v>4.1143216574568611E-2</v>
      </c>
      <c r="AV100" s="558">
        <v>4.1106082776672451E-2</v>
      </c>
      <c r="AW100" s="558">
        <v>4.1069015948529269E-2</v>
      </c>
      <c r="AX100" s="558">
        <v>4.103201590913521E-2</v>
      </c>
      <c r="AY100" s="558">
        <v>4.0995082478138115E-2</v>
      </c>
      <c r="AZ100" s="558">
        <v>4.0958215475834572E-2</v>
      </c>
      <c r="BA100" s="558">
        <v>4.0921414723167036E-2</v>
      </c>
      <c r="BB100" s="558">
        <v>4.0884680041720918E-2</v>
      </c>
      <c r="BC100" s="558">
        <v>4.0848011253721665E-2</v>
      </c>
      <c r="BD100" s="558">
        <v>4.0811408182031959E-2</v>
      </c>
      <c r="BE100" s="558">
        <v>4.0774870650148815E-2</v>
      </c>
      <c r="BF100" s="558">
        <v>4.0738398482200754E-2</v>
      </c>
      <c r="BG100" s="558">
        <v>4.0701991502945005E-2</v>
      </c>
      <c r="BH100" s="558">
        <v>4.0665649537764678E-2</v>
      </c>
      <c r="BI100" s="558">
        <v>4.062937241266594E-2</v>
      </c>
      <c r="BJ100" s="558">
        <v>4.0593159954275308E-2</v>
      </c>
      <c r="BK100" s="558">
        <v>4.0557011989836841E-2</v>
      </c>
    </row>
    <row r="101" spans="1:63">
      <c r="A101" s="1066"/>
      <c r="B101" s="510">
        <v>21</v>
      </c>
      <c r="C101" s="558">
        <v>4.22330228543547E-2</v>
      </c>
      <c r="D101" s="558">
        <v>4.2193683462335534E-2</v>
      </c>
      <c r="E101" s="558">
        <v>4.2154417290154678E-2</v>
      </c>
      <c r="F101" s="558">
        <v>4.2115224133583255E-2</v>
      </c>
      <c r="G101" s="558">
        <v>4.2076103789151185E-2</v>
      </c>
      <c r="H101" s="558">
        <v>4.2037056054143727E-2</v>
      </c>
      <c r="I101" s="558">
        <v>4.1998080726597914E-2</v>
      </c>
      <c r="J101" s="558">
        <v>4.1959177605299082E-2</v>
      </c>
      <c r="K101" s="558">
        <v>4.1920346489777473E-2</v>
      </c>
      <c r="L101" s="558">
        <v>4.1881587180304693E-2</v>
      </c>
      <c r="M101" s="558">
        <v>4.1842899477890369E-2</v>
      </c>
      <c r="N101" s="558">
        <v>4.1804283184278694E-2</v>
      </c>
      <c r="O101" s="558">
        <v>4.1765738101945081E-2</v>
      </c>
      <c r="P101" s="558">
        <v>4.1727264034092722E-2</v>
      </c>
      <c r="Q101" s="558">
        <v>4.168886078464934E-2</v>
      </c>
      <c r="R101" s="558">
        <v>4.1650528158263783E-2</v>
      </c>
      <c r="S101" s="558">
        <v>4.1612265960302736E-2</v>
      </c>
      <c r="T101" s="558">
        <v>4.1574073996847427E-2</v>
      </c>
      <c r="U101" s="558">
        <v>4.1535952074690366E-2</v>
      </c>
      <c r="V101" s="558">
        <v>4.1497900001332036E-2</v>
      </c>
      <c r="W101" s="558">
        <v>4.1459917584977718E-2</v>
      </c>
      <c r="X101" s="558">
        <v>4.1422004634534229E-2</v>
      </c>
      <c r="Y101" s="558">
        <v>4.1384160959606731E-2</v>
      </c>
      <c r="Z101" s="558">
        <v>4.1346386370495522E-2</v>
      </c>
      <c r="AA101" s="558">
        <v>4.1308680678192912E-2</v>
      </c>
      <c r="AB101" s="558">
        <v>4.1271043694380026E-2</v>
      </c>
      <c r="AC101" s="558">
        <v>4.1233475231423677E-2</v>
      </c>
      <c r="AD101" s="558">
        <v>4.1195975102373272E-2</v>
      </c>
      <c r="AE101" s="558">
        <v>4.1158543120957687E-2</v>
      </c>
      <c r="AF101" s="558">
        <v>4.1121179101582195E-2</v>
      </c>
      <c r="AG101" s="558">
        <v>4.1083882859325391E-2</v>
      </c>
      <c r="AH101" s="558">
        <v>4.1046654209936161E-2</v>
      </c>
      <c r="AI101" s="558">
        <v>4.1009492969830592E-2</v>
      </c>
      <c r="AJ101" s="558">
        <v>4.0972398956089034E-2</v>
      </c>
      <c r="AK101" s="558">
        <v>4.0935371986453042E-2</v>
      </c>
      <c r="AL101" s="558">
        <v>4.0898411879322416E-2</v>
      </c>
      <c r="AM101" s="558">
        <v>4.0861518453752216E-2</v>
      </c>
      <c r="AN101" s="558">
        <v>4.0824691529449821E-2</v>
      </c>
      <c r="AO101" s="558">
        <v>4.0787930926771979E-2</v>
      </c>
      <c r="AP101" s="558">
        <v>4.07512364667219E-2</v>
      </c>
      <c r="AQ101" s="558">
        <v>4.0714607970946358E-2</v>
      </c>
      <c r="AR101" s="558">
        <v>4.0678045261732777E-2</v>
      </c>
      <c r="AS101" s="558">
        <v>4.0641548162006366E-2</v>
      </c>
      <c r="AT101" s="558">
        <v>4.0605116495327283E-2</v>
      </c>
      <c r="AU101" s="558">
        <v>4.0568750085887742E-2</v>
      </c>
      <c r="AV101" s="558">
        <v>4.053244875850924E-2</v>
      </c>
      <c r="AW101" s="558">
        <v>4.0496212338639703E-2</v>
      </c>
      <c r="AX101" s="558">
        <v>4.0460040652350725E-2</v>
      </c>
      <c r="AY101" s="558">
        <v>4.0423933526334742E-2</v>
      </c>
      <c r="AZ101" s="558">
        <v>4.0387890787902302E-2</v>
      </c>
      <c r="BA101" s="558">
        <v>4.0351912264979306E-2</v>
      </c>
      <c r="BB101" s="558">
        <v>4.0315997786104223E-2</v>
      </c>
      <c r="BC101" s="558">
        <v>4.0280147180425441E-2</v>
      </c>
      <c r="BD101" s="558">
        <v>4.024436027769851E-2</v>
      </c>
      <c r="BE101" s="558">
        <v>4.0208636908283447E-2</v>
      </c>
      <c r="BF101" s="558">
        <v>4.0172976903142081E-2</v>
      </c>
      <c r="BG101" s="558">
        <v>4.0137380093835377E-2</v>
      </c>
      <c r="BH101" s="558">
        <v>4.0101846312520749E-2</v>
      </c>
      <c r="BI101" s="558">
        <v>4.0066375391949474E-2</v>
      </c>
      <c r="BJ101" s="558">
        <v>4.0030967165464053E-2</v>
      </c>
      <c r="BK101" s="558">
        <v>3.9995621466995569E-2</v>
      </c>
    </row>
    <row r="102" spans="1:63">
      <c r="A102" s="1066"/>
      <c r="B102" s="510">
        <v>21.25</v>
      </c>
      <c r="C102" s="558">
        <v>4.1633099695603137E-2</v>
      </c>
      <c r="D102" s="558">
        <v>4.1594662243008014E-2</v>
      </c>
      <c r="E102" s="558">
        <v>4.1556295699136832E-2</v>
      </c>
      <c r="F102" s="558">
        <v>4.1517999867953702E-2</v>
      </c>
      <c r="G102" s="558">
        <v>4.1479774554144686E-2</v>
      </c>
      <c r="H102" s="558">
        <v>4.1441619563114485E-2</v>
      </c>
      <c r="I102" s="558">
        <v>4.1403534700983118E-2</v>
      </c>
      <c r="J102" s="558">
        <v>4.1365519774582658E-2</v>
      </c>
      <c r="K102" s="558">
        <v>4.1327574591453982E-2</v>
      </c>
      <c r="L102" s="558">
        <v>4.1289698959843468E-2</v>
      </c>
      <c r="M102" s="558">
        <v>4.1251892688699832E-2</v>
      </c>
      <c r="N102" s="558">
        <v>4.1214155587670866E-2</v>
      </c>
      <c r="O102" s="558">
        <v>4.1176487467100245E-2</v>
      </c>
      <c r="P102" s="558">
        <v>4.1138888138024389E-2</v>
      </c>
      <c r="Q102" s="558">
        <v>4.1101357412169269E-2</v>
      </c>
      <c r="R102" s="558">
        <v>4.1063895101947273E-2</v>
      </c>
      <c r="S102" s="558">
        <v>4.1026501020454083E-2</v>
      </c>
      <c r="T102" s="558">
        <v>4.0989174981465586E-2</v>
      </c>
      <c r="U102" s="558">
        <v>4.0951916799434711E-2</v>
      </c>
      <c r="V102" s="558">
        <v>4.0914726289488446E-2</v>
      </c>
      <c r="W102" s="558">
        <v>4.0877603267424741E-2</v>
      </c>
      <c r="X102" s="558">
        <v>4.0840547549709449E-2</v>
      </c>
      <c r="Y102" s="558">
        <v>4.0803558953473332E-2</v>
      </c>
      <c r="Z102" s="558">
        <v>4.0766637296509027E-2</v>
      </c>
      <c r="AA102" s="558">
        <v>4.0729782397268065E-2</v>
      </c>
      <c r="AB102" s="558">
        <v>4.0692994074857908E-2</v>
      </c>
      <c r="AC102" s="558">
        <v>4.0656272149038969E-2</v>
      </c>
      <c r="AD102" s="558">
        <v>4.0619616440221683E-2</v>
      </c>
      <c r="AE102" s="558">
        <v>4.0583026769463564E-2</v>
      </c>
      <c r="AF102" s="558">
        <v>4.0546502958466318E-2</v>
      </c>
      <c r="AG102" s="558">
        <v>4.0510044829572933E-2</v>
      </c>
      <c r="AH102" s="558">
        <v>4.0473652205764765E-2</v>
      </c>
      <c r="AI102" s="558">
        <v>4.043732491065874E-2</v>
      </c>
      <c r="AJ102" s="558">
        <v>4.0401062768504456E-2</v>
      </c>
      <c r="AK102" s="558">
        <v>4.0364865604181364E-2</v>
      </c>
      <c r="AL102" s="558">
        <v>4.0328733243195948E-2</v>
      </c>
      <c r="AM102" s="558">
        <v>4.029266551167892E-2</v>
      </c>
      <c r="AN102" s="558">
        <v>4.0256662236382426E-2</v>
      </c>
      <c r="AO102" s="558">
        <v>4.0220723244677285E-2</v>
      </c>
      <c r="AP102" s="558">
        <v>4.0184848364550219E-2</v>
      </c>
      <c r="AQ102" s="558">
        <v>4.0149037424601117E-2</v>
      </c>
      <c r="AR102" s="558">
        <v>4.0113290254040299E-2</v>
      </c>
      <c r="AS102" s="558">
        <v>4.0077606682685799E-2</v>
      </c>
      <c r="AT102" s="558">
        <v>4.004198654096066E-2</v>
      </c>
      <c r="AU102" s="558">
        <v>4.0006429659890271E-2</v>
      </c>
      <c r="AV102" s="558">
        <v>3.9970935871099678E-2</v>
      </c>
      <c r="AW102" s="558">
        <v>3.9935505006810909E-2</v>
      </c>
      <c r="AX102" s="558">
        <v>3.9900136899840372E-2</v>
      </c>
      <c r="AY102" s="558">
        <v>3.9864831383596207E-2</v>
      </c>
      <c r="AZ102" s="558">
        <v>3.9829588292075627E-2</v>
      </c>
      <c r="BA102" s="558">
        <v>3.9794407459862395E-2</v>
      </c>
      <c r="BB102" s="558">
        <v>3.9759288722124177E-2</v>
      </c>
      <c r="BC102" s="558">
        <v>3.9724231914609991E-2</v>
      </c>
      <c r="BD102" s="558">
        <v>3.9689236873647657E-2</v>
      </c>
      <c r="BE102" s="558">
        <v>3.9654303436141201E-2</v>
      </c>
      <c r="BF102" s="558">
        <v>3.9619431439568399E-2</v>
      </c>
      <c r="BG102" s="558">
        <v>3.9584620721978173E-2</v>
      </c>
      <c r="BH102" s="558">
        <v>3.9549871121988135E-2</v>
      </c>
      <c r="BI102" s="558">
        <v>3.9515182478782107E-2</v>
      </c>
      <c r="BJ102" s="558">
        <v>3.9480554632107576E-2</v>
      </c>
      <c r="BK102" s="558">
        <v>3.9445987422273301E-2</v>
      </c>
    </row>
    <row r="103" spans="1:63">
      <c r="A103" s="1066"/>
      <c r="B103" s="510">
        <v>21.5</v>
      </c>
      <c r="C103" s="558">
        <v>4.1046113083134203E-2</v>
      </c>
      <c r="D103" s="558">
        <v>4.1008549910858214E-2</v>
      </c>
      <c r="E103" s="558">
        <v>4.0971055427270288E-2</v>
      </c>
      <c r="F103" s="558">
        <v>4.0933629444134499E-2</v>
      </c>
      <c r="G103" s="558">
        <v>4.0896271773902058E-2</v>
      </c>
      <c r="H103" s="558">
        <v>4.0858982229708241E-2</v>
      </c>
      <c r="I103" s="558">
        <v>4.0821760625369213E-2</v>
      </c>
      <c r="J103" s="558">
        <v>4.0784606775378991E-2</v>
      </c>
      <c r="K103" s="558">
        <v>4.0747520494906299E-2</v>
      </c>
      <c r="L103" s="558">
        <v>4.071050159979156E-2</v>
      </c>
      <c r="M103" s="558">
        <v>4.0673549906543816E-2</v>
      </c>
      <c r="N103" s="558">
        <v>4.0636665232337665E-2</v>
      </c>
      <c r="O103" s="558">
        <v>4.0599847395010331E-2</v>
      </c>
      <c r="P103" s="558">
        <v>4.0563096213058598E-2</v>
      </c>
      <c r="Q103" s="558">
        <v>4.0526411505635844E-2</v>
      </c>
      <c r="R103" s="558">
        <v>4.0489793092549083E-2</v>
      </c>
      <c r="S103" s="558">
        <v>4.0453240794255996E-2</v>
      </c>
      <c r="T103" s="558">
        <v>4.0416754431862018E-2</v>
      </c>
      <c r="U103" s="558">
        <v>4.0380333827117414E-2</v>
      </c>
      <c r="V103" s="558">
        <v>4.034397880241436E-2</v>
      </c>
      <c r="W103" s="558">
        <v>4.0307689180784083E-2</v>
      </c>
      <c r="X103" s="558">
        <v>4.0271464785893968E-2</v>
      </c>
      <c r="Y103" s="558">
        <v>4.0235305442044712E-2</v>
      </c>
      <c r="Z103" s="558">
        <v>4.0199210974167475E-2</v>
      </c>
      <c r="AA103" s="558">
        <v>4.0163181207821058E-2</v>
      </c>
      <c r="AB103" s="558">
        <v>4.0127215969189112E-2</v>
      </c>
      <c r="AC103" s="558">
        <v>4.0091315085077302E-2</v>
      </c>
      <c r="AD103" s="558">
        <v>4.0055478382910577E-2</v>
      </c>
      <c r="AE103" s="558">
        <v>4.0019705690730357E-2</v>
      </c>
      <c r="AF103" s="558">
        <v>3.998399683719181E-2</v>
      </c>
      <c r="AG103" s="558">
        <v>3.9948351651561104E-2</v>
      </c>
      <c r="AH103" s="558">
        <v>3.9912769963712715E-2</v>
      </c>
      <c r="AI103" s="558">
        <v>3.9877251604126675E-2</v>
      </c>
      <c r="AJ103" s="558">
        <v>3.984179640388591E-2</v>
      </c>
      <c r="AK103" s="558">
        <v>3.9806404194673552E-2</v>
      </c>
      <c r="AL103" s="558">
        <v>3.9771074808770297E-2</v>
      </c>
      <c r="AM103" s="558">
        <v>3.9735808079051693E-2</v>
      </c>
      <c r="AN103" s="558">
        <v>3.970060383898559E-2</v>
      </c>
      <c r="AO103" s="558">
        <v>3.9665461922629472E-2</v>
      </c>
      <c r="AP103" s="558">
        <v>3.9630382164627831E-2</v>
      </c>
      <c r="AQ103" s="558">
        <v>3.9595364400209623E-2</v>
      </c>
      <c r="AR103" s="558">
        <v>3.9560408465185659E-2</v>
      </c>
      <c r="AS103" s="558">
        <v>3.9525514195946014E-2</v>
      </c>
      <c r="AT103" s="558">
        <v>3.9490681429457539E-2</v>
      </c>
      <c r="AU103" s="558">
        <v>3.9455910003261277E-2</v>
      </c>
      <c r="AV103" s="558">
        <v>3.9421199755469934E-2</v>
      </c>
      <c r="AW103" s="558">
        <v>3.9386550524765383E-2</v>
      </c>
      <c r="AX103" s="558">
        <v>3.9351962150396172E-2</v>
      </c>
      <c r="AY103" s="558">
        <v>3.9317434472175013E-2</v>
      </c>
      <c r="AZ103" s="558">
        <v>3.9282967330476322E-2</v>
      </c>
      <c r="BA103" s="558">
        <v>3.924856056623377E-2</v>
      </c>
      <c r="BB103" s="558">
        <v>3.9214214020937832E-2</v>
      </c>
      <c r="BC103" s="558">
        <v>3.9179927536633324E-2</v>
      </c>
      <c r="BD103" s="558">
        <v>3.9145700955917025E-2</v>
      </c>
      <c r="BE103" s="558">
        <v>3.9111534121935236E-2</v>
      </c>
      <c r="BF103" s="558">
        <v>3.9077426878381394E-2</v>
      </c>
      <c r="BG103" s="558">
        <v>3.9043379069493699E-2</v>
      </c>
      <c r="BH103" s="558">
        <v>3.900939054005273E-2</v>
      </c>
      <c r="BI103" s="558">
        <v>3.8975461135379086E-2</v>
      </c>
      <c r="BJ103" s="558">
        <v>3.8941590701331061E-2</v>
      </c>
      <c r="BK103" s="558">
        <v>3.890777908430227E-2</v>
      </c>
    </row>
    <row r="104" spans="1:63">
      <c r="A104" s="1066"/>
      <c r="B104" s="510">
        <v>21.75</v>
      </c>
      <c r="C104" s="558">
        <v>4.0471687130140717E-2</v>
      </c>
      <c r="D104" s="558">
        <v>4.0434971641475914E-2</v>
      </c>
      <c r="E104" s="558">
        <v>4.0398322708242632E-2</v>
      </c>
      <c r="F104" s="558">
        <v>4.0361740149633736E-2</v>
      </c>
      <c r="G104" s="558">
        <v>4.0325223785496446E-2</v>
      </c>
      <c r="H104" s="558">
        <v>4.0288773436329348E-2</v>
      </c>
      <c r="I104" s="558">
        <v>4.0252388923279453E-2</v>
      </c>
      <c r="J104" s="558">
        <v>4.0216070068139272E-2</v>
      </c>
      <c r="K104" s="558">
        <v>4.017981669334391E-2</v>
      </c>
      <c r="L104" s="558">
        <v>4.0143628621968151E-2</v>
      </c>
      <c r="M104" s="558">
        <v>4.0107505677723622E-2</v>
      </c>
      <c r="N104" s="558">
        <v>4.0071447684955894E-2</v>
      </c>
      <c r="O104" s="558">
        <v>4.0035454468641658E-2</v>
      </c>
      <c r="P104" s="558">
        <v>3.9999525854385862E-2</v>
      </c>
      <c r="Q104" s="558">
        <v>3.9963661668418936E-2</v>
      </c>
      <c r="R104" s="558">
        <v>3.9927861737593974E-2</v>
      </c>
      <c r="S104" s="558">
        <v>3.9892125889383907E-2</v>
      </c>
      <c r="T104" s="558">
        <v>3.9856453951878812E-2</v>
      </c>
      <c r="U104" s="558">
        <v>3.9820845753783071E-2</v>
      </c>
      <c r="V104" s="558">
        <v>3.9785301124412704E-2</v>
      </c>
      <c r="W104" s="558">
        <v>3.9749819893692591E-2</v>
      </c>
      <c r="X104" s="558">
        <v>3.9714401892153778E-2</v>
      </c>
      <c r="Y104" s="558">
        <v>3.967904695093076E-2</v>
      </c>
      <c r="Z104" s="558">
        <v>3.9643754901758838E-2</v>
      </c>
      <c r="AA104" s="558">
        <v>3.9608525576971414E-2</v>
      </c>
      <c r="AB104" s="558">
        <v>3.9573358809497347E-2</v>
      </c>
      <c r="AC104" s="558">
        <v>3.9538254432858314E-2</v>
      </c>
      <c r="AD104" s="558">
        <v>3.9503212281166183E-2</v>
      </c>
      <c r="AE104" s="558">
        <v>3.9468232189120378E-2</v>
      </c>
      <c r="AF104" s="558">
        <v>3.943331399200533E-2</v>
      </c>
      <c r="AG104" s="558">
        <v>3.9398457525687845E-2</v>
      </c>
      <c r="AH104" s="558">
        <v>3.9363662626614553E-2</v>
      </c>
      <c r="AI104" s="558">
        <v>3.9328929131809326E-2</v>
      </c>
      <c r="AJ104" s="558">
        <v>3.9294256878870802E-2</v>
      </c>
      <c r="AK104" s="558">
        <v>3.9259645705969737E-2</v>
      </c>
      <c r="AL104" s="558">
        <v>3.9225095451846603E-2</v>
      </c>
      <c r="AM104" s="558">
        <v>3.9190605955809026E-2</v>
      </c>
      <c r="AN104" s="558">
        <v>3.9156177057729301E-2</v>
      </c>
      <c r="AO104" s="558">
        <v>3.9121808598041909E-2</v>
      </c>
      <c r="AP104" s="558">
        <v>3.9087500417741075E-2</v>
      </c>
      <c r="AQ104" s="558">
        <v>3.9053252358378296E-2</v>
      </c>
      <c r="AR104" s="558">
        <v>3.9019064262059894E-2</v>
      </c>
      <c r="AS104" s="558">
        <v>3.8984935971444618E-2</v>
      </c>
      <c r="AT104" s="558">
        <v>3.8950867329741207E-2</v>
      </c>
      <c r="AU104" s="558">
        <v>3.8916858180705997E-2</v>
      </c>
      <c r="AV104" s="558">
        <v>3.8882908368640529E-2</v>
      </c>
      <c r="AW104" s="558">
        <v>3.8849017738389197E-2</v>
      </c>
      <c r="AX104" s="558">
        <v>3.8815186135336827E-2</v>
      </c>
      <c r="AY104" s="558">
        <v>3.8781413405406383E-2</v>
      </c>
      <c r="AZ104" s="558">
        <v>3.8747699395056602E-2</v>
      </c>
      <c r="BA104" s="558">
        <v>3.8714043951279677E-2</v>
      </c>
      <c r="BB104" s="558">
        <v>3.8680446921598936E-2</v>
      </c>
      <c r="BC104" s="558">
        <v>3.8646908154066552E-2</v>
      </c>
      <c r="BD104" s="558">
        <v>3.8613427497261196E-2</v>
      </c>
      <c r="BE104" s="558">
        <v>3.8580004800285853E-2</v>
      </c>
      <c r="BF104" s="558">
        <v>3.8546639912765489E-2</v>
      </c>
      <c r="BG104" s="558">
        <v>3.8513332684844796E-2</v>
      </c>
      <c r="BH104" s="558">
        <v>3.8480082967185997E-2</v>
      </c>
      <c r="BI104" s="558">
        <v>3.8446890610966553E-2</v>
      </c>
      <c r="BJ104" s="558">
        <v>3.8413755467876974E-2</v>
      </c>
      <c r="BK104" s="558">
        <v>3.838067739011862E-2</v>
      </c>
    </row>
    <row r="105" spans="1:63">
      <c r="A105" s="1066"/>
      <c r="B105" s="510">
        <v>22</v>
      </c>
      <c r="C105" s="558">
        <v>3.9909459724457211E-2</v>
      </c>
      <c r="D105" s="558">
        <v>3.9873566336077075E-2</v>
      </c>
      <c r="E105" s="558">
        <v>3.9837737452588187E-2</v>
      </c>
      <c r="F105" s="558">
        <v>3.9801972900261669E-2</v>
      </c>
      <c r="G105" s="558">
        <v>3.9766272505991948E-2</v>
      </c>
      <c r="H105" s="558">
        <v>3.9730636097293957E-2</v>
      </c>
      <c r="I105" s="558">
        <v>3.9695063502300357E-2</v>
      </c>
      <c r="J105" s="558">
        <v>3.9659554549758801E-2</v>
      </c>
      <c r="K105" s="558">
        <v>3.962410906902912E-2</v>
      </c>
      <c r="L105" s="558">
        <v>3.9588726890080687E-2</v>
      </c>
      <c r="M105" s="558">
        <v>3.9553407843489617E-2</v>
      </c>
      <c r="N105" s="558">
        <v>3.951815176043609E-2</v>
      </c>
      <c r="O105" s="558">
        <v>3.9482958472701682E-2</v>
      </c>
      <c r="P105" s="558">
        <v>3.9447827812666661E-2</v>
      </c>
      <c r="Q105" s="558">
        <v>3.9412759613307313E-2</v>
      </c>
      <c r="R105" s="558">
        <v>3.9377753708193353E-2</v>
      </c>
      <c r="S105" s="558">
        <v>3.9342809931485236E-2</v>
      </c>
      <c r="T105" s="558">
        <v>3.9307928117931552E-2</v>
      </c>
      <c r="U105" s="558">
        <v>3.9273108102866459E-2</v>
      </c>
      <c r="V105" s="558">
        <v>3.9238349722207022E-2</v>
      </c>
      <c r="W105" s="558">
        <v>3.9203652812450702E-2</v>
      </c>
      <c r="X105" s="558">
        <v>3.9169017210672744E-2</v>
      </c>
      <c r="Y105" s="558">
        <v>3.9134442754523657E-2</v>
      </c>
      <c r="Z105" s="558">
        <v>3.9099929282226678E-2</v>
      </c>
      <c r="AA105" s="558">
        <v>3.9065476632575209E-2</v>
      </c>
      <c r="AB105" s="558">
        <v>3.9031084644930374E-2</v>
      </c>
      <c r="AC105" s="558">
        <v>3.899675315921846E-2</v>
      </c>
      <c r="AD105" s="558">
        <v>3.8962482015928453E-2</v>
      </c>
      <c r="AE105" s="558">
        <v>3.8928271056109583E-2</v>
      </c>
      <c r="AF105" s="558">
        <v>3.8894120121368871E-2</v>
      </c>
      <c r="AG105" s="558">
        <v>3.8860029053868643E-2</v>
      </c>
      <c r="AH105" s="558">
        <v>3.8825997696324138E-2</v>
      </c>
      <c r="AI105" s="558">
        <v>3.8792025892001092E-2</v>
      </c>
      <c r="AJ105" s="558">
        <v>3.875811348471328E-2</v>
      </c>
      <c r="AK105" s="558">
        <v>3.8724260318820189E-2</v>
      </c>
      <c r="AL105" s="558">
        <v>3.8690466239224591E-2</v>
      </c>
      <c r="AM105" s="558">
        <v>3.8656731091370203E-2</v>
      </c>
      <c r="AN105" s="558">
        <v>3.8623054721239301E-2</v>
      </c>
      <c r="AO105" s="558">
        <v>3.8589436975350416E-2</v>
      </c>
      <c r="AP105" s="558">
        <v>3.8555877700755942E-2</v>
      </c>
      <c r="AQ105" s="558">
        <v>3.8522376745039895E-2</v>
      </c>
      <c r="AR105" s="558">
        <v>3.8488933956315544E-2</v>
      </c>
      <c r="AS105" s="558">
        <v>3.845554918322313E-2</v>
      </c>
      <c r="AT105" s="558">
        <v>3.8422222274927607E-2</v>
      </c>
      <c r="AU105" s="558">
        <v>3.8388953081116346E-2</v>
      </c>
      <c r="AV105" s="558">
        <v>3.8355741451996855E-2</v>
      </c>
      <c r="AW105" s="558">
        <v>3.8322587238294591E-2</v>
      </c>
      <c r="AX105" s="558">
        <v>3.8289490291250672E-2</v>
      </c>
      <c r="AY105" s="558">
        <v>3.8256450462619676E-2</v>
      </c>
      <c r="AZ105" s="558">
        <v>3.8223467604667424E-2</v>
      </c>
      <c r="BA105" s="558">
        <v>3.8190541570168761E-2</v>
      </c>
      <c r="BB105" s="558">
        <v>3.8157672212405402E-2</v>
      </c>
      <c r="BC105" s="558">
        <v>3.8124859385163697E-2</v>
      </c>
      <c r="BD105" s="558">
        <v>3.8092102942732527E-2</v>
      </c>
      <c r="BE105" s="558">
        <v>3.8059402739901112E-2</v>
      </c>
      <c r="BF105" s="558">
        <v>3.8026758631956849E-2</v>
      </c>
      <c r="BG105" s="558">
        <v>3.7994170474683224E-2</v>
      </c>
      <c r="BH105" s="558">
        <v>3.7961638124357648E-2</v>
      </c>
      <c r="BI105" s="558">
        <v>3.792916143774936E-2</v>
      </c>
      <c r="BJ105" s="558">
        <v>3.789674027211732E-2</v>
      </c>
      <c r="BK105" s="558">
        <v>3.7864374485208123E-2</v>
      </c>
    </row>
    <row r="106" spans="1:63">
      <c r="A106" s="1066"/>
      <c r="B106" s="510">
        <v>22.25</v>
      </c>
      <c r="C106" s="558">
        <v>3.9359081918437198E-2</v>
      </c>
      <c r="D106" s="558">
        <v>3.9323986014019305E-2</v>
      </c>
      <c r="E106" s="558">
        <v>3.9288952642827127E-2</v>
      </c>
      <c r="F106" s="558">
        <v>3.9253981637878632E-2</v>
      </c>
      <c r="G106" s="558">
        <v>3.9219072832785778E-2</v>
      </c>
      <c r="H106" s="558">
        <v>3.9184226061751884E-2</v>
      </c>
      <c r="I106" s="558">
        <v>3.9149441159568997E-2</v>
      </c>
      <c r="J106" s="558">
        <v>3.9114717961615253E-2</v>
      </c>
      <c r="K106" s="558">
        <v>3.9080056303852341E-2</v>
      </c>
      <c r="L106" s="558">
        <v>3.9045456022822882E-2</v>
      </c>
      <c r="M106" s="558">
        <v>3.9010916955647866E-2</v>
      </c>
      <c r="N106" s="558">
        <v>3.8976438940024088E-2</v>
      </c>
      <c r="O106" s="558">
        <v>3.8942021814221628E-2</v>
      </c>
      <c r="P106" s="558">
        <v>3.8907665417081273E-2</v>
      </c>
      <c r="Q106" s="558">
        <v>3.8873369588012081E-2</v>
      </c>
      <c r="R106" s="558">
        <v>3.8839134166988802E-2</v>
      </c>
      <c r="S106" s="558">
        <v>3.8804958994549436E-2</v>
      </c>
      <c r="T106" s="558">
        <v>3.8770843911792745E-2</v>
      </c>
      <c r="U106" s="558">
        <v>3.8736788760375784E-2</v>
      </c>
      <c r="V106" s="558">
        <v>3.8702793382511431E-2</v>
      </c>
      <c r="W106" s="558">
        <v>3.8668857620966009E-2</v>
      </c>
      <c r="X106" s="558">
        <v>3.8634981319056808E-2</v>
      </c>
      <c r="Y106" s="558">
        <v>3.8601164320649695E-2</v>
      </c>
      <c r="Z106" s="558">
        <v>3.8567406470156718E-2</v>
      </c>
      <c r="AA106" s="558">
        <v>3.8533707612533712E-2</v>
      </c>
      <c r="AB106" s="558">
        <v>3.8500067593277919E-2</v>
      </c>
      <c r="AC106" s="558">
        <v>3.8466486258425636E-2</v>
      </c>
      <c r="AD106" s="558">
        <v>3.8432963454549884E-2</v>
      </c>
      <c r="AE106" s="558">
        <v>3.8399499028758041E-2</v>
      </c>
      <c r="AF106" s="558">
        <v>3.8366092828689524E-2</v>
      </c>
      <c r="AG106" s="558">
        <v>3.8332744702513487E-2</v>
      </c>
      <c r="AH106" s="558">
        <v>3.8299454498926529E-2</v>
      </c>
      <c r="AI106" s="558">
        <v>3.8266222067150364E-2</v>
      </c>
      <c r="AJ106" s="558">
        <v>3.8233047256929595E-2</v>
      </c>
      <c r="AK106" s="558">
        <v>3.819992991852942E-2</v>
      </c>
      <c r="AL106" s="558">
        <v>3.8166869902733401E-2</v>
      </c>
      <c r="AM106" s="558">
        <v>3.8133867060841188E-2</v>
      </c>
      <c r="AN106" s="558">
        <v>3.8100921244666332E-2</v>
      </c>
      <c r="AO106" s="558">
        <v>3.8068032306534022E-2</v>
      </c>
      <c r="AP106" s="558">
        <v>3.8035200099278917E-2</v>
      </c>
      <c r="AQ106" s="558">
        <v>3.8002424476242941E-2</v>
      </c>
      <c r="AR106" s="558">
        <v>3.7969705291273081E-2</v>
      </c>
      <c r="AS106" s="558">
        <v>3.7937042398719235E-2</v>
      </c>
      <c r="AT106" s="558">
        <v>3.7904435653432052E-2</v>
      </c>
      <c r="AU106" s="558">
        <v>3.7871884910760753E-2</v>
      </c>
      <c r="AV106" s="558">
        <v>3.7839390026551026E-2</v>
      </c>
      <c r="AW106" s="558">
        <v>3.780695085714289E-2</v>
      </c>
      <c r="AX106" s="558">
        <v>3.7774567259368563E-2</v>
      </c>
      <c r="AY106" s="558">
        <v>3.774223909055037E-2</v>
      </c>
      <c r="AZ106" s="558">
        <v>3.7709966208498646E-2</v>
      </c>
      <c r="BA106" s="558">
        <v>3.7677748471509634E-2</v>
      </c>
      <c r="BB106" s="558">
        <v>3.7645585738363442E-2</v>
      </c>
      <c r="BC106" s="558">
        <v>3.7613477868321955E-2</v>
      </c>
      <c r="BD106" s="558">
        <v>3.7581424721126792E-2</v>
      </c>
      <c r="BE106" s="558">
        <v>3.7549426156997259E-2</v>
      </c>
      <c r="BF106" s="558">
        <v>3.751748203662833E-2</v>
      </c>
      <c r="BG106" s="558">
        <v>3.7485592221188614E-2</v>
      </c>
      <c r="BH106" s="558">
        <v>3.7453756572318322E-2</v>
      </c>
      <c r="BI106" s="558">
        <v>3.7421974952127311E-2</v>
      </c>
      <c r="BJ106" s="558">
        <v>3.7390247223193077E-2</v>
      </c>
      <c r="BK106" s="558">
        <v>3.7358573248558749E-2</v>
      </c>
    </row>
    <row r="107" spans="1:63">
      <c r="A107" s="1066"/>
      <c r="B107" s="510">
        <v>22.5</v>
      </c>
      <c r="C107" s="558">
        <v>3.8820217350532905E-2</v>
      </c>
      <c r="D107" s="558">
        <v>3.8785895236857888E-2</v>
      </c>
      <c r="E107" s="558">
        <v>3.8751633759983792E-2</v>
      </c>
      <c r="F107" s="558">
        <v>3.8717432759362083E-2</v>
      </c>
      <c r="G107" s="558">
        <v>3.8683292075010527E-2</v>
      </c>
      <c r="H107" s="558">
        <v>3.8649211547510637E-2</v>
      </c>
      <c r="I107" s="558">
        <v>3.8615191018005271E-2</v>
      </c>
      <c r="J107" s="558">
        <v>3.858123032819611E-2</v>
      </c>
      <c r="K107" s="558">
        <v>3.854732932034121E-2</v>
      </c>
      <c r="L107" s="558">
        <v>3.8513487837252586E-2</v>
      </c>
      <c r="M107" s="558">
        <v>3.8479705722293735E-2</v>
      </c>
      <c r="N107" s="558">
        <v>3.8445982819377271E-2</v>
      </c>
      <c r="O107" s="558">
        <v>3.8412318972962482E-2</v>
      </c>
      <c r="P107" s="558">
        <v>3.8378714028052964E-2</v>
      </c>
      <c r="Q107" s="558">
        <v>3.8345167830194225E-2</v>
      </c>
      <c r="R107" s="558">
        <v>3.8311680225471337E-2</v>
      </c>
      <c r="S107" s="558">
        <v>3.827825106050655E-2</v>
      </c>
      <c r="T107" s="558">
        <v>3.824488018245701E-2</v>
      </c>
      <c r="U107" s="558">
        <v>3.8211567439012328E-2</v>
      </c>
      <c r="V107" s="558">
        <v>3.817831267839239E-2</v>
      </c>
      <c r="W107" s="558">
        <v>3.8145115749344947E-2</v>
      </c>
      <c r="X107" s="558">
        <v>3.8111976501143383E-2</v>
      </c>
      <c r="Y107" s="558">
        <v>3.8078894783584401E-2</v>
      </c>
      <c r="Z107" s="558">
        <v>3.8045870446985777E-2</v>
      </c>
      <c r="AA107" s="558">
        <v>3.8012903342184073E-2</v>
      </c>
      <c r="AB107" s="558">
        <v>3.7979993320532431E-2</v>
      </c>
      <c r="AC107" s="558">
        <v>3.7947140233898301E-2</v>
      </c>
      <c r="AD107" s="558">
        <v>3.791434393466124E-2</v>
      </c>
      <c r="AE107" s="558">
        <v>3.788160427571071E-2</v>
      </c>
      <c r="AF107" s="558">
        <v>3.7848921110443842E-2</v>
      </c>
      <c r="AG107" s="558">
        <v>3.7816294292763265E-2</v>
      </c>
      <c r="AH107" s="558">
        <v>3.7783723677074971E-2</v>
      </c>
      <c r="AI107" s="558">
        <v>3.7751209118286069E-2</v>
      </c>
      <c r="AJ107" s="558">
        <v>3.771875047180271E-2</v>
      </c>
      <c r="AK107" s="558">
        <v>3.7686347593527882E-2</v>
      </c>
      <c r="AL107" s="558">
        <v>3.7654000339859314E-2</v>
      </c>
      <c r="AM107" s="558">
        <v>3.7621708567687352E-2</v>
      </c>
      <c r="AN107" s="558">
        <v>3.7589472134392808E-2</v>
      </c>
      <c r="AO107" s="558">
        <v>3.7557290897844937E-2</v>
      </c>
      <c r="AP107" s="558">
        <v>3.7525164716399266E-2</v>
      </c>
      <c r="AQ107" s="558">
        <v>3.7493093448895579E-2</v>
      </c>
      <c r="AR107" s="558">
        <v>3.7461076954655802E-2</v>
      </c>
      <c r="AS107" s="558">
        <v>3.7429115093482006E-2</v>
      </c>
      <c r="AT107" s="558">
        <v>3.7397207725654268E-2</v>
      </c>
      <c r="AU107" s="558">
        <v>3.7365354711928728E-2</v>
      </c>
      <c r="AV107" s="558">
        <v>3.7333555913535516E-2</v>
      </c>
      <c r="AW107" s="558">
        <v>3.7301811192176758E-2</v>
      </c>
      <c r="AX107" s="558">
        <v>3.7270120410024532E-2</v>
      </c>
      <c r="AY107" s="558">
        <v>3.7238483429718923E-2</v>
      </c>
      <c r="AZ107" s="558">
        <v>3.7206900114366011E-2</v>
      </c>
      <c r="BA107" s="558">
        <v>3.7175370327535887E-2</v>
      </c>
      <c r="BB107" s="558">
        <v>3.7143893933260723E-2</v>
      </c>
      <c r="BC107" s="558">
        <v>3.711247079603279E-2</v>
      </c>
      <c r="BD107" s="558">
        <v>3.7081100780802519E-2</v>
      </c>
      <c r="BE107" s="558">
        <v>3.704978375297658E-2</v>
      </c>
      <c r="BF107" s="558">
        <v>3.7018519578415912E-2</v>
      </c>
      <c r="BG107" s="558">
        <v>3.6987308123433878E-2</v>
      </c>
      <c r="BH107" s="558">
        <v>3.6956149254794297E-2</v>
      </c>
      <c r="BI107" s="558">
        <v>3.6925042839709599E-2</v>
      </c>
      <c r="BJ107" s="558">
        <v>3.6893988745838886E-2</v>
      </c>
      <c r="BK107" s="558">
        <v>3.6862986841286104E-2</v>
      </c>
    </row>
    <row r="108" spans="1:63">
      <c r="A108" s="1066"/>
      <c r="B108" s="510">
        <v>22.75</v>
      </c>
      <c r="C108" s="558">
        <v>3.8292541696687894E-2</v>
      </c>
      <c r="D108" s="558">
        <v>3.8258970562063517E-2</v>
      </c>
      <c r="E108" s="558">
        <v>3.8225458239616886E-2</v>
      </c>
      <c r="F108" s="558">
        <v>3.8192004574936537E-2</v>
      </c>
      <c r="G108" s="558">
        <v>3.8158609414151091E-2</v>
      </c>
      <c r="H108" s="558">
        <v>3.8125272603926869E-2</v>
      </c>
      <c r="I108" s="558">
        <v>3.8091993991465567E-2</v>
      </c>
      <c r="J108" s="558">
        <v>3.805877342450191E-2</v>
      </c>
      <c r="K108" s="558">
        <v>3.8025610751301328E-2</v>
      </c>
      <c r="L108" s="558">
        <v>3.7992505820657649E-2</v>
      </c>
      <c r="M108" s="558">
        <v>3.79594584818908E-2</v>
      </c>
      <c r="N108" s="558">
        <v>3.7926468584844518E-2</v>
      </c>
      <c r="O108" s="558">
        <v>3.789353597988409E-2</v>
      </c>
      <c r="P108" s="558">
        <v>3.7860660517894065E-2</v>
      </c>
      <c r="Q108" s="558">
        <v>3.7827842050276041E-2</v>
      </c>
      <c r="R108" s="558">
        <v>3.779508042894638E-2</v>
      </c>
      <c r="S108" s="558">
        <v>3.7762375506334024E-2</v>
      </c>
      <c r="T108" s="558">
        <v>3.7729727135378241E-2</v>
      </c>
      <c r="U108" s="558">
        <v>3.7697135169526441E-2</v>
      </c>
      <c r="V108" s="558">
        <v>3.7664599462731999E-2</v>
      </c>
      <c r="W108" s="558">
        <v>3.7632119869452037E-2</v>
      </c>
      <c r="X108" s="558">
        <v>3.7599696244645292E-2</v>
      </c>
      <c r="Y108" s="558">
        <v>3.7567328443769928E-2</v>
      </c>
      <c r="Z108" s="558">
        <v>3.7535016322781375E-2</v>
      </c>
      <c r="AA108" s="558">
        <v>3.7502759738130255E-2</v>
      </c>
      <c r="AB108" s="558">
        <v>3.7470558546760187E-2</v>
      </c>
      <c r="AC108" s="558">
        <v>3.7438412606105718E-2</v>
      </c>
      <c r="AD108" s="558">
        <v>3.7406321774090201E-2</v>
      </c>
      <c r="AE108" s="558">
        <v>3.7374285909123693E-2</v>
      </c>
      <c r="AF108" s="558">
        <v>3.7342304870100887E-2</v>
      </c>
      <c r="AG108" s="558">
        <v>3.731037851639904E-2</v>
      </c>
      <c r="AH108" s="558">
        <v>3.7278506707875907E-2</v>
      </c>
      <c r="AI108" s="558">
        <v>3.7246689304867693E-2</v>
      </c>
      <c r="AJ108" s="558">
        <v>3.7214926168187001E-2</v>
      </c>
      <c r="AK108" s="558">
        <v>3.7183217159120839E-2</v>
      </c>
      <c r="AL108" s="558">
        <v>3.7151562139428537E-2</v>
      </c>
      <c r="AM108" s="558">
        <v>3.7119960971339801E-2</v>
      </c>
      <c r="AN108" s="558">
        <v>3.7088413517552689E-2</v>
      </c>
      <c r="AO108" s="558">
        <v>3.7056919641231617E-2</v>
      </c>
      <c r="AP108" s="558">
        <v>3.7025479206005379E-2</v>
      </c>
      <c r="AQ108" s="558">
        <v>3.6994092075965199E-2</v>
      </c>
      <c r="AR108" s="558">
        <v>3.6962758115662762E-2</v>
      </c>
      <c r="AS108" s="558">
        <v>3.6931477190108239E-2</v>
      </c>
      <c r="AT108" s="558">
        <v>3.6900249164768396E-2</v>
      </c>
      <c r="AU108" s="558">
        <v>3.6869073905564625E-2</v>
      </c>
      <c r="AV108" s="558">
        <v>3.6837951278871066E-2</v>
      </c>
      <c r="AW108" s="558">
        <v>3.6806881151512642E-2</v>
      </c>
      <c r="AX108" s="558">
        <v>3.6775863390763233E-2</v>
      </c>
      <c r="AY108" s="558">
        <v>3.6744897864343692E-2</v>
      </c>
      <c r="AZ108" s="558">
        <v>3.6713984440420053E-2</v>
      </c>
      <c r="BA108" s="558">
        <v>3.6683122987601617E-2</v>
      </c>
      <c r="BB108" s="558">
        <v>3.6652313374939093E-2</v>
      </c>
      <c r="BC108" s="558">
        <v>3.6621555471922758E-2</v>
      </c>
      <c r="BD108" s="558">
        <v>3.6590849148480598E-2</v>
      </c>
      <c r="BE108" s="558">
        <v>3.6560194274976483E-2</v>
      </c>
      <c r="BF108" s="558">
        <v>3.6529590722208349E-2</v>
      </c>
      <c r="BG108" s="558">
        <v>3.6499038361406368E-2</v>
      </c>
      <c r="BH108" s="558">
        <v>3.6468537064231164E-2</v>
      </c>
      <c r="BI108" s="558">
        <v>3.6438086702771988E-2</v>
      </c>
      <c r="BJ108" s="558">
        <v>3.6407687149544961E-2</v>
      </c>
      <c r="BK108" s="558">
        <v>3.6377338277491247E-2</v>
      </c>
    </row>
    <row r="109" spans="1:63">
      <c r="A109" s="1066"/>
      <c r="B109" s="576">
        <v>23</v>
      </c>
      <c r="C109" s="558">
        <v>3.7775742149779606E-2</v>
      </c>
      <c r="D109" s="558">
        <v>3.7742900024649383E-2</v>
      </c>
      <c r="E109" s="558">
        <v>3.7710114955619198E-2</v>
      </c>
      <c r="F109" s="558">
        <v>3.7677386794134085E-2</v>
      </c>
      <c r="G109" s="558">
        <v>3.7644715392154394E-2</v>
      </c>
      <c r="H109" s="558">
        <v>3.7612100602153489E-2</v>
      </c>
      <c r="I109" s="558">
        <v>3.757954227711556E-2</v>
      </c>
      <c r="J109" s="558">
        <v>3.7547040270533391E-2</v>
      </c>
      <c r="K109" s="558">
        <v>3.7514594436406194E-2</v>
      </c>
      <c r="L109" s="558">
        <v>3.7482204629237383E-2</v>
      </c>
      <c r="M109" s="558">
        <v>3.7449870704032447E-2</v>
      </c>
      <c r="N109" s="558">
        <v>3.7417592516296734E-2</v>
      </c>
      <c r="O109" s="558">
        <v>3.738536992203334E-2</v>
      </c>
      <c r="P109" s="558">
        <v>3.7353202777740957E-2</v>
      </c>
      <c r="Q109" s="558">
        <v>3.7321090940411743E-2</v>
      </c>
      <c r="R109" s="558">
        <v>3.7289034267529157E-2</v>
      </c>
      <c r="S109" s="558">
        <v>3.7257032617065935E-2</v>
      </c>
      <c r="T109" s="558">
        <v>3.7225085847481944E-2</v>
      </c>
      <c r="U109" s="558">
        <v>3.7193193817722084E-2</v>
      </c>
      <c r="V109" s="558">
        <v>3.7161356387214232E-2</v>
      </c>
      <c r="W109" s="558">
        <v>3.7129573415867187E-2</v>
      </c>
      <c r="X109" s="558">
        <v>3.7097844764068598E-2</v>
      </c>
      <c r="Y109" s="558">
        <v>3.7066170292682901E-2</v>
      </c>
      <c r="Z109" s="558">
        <v>3.7034549863049333E-2</v>
      </c>
      <c r="AA109" s="558">
        <v>3.7002983336979871E-2</v>
      </c>
      <c r="AB109" s="558">
        <v>3.6971470576757232E-2</v>
      </c>
      <c r="AC109" s="558">
        <v>3.6940011445132877E-2</v>
      </c>
      <c r="AD109" s="558">
        <v>3.6908605805325005E-2</v>
      </c>
      <c r="AE109" s="558">
        <v>3.6877253521016562E-2</v>
      </c>
      <c r="AF109" s="558">
        <v>3.684595445635331E-2</v>
      </c>
      <c r="AG109" s="558">
        <v>3.6814708475941815E-2</v>
      </c>
      <c r="AH109" s="558">
        <v>3.678351544484753E-2</v>
      </c>
      <c r="AI109" s="558">
        <v>3.6752375228592836E-2</v>
      </c>
      <c r="AJ109" s="558">
        <v>3.6721287693155122E-2</v>
      </c>
      <c r="AK109" s="558">
        <v>3.6690252704964829E-2</v>
      </c>
      <c r="AL109" s="558">
        <v>3.6659270130903594E-2</v>
      </c>
      <c r="AM109" s="558">
        <v>3.6628339838302285E-2</v>
      </c>
      <c r="AN109" s="558">
        <v>3.659746169493916E-2</v>
      </c>
      <c r="AO109" s="558">
        <v>3.6566635569037942E-2</v>
      </c>
      <c r="AP109" s="558">
        <v>3.6535861329265992E-2</v>
      </c>
      <c r="AQ109" s="558">
        <v>3.6505138844732367E-2</v>
      </c>
      <c r="AR109" s="558">
        <v>3.6474467984986041E-2</v>
      </c>
      <c r="AS109" s="558">
        <v>3.6443848620014034E-2</v>
      </c>
      <c r="AT109" s="558">
        <v>3.641328062023956E-2</v>
      </c>
      <c r="AU109" s="558">
        <v>3.6382763856520201E-2</v>
      </c>
      <c r="AV109" s="558">
        <v>3.6352298200146113E-2</v>
      </c>
      <c r="AW109" s="558">
        <v>3.6321883522838196E-2</v>
      </c>
      <c r="AX109" s="558">
        <v>3.629151969674628E-2</v>
      </c>
      <c r="AY109" s="558">
        <v>3.6261206594447377E-2</v>
      </c>
      <c r="AZ109" s="558">
        <v>3.6230944088943846E-2</v>
      </c>
      <c r="BA109" s="558">
        <v>3.6200732053661672E-2</v>
      </c>
      <c r="BB109" s="558">
        <v>3.617057036244866E-2</v>
      </c>
      <c r="BC109" s="558">
        <v>3.6140458889572701E-2</v>
      </c>
      <c r="BD109" s="558">
        <v>3.6110397509720012E-2</v>
      </c>
      <c r="BE109" s="558">
        <v>3.6080386097993397E-2</v>
      </c>
      <c r="BF109" s="558">
        <v>3.6050424529910544E-2</v>
      </c>
      <c r="BG109" s="558">
        <v>3.6020512681402272E-2</v>
      </c>
      <c r="BH109" s="558">
        <v>3.5990650428810833E-2</v>
      </c>
      <c r="BI109" s="558">
        <v>3.5960837648888216E-2</v>
      </c>
      <c r="BJ109" s="558">
        <v>3.593107421879442E-2</v>
      </c>
      <c r="BK109" s="558">
        <v>3.5901360016095792E-2</v>
      </c>
    </row>
    <row r="110" spans="1:63">
      <c r="A110" s="1066"/>
      <c r="B110" s="510">
        <v>23.25</v>
      </c>
      <c r="C110" s="558">
        <v>3.7269516925466012E-2</v>
      </c>
      <c r="D110" s="558">
        <v>3.7237382645071399E-2</v>
      </c>
      <c r="E110" s="558">
        <v>3.7205303730160233E-2</v>
      </c>
      <c r="F110" s="558">
        <v>3.7173280037768465E-2</v>
      </c>
      <c r="G110" s="558">
        <v>3.7141311425423804E-2</v>
      </c>
      <c r="H110" s="558">
        <v>3.7109397751143657E-2</v>
      </c>
      <c r="I110" s="558">
        <v>3.7077538873432993E-2</v>
      </c>
      <c r="J110" s="558">
        <v>3.7045734651282282E-2</v>
      </c>
      <c r="K110" s="558">
        <v>3.7013984944165364E-2</v>
      </c>
      <c r="L110" s="558">
        <v>3.6982289612037436E-2</v>
      </c>
      <c r="M110" s="558">
        <v>3.695064851533298E-2</v>
      </c>
      <c r="N110" s="558">
        <v>3.6919061514963686E-2</v>
      </c>
      <c r="O110" s="558">
        <v>3.6887528472316446E-2</v>
      </c>
      <c r="P110" s="558">
        <v>3.6856049249251302E-2</v>
      </c>
      <c r="Q110" s="558">
        <v>3.6824623708099427E-2</v>
      </c>
      <c r="R110" s="558">
        <v>3.6793251711661167E-2</v>
      </c>
      <c r="S110" s="558">
        <v>3.6761933123203978E-2</v>
      </c>
      <c r="T110" s="558">
        <v>3.6730667806460483E-2</v>
      </c>
      <c r="U110" s="558">
        <v>3.669945562562648E-2</v>
      </c>
      <c r="V110" s="558">
        <v>3.6668296445358982E-2</v>
      </c>
      <c r="W110" s="558">
        <v>3.6637190130774232E-2</v>
      </c>
      <c r="X110" s="558">
        <v>3.6606136547445808E-2</v>
      </c>
      <c r="Y110" s="558">
        <v>3.6575135561402662E-2</v>
      </c>
      <c r="Z110" s="558">
        <v>3.6544187039127179E-2</v>
      </c>
      <c r="AA110" s="558">
        <v>3.6513290847553267E-2</v>
      </c>
      <c r="AB110" s="558">
        <v>3.6482446854064474E-2</v>
      </c>
      <c r="AC110" s="558">
        <v>3.6451654926492064E-2</v>
      </c>
      <c r="AD110" s="558">
        <v>3.642091493311312E-2</v>
      </c>
      <c r="AE110" s="558">
        <v>3.6390226742648704E-2</v>
      </c>
      <c r="AF110" s="558">
        <v>3.6359590224261967E-2</v>
      </c>
      <c r="AG110" s="558">
        <v>3.6329005247556272E-2</v>
      </c>
      <c r="AH110" s="558">
        <v>3.6298471682573386E-2</v>
      </c>
      <c r="AI110" s="558">
        <v>3.6267989399791596E-2</v>
      </c>
      <c r="AJ110" s="558">
        <v>3.6237558270123899E-2</v>
      </c>
      <c r="AK110" s="558">
        <v>3.6207178164916184E-2</v>
      </c>
      <c r="AL110" s="558">
        <v>3.6176848955945411E-2</v>
      </c>
      <c r="AM110" s="558">
        <v>3.6146570515417802E-2</v>
      </c>
      <c r="AN110" s="558">
        <v>3.6116342715967052E-2</v>
      </c>
      <c r="AO110" s="558">
        <v>3.6086165430652573E-2</v>
      </c>
      <c r="AP110" s="558">
        <v>3.6056038532957628E-2</v>
      </c>
      <c r="AQ110" s="558">
        <v>3.6025961896787681E-2</v>
      </c>
      <c r="AR110" s="558">
        <v>3.5995935396468545E-2</v>
      </c>
      <c r="AS110" s="558">
        <v>3.5965958906744679E-2</v>
      </c>
      <c r="AT110" s="558">
        <v>3.5936032302777435E-2</v>
      </c>
      <c r="AU110" s="558">
        <v>3.5906155460143321E-2</v>
      </c>
      <c r="AV110" s="558">
        <v>3.5876328254832265E-2</v>
      </c>
      <c r="AW110" s="558">
        <v>3.5846550563245934E-2</v>
      </c>
      <c r="AX110" s="558">
        <v>3.5816822262195992E-2</v>
      </c>
      <c r="AY110" s="558">
        <v>3.5787143228902425E-2</v>
      </c>
      <c r="AZ110" s="558">
        <v>3.575751334099183E-2</v>
      </c>
      <c r="BA110" s="558">
        <v>3.5727932476495756E-2</v>
      </c>
      <c r="BB110" s="558">
        <v>3.569840051384901E-2</v>
      </c>
      <c r="BC110" s="558">
        <v>3.5668917331887998E-2</v>
      </c>
      <c r="BD110" s="558">
        <v>3.5639482809849077E-2</v>
      </c>
      <c r="BE110" s="558">
        <v>3.5610096827366891E-2</v>
      </c>
      <c r="BF110" s="558">
        <v>3.5580759264472753E-2</v>
      </c>
      <c r="BG110" s="558">
        <v>3.5551470001592977E-2</v>
      </c>
      <c r="BH110" s="558">
        <v>3.5522228919547302E-2</v>
      </c>
      <c r="BI110" s="558">
        <v>3.5493035899547221E-2</v>
      </c>
      <c r="BJ110" s="558">
        <v>3.5463890823194406E-2</v>
      </c>
      <c r="BK110" s="558">
        <v>3.5434793572479112E-2</v>
      </c>
    </row>
    <row r="111" spans="1:63">
      <c r="A111" s="1066"/>
      <c r="B111" s="510">
        <v>23.5</v>
      </c>
      <c r="C111" s="558">
        <v>3.6773574792900547E-2</v>
      </c>
      <c r="D111" s="558">
        <v>3.674212796187426E-2</v>
      </c>
      <c r="E111" s="558">
        <v>3.6710734868253256E-2</v>
      </c>
      <c r="F111" s="558">
        <v>3.6679395374412678E-2</v>
      </c>
      <c r="G111" s="558">
        <v>3.6648109343197233E-2</v>
      </c>
      <c r="H111" s="558">
        <v>3.6616876637919189E-2</v>
      </c>
      <c r="I111" s="558">
        <v>3.6585697122356375E-2</v>
      </c>
      <c r="J111" s="558">
        <v>3.6554570660750171E-2</v>
      </c>
      <c r="K111" s="558">
        <v>3.6523497117803602E-2</v>
      </c>
      <c r="L111" s="558">
        <v>3.6492476358679339E-2</v>
      </c>
      <c r="M111" s="558">
        <v>3.646150824899775E-2</v>
      </c>
      <c r="N111" s="558">
        <v>3.6430592654834955E-2</v>
      </c>
      <c r="O111" s="558">
        <v>3.6399729442720921E-2</v>
      </c>
      <c r="P111" s="558">
        <v>3.6368918479637496E-2</v>
      </c>
      <c r="Q111" s="558">
        <v>3.6338159633016551E-2</v>
      </c>
      <c r="R111" s="558">
        <v>3.6307452770738054E-2</v>
      </c>
      <c r="S111" s="558">
        <v>3.627679776112816E-2</v>
      </c>
      <c r="T111" s="558">
        <v>3.6246194472957363E-2</v>
      </c>
      <c r="U111" s="558">
        <v>3.6215642775438601E-2</v>
      </c>
      <c r="V111" s="558">
        <v>3.6185142538225391E-2</v>
      </c>
      <c r="W111" s="558">
        <v>3.6154693631410002E-2</v>
      </c>
      <c r="X111" s="558">
        <v>3.612429592552157E-2</v>
      </c>
      <c r="Y111" s="558">
        <v>3.6093949291524305E-2</v>
      </c>
      <c r="Z111" s="558">
        <v>3.6063653600815634E-2</v>
      </c>
      <c r="AA111" s="558">
        <v>3.6033408725224404E-2</v>
      </c>
      <c r="AB111" s="558">
        <v>3.6003214537009047E-2</v>
      </c>
      <c r="AC111" s="558">
        <v>3.597307090885582E-2</v>
      </c>
      <c r="AD111" s="558">
        <v>3.5942977713876993E-2</v>
      </c>
      <c r="AE111" s="558">
        <v>3.5912934825609068E-2</v>
      </c>
      <c r="AF111" s="558">
        <v>3.5882942118011005E-2</v>
      </c>
      <c r="AG111" s="558">
        <v>3.5852999465462485E-2</v>
      </c>
      <c r="AH111" s="558">
        <v>3.5823106742762116E-2</v>
      </c>
      <c r="AI111" s="558">
        <v>3.5793263825125717E-2</v>
      </c>
      <c r="AJ111" s="558">
        <v>3.5763470588184569E-2</v>
      </c>
      <c r="AK111" s="558">
        <v>3.5733726907983702E-2</v>
      </c>
      <c r="AL111" s="558">
        <v>3.5704032660980163E-2</v>
      </c>
      <c r="AM111" s="558">
        <v>3.5674387724041294E-2</v>
      </c>
      <c r="AN111" s="558">
        <v>3.5644791974443077E-2</v>
      </c>
      <c r="AO111" s="558">
        <v>3.5615245289868355E-2</v>
      </c>
      <c r="AP111" s="558">
        <v>3.5585747548405253E-2</v>
      </c>
      <c r="AQ111" s="558">
        <v>3.555629862854541E-2</v>
      </c>
      <c r="AR111" s="558">
        <v>3.5526898409182384E-2</v>
      </c>
      <c r="AS111" s="558">
        <v>3.5497546769609915E-2</v>
      </c>
      <c r="AT111" s="558">
        <v>3.546824358952036E-2</v>
      </c>
      <c r="AU111" s="558">
        <v>3.5438988749002948E-2</v>
      </c>
      <c r="AV111" s="558">
        <v>3.5409782128542254E-2</v>
      </c>
      <c r="AW111" s="558">
        <v>3.5380623609016483E-2</v>
      </c>
      <c r="AX111" s="558">
        <v>3.53515130716959E-2</v>
      </c>
      <c r="AY111" s="558">
        <v>3.5322450398241209E-2</v>
      </c>
      <c r="AZ111" s="558">
        <v>3.5293435470701927E-2</v>
      </c>
      <c r="BA111" s="558">
        <v>3.526446817151481E-2</v>
      </c>
      <c r="BB111" s="558">
        <v>3.523554838350227E-2</v>
      </c>
      <c r="BC111" s="558">
        <v>3.5206675989870775E-2</v>
      </c>
      <c r="BD111" s="558">
        <v>3.5177850874209292E-2</v>
      </c>
      <c r="BE111" s="558">
        <v>3.5149072920487717E-2</v>
      </c>
      <c r="BF111" s="558">
        <v>3.512034201305532E-2</v>
      </c>
      <c r="BG111" s="558">
        <v>3.5091658036639203E-2</v>
      </c>
      <c r="BH111" s="558">
        <v>3.5063020876342721E-2</v>
      </c>
      <c r="BI111" s="558">
        <v>3.5034430417644001E-2</v>
      </c>
      <c r="BJ111" s="558">
        <v>3.5005886546394388E-2</v>
      </c>
      <c r="BK111" s="558">
        <v>3.4977389148816936E-2</v>
      </c>
    </row>
    <row r="112" spans="1:63">
      <c r="A112" s="1066"/>
      <c r="B112" s="510">
        <v>23.75</v>
      </c>
      <c r="C112" s="558">
        <v>3.6287634628878837E-2</v>
      </c>
      <c r="D112" s="558">
        <v>3.6256855587655554E-2</v>
      </c>
      <c r="E112" s="558">
        <v>3.6226128715526842E-2</v>
      </c>
      <c r="F112" s="558">
        <v>3.6195453879968593E-2</v>
      </c>
      <c r="G112" s="558">
        <v>3.6164830948905193E-2</v>
      </c>
      <c r="H112" s="558">
        <v>3.6134259790707605E-2</v>
      </c>
      <c r="I112" s="558">
        <v>3.6103740274191512E-2</v>
      </c>
      <c r="J112" s="558">
        <v>3.6073272268615411E-2</v>
      </c>
      <c r="K112" s="558">
        <v>3.6042855643678762E-2</v>
      </c>
      <c r="L112" s="558">
        <v>3.601249026952013E-2</v>
      </c>
      <c r="M112" s="558">
        <v>3.5982176016715335E-2</v>
      </c>
      <c r="N112" s="558">
        <v>3.5951912756275607E-2</v>
      </c>
      <c r="O112" s="558">
        <v>3.5921700359645765E-2</v>
      </c>
      <c r="P112" s="558">
        <v>3.5891538698702388E-2</v>
      </c>
      <c r="Q112" s="558">
        <v>3.5861427645752016E-2</v>
      </c>
      <c r="R112" s="558">
        <v>3.5831367073529345E-2</v>
      </c>
      <c r="S112" s="558">
        <v>3.5801356855195421E-2</v>
      </c>
      <c r="T112" s="558">
        <v>3.5771396864335871E-2</v>
      </c>
      <c r="U112" s="558">
        <v>3.5741486974959116E-2</v>
      </c>
      <c r="V112" s="558">
        <v>3.5711627061494625E-2</v>
      </c>
      <c r="W112" s="558">
        <v>3.5681816998791124E-2</v>
      </c>
      <c r="X112" s="558">
        <v>3.5652056662114885E-2</v>
      </c>
      <c r="Y112" s="558">
        <v>3.5622345927147955E-2</v>
      </c>
      <c r="Z112" s="558">
        <v>3.5592684669986469E-2</v>
      </c>
      <c r="AA112" s="558">
        <v>3.556307276713884E-2</v>
      </c>
      <c r="AB112" s="558">
        <v>3.5533510095524162E-2</v>
      </c>
      <c r="AC112" s="558">
        <v>3.5503996532470404E-2</v>
      </c>
      <c r="AD112" s="558">
        <v>3.5474531955712783E-2</v>
      </c>
      <c r="AE112" s="558">
        <v>3.5445116243392021E-2</v>
      </c>
      <c r="AF112" s="558">
        <v>3.5415749274052721E-2</v>
      </c>
      <c r="AG112" s="558">
        <v>3.5386430926641635E-2</v>
      </c>
      <c r="AH112" s="558">
        <v>3.5357161080506051E-2</v>
      </c>
      <c r="AI112" s="558">
        <v>3.5327939615392108E-2</v>
      </c>
      <c r="AJ112" s="558">
        <v>3.5298766411443167E-2</v>
      </c>
      <c r="AK112" s="558">
        <v>3.5269641349198154E-2</v>
      </c>
      <c r="AL112" s="558">
        <v>3.524056430958996E-2</v>
      </c>
      <c r="AM112" s="558">
        <v>3.5211535173943778E-2</v>
      </c>
      <c r="AN112" s="558">
        <v>3.5182553823975511E-2</v>
      </c>
      <c r="AO112" s="558">
        <v>3.5153620141790173E-2</v>
      </c>
      <c r="AP112" s="558">
        <v>3.5124734009880275E-2</v>
      </c>
      <c r="AQ112" s="558">
        <v>3.5095895311124246E-2</v>
      </c>
      <c r="AR112" s="558">
        <v>3.5067103928784829E-2</v>
      </c>
      <c r="AS112" s="558">
        <v>3.5038359746507548E-2</v>
      </c>
      <c r="AT112" s="558">
        <v>3.5009662648319076E-2</v>
      </c>
      <c r="AU112" s="558">
        <v>3.4981012518625738E-2</v>
      </c>
      <c r="AV112" s="558">
        <v>3.4952409242211935E-2</v>
      </c>
      <c r="AW112" s="558">
        <v>3.4923852704238582E-2</v>
      </c>
      <c r="AX112" s="558">
        <v>3.4895342790241611E-2</v>
      </c>
      <c r="AY112" s="558">
        <v>3.4866879386130395E-2</v>
      </c>
      <c r="AZ112" s="558">
        <v>3.4838462378186254E-2</v>
      </c>
      <c r="BA112" s="558">
        <v>3.4810091653060933E-2</v>
      </c>
      <c r="BB112" s="558">
        <v>3.4781767097775126E-2</v>
      </c>
      <c r="BC112" s="558">
        <v>3.47534885997169E-2</v>
      </c>
      <c r="BD112" s="558">
        <v>3.4725256046640292E-2</v>
      </c>
      <c r="BE112" s="558">
        <v>3.4697069326663769E-2</v>
      </c>
      <c r="BF112" s="558">
        <v>3.4668928328268747E-2</v>
      </c>
      <c r="BG112" s="558">
        <v>3.4640832940298155E-2</v>
      </c>
      <c r="BH112" s="558">
        <v>3.4612783051954941E-2</v>
      </c>
      <c r="BI112" s="558">
        <v>3.4584778552800649E-2</v>
      </c>
      <c r="BJ112" s="558">
        <v>3.4556819332753917E-2</v>
      </c>
      <c r="BK112" s="558">
        <v>3.4528905282089094E-2</v>
      </c>
    </row>
    <row r="113" spans="1:63">
      <c r="A113" s="1066"/>
      <c r="B113" s="510">
        <v>24</v>
      </c>
      <c r="C113" s="558">
        <v>3.5811424994075643E-2</v>
      </c>
      <c r="D113" s="558">
        <v>3.5781294787013224E-2</v>
      </c>
      <c r="E113" s="558">
        <v>3.5751215237874126E-2</v>
      </c>
      <c r="F113" s="558">
        <v>3.572118621900891E-2</v>
      </c>
      <c r="G113" s="558">
        <v>3.5691207603196613E-2</v>
      </c>
      <c r="H113" s="558">
        <v>3.5661279263643014E-2</v>
      </c>
      <c r="I113" s="558">
        <v>3.5631401073978816E-2</v>
      </c>
      <c r="J113" s="558">
        <v>3.5601572908257877E-2</v>
      </c>
      <c r="K113" s="558">
        <v>3.5571794640955431E-2</v>
      </c>
      <c r="L113" s="558">
        <v>3.5542066146966339E-2</v>
      </c>
      <c r="M113" s="558">
        <v>3.5512387301603311E-2</v>
      </c>
      <c r="N113" s="558">
        <v>3.5482757980595206E-2</v>
      </c>
      <c r="O113" s="558">
        <v>3.5453178060085258E-2</v>
      </c>
      <c r="P113" s="558">
        <v>3.5423647416629379E-2</v>
      </c>
      <c r="Q113" s="558">
        <v>3.5394165927194417E-2</v>
      </c>
      <c r="R113" s="558">
        <v>3.5364733469156466E-2</v>
      </c>
      <c r="S113" s="558">
        <v>3.5335349920299158E-2</v>
      </c>
      <c r="T113" s="558">
        <v>3.530601515881196E-2</v>
      </c>
      <c r="U113" s="558">
        <v>3.527672906328852E-2</v>
      </c>
      <c r="V113" s="558">
        <v>3.5247491512724966E-2</v>
      </c>
      <c r="W113" s="558">
        <v>3.5218302386518255E-2</v>
      </c>
      <c r="X113" s="558">
        <v>3.5189161564464506E-2</v>
      </c>
      <c r="Y113" s="558">
        <v>3.5160068926757347E-2</v>
      </c>
      <c r="Z113" s="558">
        <v>3.5131024353986275E-2</v>
      </c>
      <c r="AA113" s="558">
        <v>3.5102027727135041E-2</v>
      </c>
      <c r="AB113" s="558">
        <v>3.5073078927579993E-2</v>
      </c>
      <c r="AC113" s="558">
        <v>3.5044177837088485E-2</v>
      </c>
      <c r="AD113" s="558">
        <v>3.5015324337817254E-2</v>
      </c>
      <c r="AE113" s="558">
        <v>3.4986518312310831E-2</v>
      </c>
      <c r="AF113" s="558">
        <v>3.4957759643499904E-2</v>
      </c>
      <c r="AG113" s="558">
        <v>3.4929048214699804E-2</v>
      </c>
      <c r="AH113" s="558">
        <v>3.4900383909608867E-2</v>
      </c>
      <c r="AI113" s="558">
        <v>3.4871766612306891E-2</v>
      </c>
      <c r="AJ113" s="558">
        <v>3.4843196207253568E-2</v>
      </c>
      <c r="AK113" s="558">
        <v>3.4814672579286929E-2</v>
      </c>
      <c r="AL113" s="558">
        <v>3.4786195613621784E-2</v>
      </c>
      <c r="AM113" s="558">
        <v>3.4757765195848209E-2</v>
      </c>
      <c r="AN113" s="558">
        <v>3.4729381211929991E-2</v>
      </c>
      <c r="AO113" s="558">
        <v>3.4701043548203123E-2</v>
      </c>
      <c r="AP113" s="558">
        <v>3.4672752091374257E-2</v>
      </c>
      <c r="AQ113" s="558">
        <v>3.4644506728519223E-2</v>
      </c>
      <c r="AR113" s="558">
        <v>3.4616307347081529E-2</v>
      </c>
      <c r="AS113" s="558">
        <v>3.4588153834870815E-2</v>
      </c>
      <c r="AT113" s="558">
        <v>3.4560046080061441E-2</v>
      </c>
      <c r="AU113" s="558">
        <v>3.4531983971190942E-2</v>
      </c>
      <c r="AV113" s="558">
        <v>3.4503967397158608E-2</v>
      </c>
      <c r="AW113" s="558">
        <v>3.4475996247223958E-2</v>
      </c>
      <c r="AX113" s="558">
        <v>3.4448070411005352E-2</v>
      </c>
      <c r="AY113" s="558">
        <v>3.4420189778478459E-2</v>
      </c>
      <c r="AZ113" s="558">
        <v>3.439235423997488E-2</v>
      </c>
      <c r="BA113" s="558">
        <v>3.4364563686180682E-2</v>
      </c>
      <c r="BB113" s="558">
        <v>3.4336818008134963E-2</v>
      </c>
      <c r="BC113" s="558">
        <v>3.4309117097228434E-2</v>
      </c>
      <c r="BD113" s="558">
        <v>3.4281460845202012E-2</v>
      </c>
      <c r="BE113" s="558">
        <v>3.4253849144145379E-2</v>
      </c>
      <c r="BF113" s="558">
        <v>3.4226281886495617E-2</v>
      </c>
      <c r="BG113" s="558">
        <v>3.4198758965035776E-2</v>
      </c>
      <c r="BH113" s="558">
        <v>3.4171280272893532E-2</v>
      </c>
      <c r="BI113" s="558">
        <v>3.4143845703539732E-2</v>
      </c>
      <c r="BJ113" s="558">
        <v>3.4116455150787102E-2</v>
      </c>
      <c r="BK113" s="558">
        <v>3.4089108508788782E-2</v>
      </c>
    </row>
    <row r="114" spans="1:63">
      <c r="A114" s="1066"/>
      <c r="B114" s="510">
        <v>24.25</v>
      </c>
      <c r="C114" s="558">
        <v>3.5344683730116136E-2</v>
      </c>
      <c r="D114" s="558">
        <v>3.5315184075228136E-2</v>
      </c>
      <c r="E114" s="558">
        <v>3.5285733621738181E-2</v>
      </c>
      <c r="F114" s="558">
        <v>3.5256332246656995E-2</v>
      </c>
      <c r="G114" s="558">
        <v>3.52269798274049E-2</v>
      </c>
      <c r="H114" s="558">
        <v>3.519767624181009E-2</v>
      </c>
      <c r="I114" s="558">
        <v>3.5168421368106925E-2</v>
      </c>
      <c r="J114" s="558">
        <v>3.5139215084934262E-2</v>
      </c>
      <c r="K114" s="558">
        <v>3.5110057271333768E-2</v>
      </c>
      <c r="L114" s="558">
        <v>3.5080947806748239E-2</v>
      </c>
      <c r="M114" s="558">
        <v>3.5051886571019986E-2</v>
      </c>
      <c r="N114" s="558">
        <v>3.5022873444389105E-2</v>
      </c>
      <c r="O114" s="558">
        <v>3.4993908307491911E-2</v>
      </c>
      <c r="P114" s="558">
        <v>3.4964991041359236E-2</v>
      </c>
      <c r="Q114" s="558">
        <v>3.4936121527414862E-2</v>
      </c>
      <c r="R114" s="558">
        <v>3.4907299647473827E-2</v>
      </c>
      <c r="S114" s="558">
        <v>3.4878525283740879E-2</v>
      </c>
      <c r="T114" s="558">
        <v>3.4849798318808835E-2</v>
      </c>
      <c r="U114" s="558">
        <v>3.4821118635656997E-2</v>
      </c>
      <c r="V114" s="558">
        <v>3.4792486117649554E-2</v>
      </c>
      <c r="W114" s="558">
        <v>3.4763900648534019E-2</v>
      </c>
      <c r="X114" s="558">
        <v>3.473536211243964E-2</v>
      </c>
      <c r="Y114" s="558">
        <v>3.4706870393875808E-2</v>
      </c>
      <c r="Z114" s="558">
        <v>3.4678425377730568E-2</v>
      </c>
      <c r="AA114" s="558">
        <v>3.4650026949269018E-2</v>
      </c>
      <c r="AB114" s="558">
        <v>3.4621674994131761E-2</v>
      </c>
      <c r="AC114" s="558">
        <v>3.4593369398333414E-2</v>
      </c>
      <c r="AD114" s="558">
        <v>3.456511004826103E-2</v>
      </c>
      <c r="AE114" s="558">
        <v>3.4536896830672612E-2</v>
      </c>
      <c r="AF114" s="558">
        <v>3.4508729632695571E-2</v>
      </c>
      <c r="AG114" s="558">
        <v>3.4480608341825279E-2</v>
      </c>
      <c r="AH114" s="558">
        <v>3.4452532845923492E-2</v>
      </c>
      <c r="AI114" s="558">
        <v>3.4424503033216911E-2</v>
      </c>
      <c r="AJ114" s="558">
        <v>3.4396518792295709E-2</v>
      </c>
      <c r="AK114" s="558">
        <v>3.4368580012111988E-2</v>
      </c>
      <c r="AL114" s="558">
        <v>3.4340686581978391E-2</v>
      </c>
      <c r="AM114" s="558">
        <v>3.4312838391566583E-2</v>
      </c>
      <c r="AN114" s="558">
        <v>3.4285035330905836E-2</v>
      </c>
      <c r="AO114" s="558">
        <v>3.4257277290381541E-2</v>
      </c>
      <c r="AP114" s="558">
        <v>3.4229564160733812E-2</v>
      </c>
      <c r="AQ114" s="558">
        <v>3.4201895833056009E-2</v>
      </c>
      <c r="AR114" s="558">
        <v>3.4174272198793335E-2</v>
      </c>
      <c r="AS114" s="558">
        <v>3.4146693149741426E-2</v>
      </c>
      <c r="AT114" s="558">
        <v>3.4119158578044914E-2</v>
      </c>
      <c r="AU114" s="558">
        <v>3.4091668376196038E-2</v>
      </c>
      <c r="AV114" s="558">
        <v>3.4064222437033234E-2</v>
      </c>
      <c r="AW114" s="558">
        <v>3.4036820653739759E-2</v>
      </c>
      <c r="AX114" s="558">
        <v>3.4009462919842269E-2</v>
      </c>
      <c r="AY114" s="558">
        <v>3.3982149129209487E-2</v>
      </c>
      <c r="AZ114" s="558">
        <v>3.3954879176050806E-2</v>
      </c>
      <c r="BA114" s="558">
        <v>3.3927652954914921E-2</v>
      </c>
      <c r="BB114" s="558">
        <v>3.3900470360688474E-2</v>
      </c>
      <c r="BC114" s="558">
        <v>3.387333128859471E-2</v>
      </c>
      <c r="BD114" s="558">
        <v>3.3846235634192097E-2</v>
      </c>
      <c r="BE114" s="558">
        <v>3.3819183293373044E-2</v>
      </c>
      <c r="BF114" s="558">
        <v>3.379217416236252E-2</v>
      </c>
      <c r="BG114" s="558">
        <v>3.3765208137716739E-2</v>
      </c>
      <c r="BH114" s="558">
        <v>3.3738285116321848E-2</v>
      </c>
      <c r="BI114" s="558">
        <v>3.3711404995392616E-2</v>
      </c>
      <c r="BJ114" s="558">
        <v>3.3684567672471098E-2</v>
      </c>
      <c r="BK114" s="558">
        <v>3.365777304542536E-2</v>
      </c>
    </row>
    <row r="115" spans="1:63">
      <c r="A115" s="1066"/>
      <c r="B115" s="510">
        <v>24.5</v>
      </c>
      <c r="C115" s="558">
        <v>3.4887157576306525E-2</v>
      </c>
      <c r="D115" s="558">
        <v>3.4858270836512911E-2</v>
      </c>
      <c r="E115" s="558">
        <v>3.4829431893871131E-2</v>
      </c>
      <c r="F115" s="558">
        <v>3.4800640629848639E-2</v>
      </c>
      <c r="G115" s="558">
        <v>3.4771896926304502E-2</v>
      </c>
      <c r="H115" s="558">
        <v>3.4743200665487785E-2</v>
      </c>
      <c r="I115" s="558">
        <v>3.4714551730035917E-2</v>
      </c>
      <c r="J115" s="558">
        <v>3.4685950002973136E-2</v>
      </c>
      <c r="K115" s="558">
        <v>3.4657395367708857E-2</v>
      </c>
      <c r="L115" s="558">
        <v>3.4628887708036106E-2</v>
      </c>
      <c r="M115" s="558">
        <v>3.460042690812995E-2</v>
      </c>
      <c r="N115" s="558">
        <v>3.4572012852545922E-2</v>
      </c>
      <c r="O115" s="558">
        <v>3.4543645426218447E-2</v>
      </c>
      <c r="P115" s="558">
        <v>3.4515324514459308E-2</v>
      </c>
      <c r="Q115" s="558">
        <v>3.4487050002956092E-2</v>
      </c>
      <c r="R115" s="558">
        <v>3.445882177777064E-2</v>
      </c>
      <c r="S115" s="558">
        <v>3.4430639725337546E-2</v>
      </c>
      <c r="T115" s="558">
        <v>3.4402503732462619E-2</v>
      </c>
      <c r="U115" s="558">
        <v>3.4374413686321346E-2</v>
      </c>
      <c r="V115" s="558">
        <v>3.4346369474457426E-2</v>
      </c>
      <c r="W115" s="558">
        <v>3.4318370984781223E-2</v>
      </c>
      <c r="X115" s="558">
        <v>3.4290418105568314E-2</v>
      </c>
      <c r="Y115" s="558">
        <v>3.4262510725457981E-2</v>
      </c>
      <c r="Z115" s="558">
        <v>3.4234648733451729E-2</v>
      </c>
      <c r="AA115" s="558">
        <v>3.4206832018911844E-2</v>
      </c>
      <c r="AB115" s="558">
        <v>3.4179060471559879E-2</v>
      </c>
      <c r="AC115" s="558">
        <v>3.415133398147524E-2</v>
      </c>
      <c r="AD115" s="558">
        <v>3.4123652439093717E-2</v>
      </c>
      <c r="AE115" s="558">
        <v>3.4096015735206035E-2</v>
      </c>
      <c r="AF115" s="558">
        <v>3.4068423760956437E-2</v>
      </c>
      <c r="AG115" s="558">
        <v>3.4040876407841252E-2</v>
      </c>
      <c r="AH115" s="558">
        <v>3.4013373567707436E-2</v>
      </c>
      <c r="AI115" s="558">
        <v>3.3985915132751232E-2</v>
      </c>
      <c r="AJ115" s="558">
        <v>3.3958500995516651E-2</v>
      </c>
      <c r="AK115" s="558">
        <v>3.3931131048894198E-2</v>
      </c>
      <c r="AL115" s="558">
        <v>3.3903805186119372E-2</v>
      </c>
      <c r="AM115" s="558">
        <v>3.3876523300771337E-2</v>
      </c>
      <c r="AN115" s="558">
        <v>3.3849285286771523E-2</v>
      </c>
      <c r="AO115" s="558">
        <v>3.382209103838224E-2</v>
      </c>
      <c r="AP115" s="558">
        <v>3.3794940450205334E-2</v>
      </c>
      <c r="AQ115" s="558">
        <v>3.3767833417180787E-2</v>
      </c>
      <c r="AR115" s="558">
        <v>3.3740769834585425E-2</v>
      </c>
      <c r="AS115" s="558">
        <v>3.3713749598031501E-2</v>
      </c>
      <c r="AT115" s="558">
        <v>3.3686772603465392E-2</v>
      </c>
      <c r="AU115" s="558">
        <v>3.3659838747166264E-2</v>
      </c>
      <c r="AV115" s="558">
        <v>3.3632947925744713E-2</v>
      </c>
      <c r="AW115" s="558">
        <v>3.3606100036141472E-2</v>
      </c>
      <c r="AX115" s="558">
        <v>3.3579294975626096E-2</v>
      </c>
      <c r="AY115" s="558">
        <v>3.355253264179562E-2</v>
      </c>
      <c r="AZ115" s="558">
        <v>3.3525812932573291E-2</v>
      </c>
      <c r="BA115" s="558">
        <v>3.3499135746207241E-2</v>
      </c>
      <c r="BB115" s="558">
        <v>3.3472500981269235E-2</v>
      </c>
      <c r="BC115" s="558">
        <v>3.3445908536653315E-2</v>
      </c>
      <c r="BD115" s="558">
        <v>3.3419358311574603E-2</v>
      </c>
      <c r="BE115" s="558">
        <v>3.3392850205567974E-2</v>
      </c>
      <c r="BF115" s="558">
        <v>3.3366384118486817E-2</v>
      </c>
      <c r="BG115" s="558">
        <v>3.3339959950501742E-2</v>
      </c>
      <c r="BH115" s="558">
        <v>3.331357760209936E-2</v>
      </c>
      <c r="BI115" s="558">
        <v>3.3287236974081008E-2</v>
      </c>
      <c r="BJ115" s="558">
        <v>3.3260937967561521E-2</v>
      </c>
      <c r="BK115" s="558">
        <v>3.3234680483967986E-2</v>
      </c>
    </row>
    <row r="116" spans="1:63">
      <c r="A116" s="1066"/>
      <c r="B116" s="510">
        <v>24.75</v>
      </c>
      <c r="C116" s="558">
        <v>3.443860180492387E-2</v>
      </c>
      <c r="D116" s="558">
        <v>3.4410310960732979E-2</v>
      </c>
      <c r="E116" s="558">
        <v>3.4382066559479271E-2</v>
      </c>
      <c r="F116" s="558">
        <v>3.435386848689375E-2</v>
      </c>
      <c r="G116" s="558">
        <v>3.4325716629082001E-2</v>
      </c>
      <c r="H116" s="558">
        <v>3.4297610872522602E-2</v>
      </c>
      <c r="I116" s="558">
        <v>3.4269551104065668E-2</v>
      </c>
      <c r="J116" s="558">
        <v>3.4241537210931254E-2</v>
      </c>
      <c r="K116" s="558">
        <v>3.4213569080707919E-2</v>
      </c>
      <c r="L116" s="558">
        <v>3.4185646601351163E-2</v>
      </c>
      <c r="M116" s="558">
        <v>3.4157769661181989E-2</v>
      </c>
      <c r="N116" s="558">
        <v>3.4129938148885347E-2</v>
      </c>
      <c r="O116" s="558">
        <v>3.4102151953508707E-2</v>
      </c>
      <c r="P116" s="558">
        <v>3.4074410964460546E-2</v>
      </c>
      <c r="Q116" s="558">
        <v>3.4046715071508915E-2</v>
      </c>
      <c r="R116" s="558">
        <v>3.4019064164779962E-2</v>
      </c>
      <c r="S116" s="558">
        <v>3.3991458134756472E-2</v>
      </c>
      <c r="T116" s="558">
        <v>3.3963896872276432E-2</v>
      </c>
      <c r="U116" s="558">
        <v>3.3936380268531595E-2</v>
      </c>
      <c r="V116" s="558">
        <v>3.3908908215066029E-2</v>
      </c>
      <c r="W116" s="558">
        <v>3.3881480603774716E-2</v>
      </c>
      <c r="X116" s="558">
        <v>3.3854097326902123E-2</v>
      </c>
      <c r="Y116" s="558">
        <v>3.3826758277040792E-2</v>
      </c>
      <c r="Z116" s="558">
        <v>3.3799463347129917E-2</v>
      </c>
      <c r="AA116" s="558">
        <v>3.3772212430454002E-2</v>
      </c>
      <c r="AB116" s="558">
        <v>3.3745005420641384E-2</v>
      </c>
      <c r="AC116" s="558">
        <v>3.3717842211662935E-2</v>
      </c>
      <c r="AD116" s="558">
        <v>3.3690722697830633E-2</v>
      </c>
      <c r="AE116" s="558">
        <v>3.3663646773796213E-2</v>
      </c>
      <c r="AF116" s="558">
        <v>3.3636614334549779E-2</v>
      </c>
      <c r="AG116" s="558">
        <v>3.3609625275418484E-2</v>
      </c>
      <c r="AH116" s="558">
        <v>3.358267949206515E-2</v>
      </c>
      <c r="AI116" s="558">
        <v>3.3555776880486915E-2</v>
      </c>
      <c r="AJ116" s="558">
        <v>3.3528917337013929E-2</v>
      </c>
      <c r="AK116" s="558">
        <v>3.3502100758308E-2</v>
      </c>
      <c r="AL116" s="558">
        <v>3.3475327041361275E-2</v>
      </c>
      <c r="AM116" s="558">
        <v>3.3448596083494916E-2</v>
      </c>
      <c r="AN116" s="558">
        <v>3.3421907782357797E-2</v>
      </c>
      <c r="AO116" s="558">
        <v>3.3395262035925181E-2</v>
      </c>
      <c r="AP116" s="558">
        <v>3.3368658742497427E-2</v>
      </c>
      <c r="AQ116" s="558">
        <v>3.3342097800698724E-2</v>
      </c>
      <c r="AR116" s="558">
        <v>3.331557910947576E-2</v>
      </c>
      <c r="AS116" s="558">
        <v>3.3289102568096453E-2</v>
      </c>
      <c r="AT116" s="558">
        <v>3.3262668076148701E-2</v>
      </c>
      <c r="AU116" s="558">
        <v>3.3236275533539077E-2</v>
      </c>
      <c r="AV116" s="558">
        <v>3.3209924840491588E-2</v>
      </c>
      <c r="AW116" s="558">
        <v>3.3183615897546405E-2</v>
      </c>
      <c r="AX116" s="558">
        <v>3.3157348605558641E-2</v>
      </c>
      <c r="AY116" s="558">
        <v>3.3131122865697048E-2</v>
      </c>
      <c r="AZ116" s="558">
        <v>3.3104938579442855E-2</v>
      </c>
      <c r="BA116" s="558">
        <v>3.3078795648588448E-2</v>
      </c>
      <c r="BB116" s="558">
        <v>3.3052693975236205E-2</v>
      </c>
      <c r="BC116" s="558">
        <v>3.3026633461797267E-2</v>
      </c>
      <c r="BD116" s="558">
        <v>3.300061401099029E-2</v>
      </c>
      <c r="BE116" s="558">
        <v>3.2974635525840269E-2</v>
      </c>
      <c r="BF116" s="558">
        <v>3.2948697909677305E-2</v>
      </c>
      <c r="BG116" s="558">
        <v>3.2922801066135439E-2</v>
      </c>
      <c r="BH116" s="558">
        <v>3.289694489915141E-2</v>
      </c>
      <c r="BI116" s="558">
        <v>3.2871129312963515E-2</v>
      </c>
      <c r="BJ116" s="558">
        <v>3.2845354212110413E-2</v>
      </c>
      <c r="BK116" s="558">
        <v>3.2819619501429934E-2</v>
      </c>
    </row>
    <row r="117" spans="1:63">
      <c r="A117" s="1066"/>
      <c r="B117" s="510">
        <v>25</v>
      </c>
      <c r="C117" s="558">
        <v>3.3998779874034005E-2</v>
      </c>
      <c r="D117" s="558">
        <v>3.3971068497574454E-2</v>
      </c>
      <c r="E117" s="558">
        <v>3.394340225773388E-2</v>
      </c>
      <c r="F117" s="558">
        <v>3.3915781044323426E-2</v>
      </c>
      <c r="G117" s="558">
        <v>3.3888204747512619E-2</v>
      </c>
      <c r="H117" s="558">
        <v>3.3860673257827871E-2</v>
      </c>
      <c r="I117" s="558">
        <v>3.3833186466151091E-2</v>
      </c>
      <c r="J117" s="558">
        <v>3.3805744263718199E-2</v>
      </c>
      <c r="K117" s="558">
        <v>3.3778346542117706E-2</v>
      </c>
      <c r="L117" s="558">
        <v>3.3750993193289287E-2</v>
      </c>
      <c r="M117" s="558">
        <v>3.3723684109522346E-2</v>
      </c>
      <c r="N117" s="558">
        <v>3.3696419183454653E-2</v>
      </c>
      <c r="O117" s="558">
        <v>3.366919830807083E-2</v>
      </c>
      <c r="P117" s="558">
        <v>3.3642021376701088E-2</v>
      </c>
      <c r="Q117" s="558">
        <v>3.3614888283019728E-2</v>
      </c>
      <c r="R117" s="558">
        <v>3.3587798921043799E-2</v>
      </c>
      <c r="S117" s="558">
        <v>3.3560753185131707E-2</v>
      </c>
      <c r="T117" s="558">
        <v>3.3533750969981867E-2</v>
      </c>
      <c r="U117" s="558">
        <v>3.3506792170631274E-2</v>
      </c>
      <c r="V117" s="558">
        <v>3.3479876682454224E-2</v>
      </c>
      <c r="W117" s="558">
        <v>3.3453004401160898E-2</v>
      </c>
      <c r="X117" s="558">
        <v>3.3426175222796034E-2</v>
      </c>
      <c r="Y117" s="558">
        <v>3.3399389043737612E-2</v>
      </c>
      <c r="Z117" s="558">
        <v>3.3372645760695478E-2</v>
      </c>
      <c r="AA117" s="558">
        <v>3.3345945270710033E-2</v>
      </c>
      <c r="AB117" s="558">
        <v>3.3319287471150927E-2</v>
      </c>
      <c r="AC117" s="558">
        <v>3.329267225971573E-2</v>
      </c>
      <c r="AD117" s="558">
        <v>3.326609953442862E-2</v>
      </c>
      <c r="AE117" s="558">
        <v>3.3239569193639087E-2</v>
      </c>
      <c r="AF117" s="558">
        <v>3.3213081136020645E-2</v>
      </c>
      <c r="AG117" s="558">
        <v>3.3186635260569509E-2</v>
      </c>
      <c r="AH117" s="558">
        <v>3.3160231466603352E-2</v>
      </c>
      <c r="AI117" s="558">
        <v>3.3133869653760015E-2</v>
      </c>
      <c r="AJ117" s="558">
        <v>3.3107549721996213E-2</v>
      </c>
      <c r="AK117" s="558">
        <v>3.3081271571586301E-2</v>
      </c>
      <c r="AL117" s="558">
        <v>3.3055035103121001E-2</v>
      </c>
      <c r="AM117" s="558">
        <v>3.3028840217506135E-2</v>
      </c>
      <c r="AN117" s="558">
        <v>3.3002686815961385E-2</v>
      </c>
      <c r="AO117" s="558">
        <v>3.2976574800019087E-2</v>
      </c>
      <c r="AP117" s="558">
        <v>3.2950504071522939E-2</v>
      </c>
      <c r="AQ117" s="558">
        <v>3.2924474532626799E-2</v>
      </c>
      <c r="AR117" s="558">
        <v>3.2898486085793467E-2</v>
      </c>
      <c r="AS117" s="558">
        <v>3.2872538633793462E-2</v>
      </c>
      <c r="AT117" s="558">
        <v>3.2846632079703779E-2</v>
      </c>
      <c r="AU117" s="558">
        <v>3.2820766326906739E-2</v>
      </c>
      <c r="AV117" s="558">
        <v>3.2794941279088753E-2</v>
      </c>
      <c r="AW117" s="558">
        <v>3.2769156840239115E-2</v>
      </c>
      <c r="AX117" s="558">
        <v>3.2743412914648842E-2</v>
      </c>
      <c r="AY117" s="558">
        <v>3.2717709406909476E-2</v>
      </c>
      <c r="AZ117" s="558">
        <v>3.2692046221911901E-2</v>
      </c>
      <c r="BA117" s="558">
        <v>3.2666423264845174E-2</v>
      </c>
      <c r="BB117" s="558">
        <v>3.2640840441195362E-2</v>
      </c>
      <c r="BC117" s="558">
        <v>3.2615297656744383E-2</v>
      </c>
      <c r="BD117" s="558">
        <v>3.2589794817568817E-2</v>
      </c>
      <c r="BE117" s="558">
        <v>3.2564331830038817E-2</v>
      </c>
      <c r="BF117" s="558">
        <v>3.2538908600816895E-2</v>
      </c>
      <c r="BG117" s="558">
        <v>3.2513525036856818E-2</v>
      </c>
      <c r="BH117" s="558">
        <v>3.2488181045402485E-2</v>
      </c>
      <c r="BI117" s="558">
        <v>3.2462876533986766E-2</v>
      </c>
      <c r="BJ117" s="558">
        <v>3.2437611410430396E-2</v>
      </c>
      <c r="BK117" s="558">
        <v>3.2412385582840847E-2</v>
      </c>
    </row>
    <row r="118" spans="1:63">
      <c r="A118" s="1066"/>
      <c r="B118" s="576">
        <v>25.25</v>
      </c>
      <c r="C118" s="558">
        <v>3.3567463096871433E-2</v>
      </c>
      <c r="D118" s="558">
        <v>3.3540315327197687E-2</v>
      </c>
      <c r="E118" s="558">
        <v>3.3513211433692125E-2</v>
      </c>
      <c r="F118" s="558">
        <v>3.3486151310071793E-2</v>
      </c>
      <c r="G118" s="558">
        <v>3.3459134850396692E-2</v>
      </c>
      <c r="H118" s="558">
        <v>3.3432161949068472E-2</v>
      </c>
      <c r="I118" s="558">
        <v>3.3405232500829003E-2</v>
      </c>
      <c r="J118" s="558">
        <v>3.3378346400759033E-2</v>
      </c>
      <c r="K118" s="558">
        <v>3.3351503544276795E-2</v>
      </c>
      <c r="L118" s="558">
        <v>3.332470382713669E-2</v>
      </c>
      <c r="M118" s="558">
        <v>3.32979471454279E-2</v>
      </c>
      <c r="N118" s="558">
        <v>3.3271233395573079E-2</v>
      </c>
      <c r="O118" s="558">
        <v>3.3244562474326986E-2</v>
      </c>
      <c r="P118" s="558">
        <v>3.3217934278775181E-2</v>
      </c>
      <c r="Q118" s="558">
        <v>3.3191348706332689E-2</v>
      </c>
      <c r="R118" s="558">
        <v>3.3164805654742668E-2</v>
      </c>
      <c r="S118" s="558">
        <v>3.3138305022075126E-2</v>
      </c>
      <c r="T118" s="558">
        <v>3.3111846706725602E-2</v>
      </c>
      <c r="U118" s="558">
        <v>3.3085430607413868E-2</v>
      </c>
      <c r="V118" s="558">
        <v>3.3059056623182627E-2</v>
      </c>
      <c r="W118" s="558">
        <v>3.303272465339626E-2</v>
      </c>
      <c r="X118" s="558">
        <v>3.3006434597739498E-2</v>
      </c>
      <c r="Y118" s="558">
        <v>3.298018635621619E-2</v>
      </c>
      <c r="Z118" s="558">
        <v>3.2953979829148015E-2</v>
      </c>
      <c r="AA118" s="558">
        <v>3.2927814917173212E-2</v>
      </c>
      <c r="AB118" s="558">
        <v>3.2901691521245363E-2</v>
      </c>
      <c r="AC118" s="558">
        <v>3.2875609542632078E-2</v>
      </c>
      <c r="AD118" s="558">
        <v>3.2849568882913828E-2</v>
      </c>
      <c r="AE118" s="558">
        <v>3.2823569443982653E-2</v>
      </c>
      <c r="AF118" s="558">
        <v>3.2797611128040922E-2</v>
      </c>
      <c r="AG118" s="558">
        <v>3.2771693837600167E-2</v>
      </c>
      <c r="AH118" s="558">
        <v>3.2745817475479805E-2</v>
      </c>
      <c r="AI118" s="558">
        <v>3.2719981944805951E-2</v>
      </c>
      <c r="AJ118" s="558">
        <v>3.26941871490102E-2</v>
      </c>
      <c r="AK118" s="558">
        <v>3.2668432991828422E-2</v>
      </c>
      <c r="AL118" s="558">
        <v>3.2642719377299581E-2</v>
      </c>
      <c r="AM118" s="558">
        <v>3.2617046209764508E-2</v>
      </c>
      <c r="AN118" s="558">
        <v>3.259141339386476E-2</v>
      </c>
      <c r="AO118" s="558">
        <v>3.2565820834541404E-2</v>
      </c>
      <c r="AP118" s="558">
        <v>3.2540268437033865E-2</v>
      </c>
      <c r="AQ118" s="558">
        <v>3.2514756106878727E-2</v>
      </c>
      <c r="AR118" s="558">
        <v>3.2489283749908622E-2</v>
      </c>
      <c r="AS118" s="558">
        <v>3.2463851272250988E-2</v>
      </c>
      <c r="AT118" s="558">
        <v>3.2438458580327012E-2</v>
      </c>
      <c r="AU118" s="558">
        <v>3.2413105580850407E-2</v>
      </c>
      <c r="AV118" s="558">
        <v>3.2387792180826318E-2</v>
      </c>
      <c r="AW118" s="558">
        <v>3.2362518287550136E-2</v>
      </c>
      <c r="AX118" s="558">
        <v>3.233728380860644E-2</v>
      </c>
      <c r="AY118" s="558">
        <v>3.2312088651867778E-2</v>
      </c>
      <c r="AZ118" s="558">
        <v>3.2286932725493628E-2</v>
      </c>
      <c r="BA118" s="558">
        <v>3.2261815937929227E-2</v>
      </c>
      <c r="BB118" s="558">
        <v>3.2236738197904492E-2</v>
      </c>
      <c r="BC118" s="558">
        <v>3.2211699414432901E-2</v>
      </c>
      <c r="BD118" s="558">
        <v>3.2186699496810411E-2</v>
      </c>
      <c r="BE118" s="558">
        <v>3.2161738354614305E-2</v>
      </c>
      <c r="BF118" s="558">
        <v>3.2136815897702189E-2</v>
      </c>
      <c r="BG118" s="558">
        <v>3.2111932036210843E-2</v>
      </c>
      <c r="BH118" s="558">
        <v>3.2087086680555155E-2</v>
      </c>
      <c r="BI118" s="558">
        <v>3.2062279741427051E-2</v>
      </c>
      <c r="BJ118" s="558">
        <v>3.2037511129794444E-2</v>
      </c>
      <c r="BK118" s="558">
        <v>3.2012780756900117E-2</v>
      </c>
    </row>
    <row r="119" spans="1:63">
      <c r="A119" s="1066"/>
      <c r="B119" s="510">
        <v>25.5</v>
      </c>
      <c r="C119" s="558">
        <v>3.3144430326874995E-2</v>
      </c>
      <c r="D119" s="558">
        <v>3.3117830846475349E-2</v>
      </c>
      <c r="E119" s="558">
        <v>3.3091274025731532E-2</v>
      </c>
      <c r="F119" s="558">
        <v>3.3064759762100854E-2</v>
      </c>
      <c r="G119" s="558">
        <v>3.3038287953369015E-2</v>
      </c>
      <c r="H119" s="558">
        <v>3.3011858497648795E-2</v>
      </c>
      <c r="I119" s="558">
        <v>3.2985471293378726E-2</v>
      </c>
      <c r="J119" s="558">
        <v>3.2959126239321804E-2</v>
      </c>
      <c r="K119" s="558">
        <v>3.2932823234564208E-2</v>
      </c>
      <c r="L119" s="558">
        <v>3.2906562178513961E-2</v>
      </c>
      <c r="M119" s="558">
        <v>3.2880342970899722E-2</v>
      </c>
      <c r="N119" s="558">
        <v>3.2854165511769458E-2</v>
      </c>
      <c r="O119" s="558">
        <v>3.2828029701489174E-2</v>
      </c>
      <c r="P119" s="558">
        <v>3.280193544074169E-2</v>
      </c>
      <c r="Q119" s="558">
        <v>3.2775882630525333E-2</v>
      </c>
      <c r="R119" s="558">
        <v>3.2749871172152709E-2</v>
      </c>
      <c r="S119" s="558">
        <v>3.2723900967249468E-2</v>
      </c>
      <c r="T119" s="558">
        <v>3.2697971917753033E-2</v>
      </c>
      <c r="U119" s="558">
        <v>3.2672083925911394E-2</v>
      </c>
      <c r="V119" s="558">
        <v>3.264623689428188E-2</v>
      </c>
      <c r="W119" s="558">
        <v>3.2620430725729899E-2</v>
      </c>
      <c r="X119" s="558">
        <v>3.2594665323427779E-2</v>
      </c>
      <c r="Y119" s="558">
        <v>3.2568940590853496E-2</v>
      </c>
      <c r="Z119" s="558">
        <v>3.2543256431789513E-2</v>
      </c>
      <c r="AA119" s="558">
        <v>3.251761275032157E-2</v>
      </c>
      <c r="AB119" s="558">
        <v>3.2492009450837474E-2</v>
      </c>
      <c r="AC119" s="558">
        <v>3.2466446438025945E-2</v>
      </c>
      <c r="AD119" s="558">
        <v>3.2440923616875381E-2</v>
      </c>
      <c r="AE119" s="558">
        <v>3.2415440892672731E-2</v>
      </c>
      <c r="AF119" s="558">
        <v>3.2389998171002292E-2</v>
      </c>
      <c r="AG119" s="558">
        <v>3.2364595357744566E-2</v>
      </c>
      <c r="AH119" s="558">
        <v>3.2339232359075085E-2</v>
      </c>
      <c r="AI119" s="558">
        <v>3.2313909081463241E-2</v>
      </c>
      <c r="AJ119" s="558">
        <v>3.2288625431671186E-2</v>
      </c>
      <c r="AK119" s="558">
        <v>3.2263381316752625E-2</v>
      </c>
      <c r="AL119" s="558">
        <v>3.2238176644051715E-2</v>
      </c>
      <c r="AM119" s="558">
        <v>3.221301132120194E-2</v>
      </c>
      <c r="AN119" s="558">
        <v>3.2187885256124954E-2</v>
      </c>
      <c r="AO119" s="558">
        <v>3.2162798357029468E-2</v>
      </c>
      <c r="AP119" s="558">
        <v>3.2137750532410143E-2</v>
      </c>
      <c r="AQ119" s="558">
        <v>3.2112741691046456E-2</v>
      </c>
      <c r="AR119" s="558">
        <v>3.2087771742001628E-2</v>
      </c>
      <c r="AS119" s="558">
        <v>3.2062840594621472E-2</v>
      </c>
      <c r="AT119" s="558">
        <v>3.2037948158533343E-2</v>
      </c>
      <c r="AU119" s="558">
        <v>3.2013094343645028E-2</v>
      </c>
      <c r="AV119" s="558">
        <v>3.1988279060143648E-2</v>
      </c>
      <c r="AW119" s="558">
        <v>3.1963502218494581E-2</v>
      </c>
      <c r="AX119" s="558">
        <v>3.1938763729440413E-2</v>
      </c>
      <c r="AY119" s="558">
        <v>3.1914063503999814E-2</v>
      </c>
      <c r="AZ119" s="558">
        <v>3.1889401453466519E-2</v>
      </c>
      <c r="BA119" s="558">
        <v>3.1864777489408247E-2</v>
      </c>
      <c r="BB119" s="558">
        <v>3.1840191523665635E-2</v>
      </c>
      <c r="BC119" s="558">
        <v>3.181564346835121E-2</v>
      </c>
      <c r="BD119" s="558">
        <v>3.1791133235848305E-2</v>
      </c>
      <c r="BE119" s="558">
        <v>3.1766660738810057E-2</v>
      </c>
      <c r="BF119" s="558">
        <v>3.1742225890158349E-2</v>
      </c>
      <c r="BG119" s="558">
        <v>3.1717828603082775E-2</v>
      </c>
      <c r="BH119" s="558">
        <v>3.1693468791039618E-2</v>
      </c>
      <c r="BI119" s="558">
        <v>3.1669146367750825E-2</v>
      </c>
      <c r="BJ119" s="558">
        <v>3.1644861247202984E-2</v>
      </c>
      <c r="BK119" s="558">
        <v>3.1620613343646319E-2</v>
      </c>
    </row>
    <row r="120" spans="1:63">
      <c r="A120" s="1066"/>
      <c r="B120" s="510">
        <v>25.75</v>
      </c>
      <c r="C120" s="558">
        <v>3.2729467657528787E-2</v>
      </c>
      <c r="D120" s="558">
        <v>3.2703401669968872E-2</v>
      </c>
      <c r="E120" s="558">
        <v>3.2677377167656285E-2</v>
      </c>
      <c r="F120" s="558">
        <v>3.2651394051631207E-2</v>
      </c>
      <c r="G120" s="558">
        <v>3.262545222324828E-2</v>
      </c>
      <c r="H120" s="558">
        <v>3.2599551584175421E-2</v>
      </c>
      <c r="I120" s="558">
        <v>3.2573692036392543E-2</v>
      </c>
      <c r="J120" s="558">
        <v>3.2547873482190334E-2</v>
      </c>
      <c r="K120" s="558">
        <v>3.2522095824169019E-2</v>
      </c>
      <c r="L120" s="558">
        <v>3.2496358965237143E-2</v>
      </c>
      <c r="M120" s="558">
        <v>3.2470662808610336E-2</v>
      </c>
      <c r="N120" s="558">
        <v>3.2445007257810125E-2</v>
      </c>
      <c r="O120" s="558">
        <v>3.2419392216662707E-2</v>
      </c>
      <c r="P120" s="558">
        <v>3.2393817589297748E-2</v>
      </c>
      <c r="Q120" s="558">
        <v>3.2368283280147202E-2</v>
      </c>
      <c r="R120" s="558">
        <v>3.2342789193944094E-2</v>
      </c>
      <c r="S120" s="558">
        <v>3.2317335235721376E-2</v>
      </c>
      <c r="T120" s="558">
        <v>3.2291921310810691E-2</v>
      </c>
      <c r="U120" s="558">
        <v>3.2266547324841265E-2</v>
      </c>
      <c r="V120" s="558">
        <v>3.2241213183738696E-2</v>
      </c>
      <c r="W120" s="558">
        <v>3.2215918793723777E-2</v>
      </c>
      <c r="X120" s="558">
        <v>3.2190664061311387E-2</v>
      </c>
      <c r="Y120" s="558">
        <v>3.2165448893309315E-2</v>
      </c>
      <c r="Z120" s="558">
        <v>3.2140273196817101E-2</v>
      </c>
      <c r="AA120" s="558">
        <v>3.2115136879224931E-2</v>
      </c>
      <c r="AB120" s="558">
        <v>3.2090039848212452E-2</v>
      </c>
      <c r="AC120" s="558">
        <v>3.2064982011747671E-2</v>
      </c>
      <c r="AD120" s="558">
        <v>3.2039963278085844E-2</v>
      </c>
      <c r="AE120" s="558">
        <v>3.2014983555768331E-2</v>
      </c>
      <c r="AF120" s="558">
        <v>3.1990042753621488E-2</v>
      </c>
      <c r="AG120" s="558">
        <v>3.1965140780755567E-2</v>
      </c>
      <c r="AH120" s="558">
        <v>3.1940277546563589E-2</v>
      </c>
      <c r="AI120" s="558">
        <v>3.1915452960720285E-2</v>
      </c>
      <c r="AJ120" s="558">
        <v>3.1890666933180947E-2</v>
      </c>
      <c r="AK120" s="558">
        <v>3.1865919374180394E-2</v>
      </c>
      <c r="AL120" s="558">
        <v>3.1841210194231861E-2</v>
      </c>
      <c r="AM120" s="558">
        <v>3.1816539304125924E-2</v>
      </c>
      <c r="AN120" s="558">
        <v>3.1791906614929408E-2</v>
      </c>
      <c r="AO120" s="558">
        <v>3.1767312037984372E-2</v>
      </c>
      <c r="AP120" s="558">
        <v>3.174275548490698E-2</v>
      </c>
      <c r="AQ120" s="558">
        <v>3.1718236867586472E-2</v>
      </c>
      <c r="AR120" s="558">
        <v>3.1693756098184138E-2</v>
      </c>
      <c r="AS120" s="558">
        <v>3.1669313089132213E-2</v>
      </c>
      <c r="AT120" s="558">
        <v>3.1644907753132882E-2</v>
      </c>
      <c r="AU120" s="558">
        <v>3.1620540003157213E-2</v>
      </c>
      <c r="AV120" s="558">
        <v>3.1596209752444114E-2</v>
      </c>
      <c r="AW120" s="558">
        <v>3.1571916914499343E-2</v>
      </c>
      <c r="AX120" s="558">
        <v>3.1547661403094451E-2</v>
      </c>
      <c r="AY120" s="558">
        <v>3.1523443132265759E-2</v>
      </c>
      <c r="AZ120" s="558">
        <v>3.1499262016313367E-2</v>
      </c>
      <c r="BA120" s="558">
        <v>3.1475117969800133E-2</v>
      </c>
      <c r="BB120" s="558">
        <v>3.145101090755064E-2</v>
      </c>
      <c r="BC120" s="558">
        <v>3.1426940744650245E-2</v>
      </c>
      <c r="BD120" s="558">
        <v>3.1402907396444031E-2</v>
      </c>
      <c r="BE120" s="558">
        <v>3.1378910778535857E-2</v>
      </c>
      <c r="BF120" s="558">
        <v>3.1354950806787338E-2</v>
      </c>
      <c r="BG120" s="558">
        <v>3.1331027397316885E-2</v>
      </c>
      <c r="BH120" s="558">
        <v>3.1307140466498719E-2</v>
      </c>
      <c r="BI120" s="558">
        <v>3.1283289930961862E-2</v>
      </c>
      <c r="BJ120" s="558">
        <v>3.1259475707589239E-2</v>
      </c>
      <c r="BK120" s="558">
        <v>3.1235697713516655E-2</v>
      </c>
    </row>
    <row r="121" spans="1:63">
      <c r="A121" s="1066"/>
      <c r="B121" s="510">
        <v>26</v>
      </c>
      <c r="C121" s="558">
        <v>3.232236813621045E-2</v>
      </c>
      <c r="D121" s="558">
        <v>3.2296821344849611E-2</v>
      </c>
      <c r="E121" s="558">
        <v>3.2271314904686078E-2</v>
      </c>
      <c r="F121" s="558">
        <v>3.2245848720193114E-2</v>
      </c>
      <c r="G121" s="558">
        <v>3.22204226961453E-2</v>
      </c>
      <c r="H121" s="558">
        <v>3.2195036737617311E-2</v>
      </c>
      <c r="I121" s="558">
        <v>3.2169690749982729E-2</v>
      </c>
      <c r="J121" s="558">
        <v>3.21443846389129E-2</v>
      </c>
      <c r="K121" s="558">
        <v>3.2119118310375769E-2</v>
      </c>
      <c r="L121" s="558">
        <v>3.2093891670634651E-2</v>
      </c>
      <c r="M121" s="558">
        <v>3.2068704626247169E-2</v>
      </c>
      <c r="N121" s="558">
        <v>3.2043557084063999E-2</v>
      </c>
      <c r="O121" s="558">
        <v>3.2018448951227803E-2</v>
      </c>
      <c r="P121" s="558">
        <v>3.1993380135172035E-2</v>
      </c>
      <c r="Q121" s="558">
        <v>3.1968350543619829E-2</v>
      </c>
      <c r="R121" s="558">
        <v>3.1943360084582866E-2</v>
      </c>
      <c r="S121" s="558">
        <v>3.1918408666360226E-2</v>
      </c>
      <c r="T121" s="558">
        <v>3.1893496197537292E-2</v>
      </c>
      <c r="U121" s="558">
        <v>3.186862258698462E-2</v>
      </c>
      <c r="V121" s="558">
        <v>3.1843787743856829E-2</v>
      </c>
      <c r="W121" s="558">
        <v>3.1818991577591493E-2</v>
      </c>
      <c r="X121" s="558">
        <v>3.179423399790806E-2</v>
      </c>
      <c r="Y121" s="558">
        <v>3.1769514914806715E-2</v>
      </c>
      <c r="Z121" s="558">
        <v>3.1744834238567325E-2</v>
      </c>
      <c r="AA121" s="558">
        <v>3.1720191879748366E-2</v>
      </c>
      <c r="AB121" s="558">
        <v>3.1695587749185773E-2</v>
      </c>
      <c r="AC121" s="558">
        <v>3.1671021757991948E-2</v>
      </c>
      <c r="AD121" s="558">
        <v>3.1646493817554647E-2</v>
      </c>
      <c r="AE121" s="558">
        <v>3.1622003839535902E-2</v>
      </c>
      <c r="AF121" s="558">
        <v>3.1597551735870991E-2</v>
      </c>
      <c r="AG121" s="558">
        <v>3.157313741876739E-2</v>
      </c>
      <c r="AH121" s="558">
        <v>3.1548760800703658E-2</v>
      </c>
      <c r="AI121" s="558">
        <v>3.1524421794428471E-2</v>
      </c>
      <c r="AJ121" s="558">
        <v>3.1500120312959533E-2</v>
      </c>
      <c r="AK121" s="558">
        <v>3.1475856269582547E-2</v>
      </c>
      <c r="AL121" s="558">
        <v>3.1451629577850207E-2</v>
      </c>
      <c r="AM121" s="558">
        <v>3.1427440151581137E-2</v>
      </c>
      <c r="AN121" s="558">
        <v>3.1403287904858898E-2</v>
      </c>
      <c r="AO121" s="558">
        <v>3.1379172752030934E-2</v>
      </c>
      <c r="AP121" s="558">
        <v>3.1355094607707606E-2</v>
      </c>
      <c r="AQ121" s="558">
        <v>3.1331053386761162E-2</v>
      </c>
      <c r="AR121" s="558">
        <v>3.1307049004324718E-2</v>
      </c>
      <c r="AS121" s="558">
        <v>3.1283081375791298E-2</v>
      </c>
      <c r="AT121" s="558">
        <v>3.1259150416812799E-2</v>
      </c>
      <c r="AU121" s="558">
        <v>3.123525604329901E-2</v>
      </c>
      <c r="AV121" s="558">
        <v>3.121139817141666E-2</v>
      </c>
      <c r="AW121" s="558">
        <v>3.1187576717588407E-2</v>
      </c>
      <c r="AX121" s="558">
        <v>3.1163791598491863E-2</v>
      </c>
      <c r="AY121" s="558">
        <v>3.1140042731058637E-2</v>
      </c>
      <c r="AZ121" s="558">
        <v>3.1116330032473351E-2</v>
      </c>
      <c r="BA121" s="558">
        <v>3.1092653420172686E-2</v>
      </c>
      <c r="BB121" s="558">
        <v>3.1069012811844432E-2</v>
      </c>
      <c r="BC121" s="558">
        <v>3.1045408125426516E-2</v>
      </c>
      <c r="BD121" s="558">
        <v>3.1021839279106074E-2</v>
      </c>
      <c r="BE121" s="558">
        <v>3.0998306191318485E-2</v>
      </c>
      <c r="BF121" s="558">
        <v>3.0974808780746446E-2</v>
      </c>
      <c r="BG121" s="558">
        <v>3.0951346966319015E-2</v>
      </c>
      <c r="BH121" s="558">
        <v>3.0927920667210708E-2</v>
      </c>
      <c r="BI121" s="558">
        <v>3.0904529802840548E-2</v>
      </c>
      <c r="BJ121" s="558">
        <v>3.0881174292871148E-2</v>
      </c>
      <c r="BK121" s="558">
        <v>3.0857854057207795E-2</v>
      </c>
    </row>
    <row r="122" spans="1:63">
      <c r="A122" s="1066"/>
      <c r="B122" s="510">
        <v>26.25</v>
      </c>
      <c r="C122" s="558">
        <v>3.1922931491296852E-2</v>
      </c>
      <c r="D122" s="558">
        <v>3.1897890079018582E-2</v>
      </c>
      <c r="E122" s="558">
        <v>3.1872887922584851E-2</v>
      </c>
      <c r="F122" s="558">
        <v>3.1847924929759595E-2</v>
      </c>
      <c r="G122" s="558">
        <v>3.1823001008595461E-2</v>
      </c>
      <c r="H122" s="558">
        <v>3.1798116067432713E-2</v>
      </c>
      <c r="I122" s="558">
        <v>3.1773270014898096E-2</v>
      </c>
      <c r="J122" s="558">
        <v>3.1748462759903701E-2</v>
      </c>
      <c r="K122" s="558">
        <v>3.1723694211645892E-2</v>
      </c>
      <c r="L122" s="558">
        <v>3.1698964279604162E-2</v>
      </c>
      <c r="M122" s="558">
        <v>3.1674272873540035E-2</v>
      </c>
      <c r="N122" s="558">
        <v>3.1649619903495983E-2</v>
      </c>
      <c r="O122" s="558">
        <v>3.1625005279794331E-2</v>
      </c>
      <c r="P122" s="558">
        <v>3.1600428913036153E-2</v>
      </c>
      <c r="Q122" s="558">
        <v>3.1575890714100205E-2</v>
      </c>
      <c r="R122" s="558">
        <v>3.1551390594141859E-2</v>
      </c>
      <c r="S122" s="558">
        <v>3.1526928464591986E-2</v>
      </c>
      <c r="T122" s="558">
        <v>3.1502504237155948E-2</v>
      </c>
      <c r="U122" s="558">
        <v>3.147811782381249E-2</v>
      </c>
      <c r="V122" s="558">
        <v>3.14537691368127E-2</v>
      </c>
      <c r="W122" s="558">
        <v>3.1429458088678953E-2</v>
      </c>
      <c r="X122" s="558">
        <v>3.1405184592203886E-2</v>
      </c>
      <c r="Y122" s="558">
        <v>3.1380948560449304E-2</v>
      </c>
      <c r="Z122" s="558">
        <v>3.1356749906745203E-2</v>
      </c>
      <c r="AA122" s="558">
        <v>3.1332588544688678E-2</v>
      </c>
      <c r="AB122" s="558">
        <v>3.1308464388142949E-2</v>
      </c>
      <c r="AC122" s="558">
        <v>3.1284377351236292E-2</v>
      </c>
      <c r="AD122" s="558">
        <v>3.1260327348361053E-2</v>
      </c>
      <c r="AE122" s="558">
        <v>3.1236314294172618E-2</v>
      </c>
      <c r="AF122" s="558">
        <v>3.1212338103588408E-2</v>
      </c>
      <c r="AG122" s="558">
        <v>3.118839869178686E-2</v>
      </c>
      <c r="AH122" s="558">
        <v>3.1164495974206455E-2</v>
      </c>
      <c r="AI122" s="558">
        <v>3.11406298665447E-2</v>
      </c>
      <c r="AJ122" s="558">
        <v>3.1116800284757141E-2</v>
      </c>
      <c r="AK122" s="558">
        <v>3.1093007145056386E-2</v>
      </c>
      <c r="AL122" s="558">
        <v>3.1069250363911113E-2</v>
      </c>
      <c r="AM122" s="558">
        <v>3.1045529858045085E-2</v>
      </c>
      <c r="AN122" s="558">
        <v>3.10218455444362E-2</v>
      </c>
      <c r="AO122" s="558">
        <v>3.0998197340315507E-2</v>
      </c>
      <c r="AP122" s="558">
        <v>3.097458516316624E-2</v>
      </c>
      <c r="AQ122" s="558">
        <v>3.0951008930722872E-2</v>
      </c>
      <c r="AR122" s="558">
        <v>3.0927468560970141E-2</v>
      </c>
      <c r="AS122" s="558">
        <v>3.0903963972142116E-2</v>
      </c>
      <c r="AT122" s="558">
        <v>3.088049508272123E-2</v>
      </c>
      <c r="AU122" s="558">
        <v>3.085706181143736E-2</v>
      </c>
      <c r="AV122" s="558">
        <v>3.0833664077266881E-2</v>
      </c>
      <c r="AW122" s="558">
        <v>3.0810301799431727E-2</v>
      </c>
      <c r="AX122" s="558">
        <v>3.0786974897398466E-2</v>
      </c>
      <c r="AY122" s="558">
        <v>3.0763683290877374E-2</v>
      </c>
      <c r="AZ122" s="558">
        <v>3.0740426899821503E-2</v>
      </c>
      <c r="BA122" s="558">
        <v>3.0717205644425788E-2</v>
      </c>
      <c r="BB122" s="558">
        <v>3.0694019445126113E-2</v>
      </c>
      <c r="BC122" s="558">
        <v>3.0670868222598416E-2</v>
      </c>
      <c r="BD122" s="558">
        <v>3.0647751897757765E-2</v>
      </c>
      <c r="BE122" s="558">
        <v>3.0624670391757494E-2</v>
      </c>
      <c r="BF122" s="558">
        <v>3.0601623625988249E-2</v>
      </c>
      <c r="BG122" s="558">
        <v>3.0578611522077158E-2</v>
      </c>
      <c r="BH122" s="558">
        <v>3.0555634001886905E-2</v>
      </c>
      <c r="BI122" s="558">
        <v>3.0532690987514856E-2</v>
      </c>
      <c r="BJ122" s="558">
        <v>3.0509782401292172E-2</v>
      </c>
      <c r="BK122" s="558">
        <v>3.048690816578295E-2</v>
      </c>
    </row>
    <row r="123" spans="1:63">
      <c r="A123" s="1066"/>
      <c r="B123" s="510">
        <v>26.5</v>
      </c>
      <c r="C123" s="558">
        <v>3.1530963871822811E-2</v>
      </c>
      <c r="D123" s="558">
        <v>3.1506414481724067E-2</v>
      </c>
      <c r="E123" s="558">
        <v>3.1481903289232775E-2</v>
      </c>
      <c r="F123" s="558">
        <v>3.1457430205267929E-2</v>
      </c>
      <c r="G123" s="558">
        <v>3.143299514102528E-2</v>
      </c>
      <c r="H123" s="558">
        <v>3.1408598007976317E-2</v>
      </c>
      <c r="I123" s="558">
        <v>3.1384238717867156E-2</v>
      </c>
      <c r="J123" s="558">
        <v>3.1359917182717474E-2</v>
      </c>
      <c r="K123" s="558">
        <v>3.1335633314819478E-2</v>
      </c>
      <c r="L123" s="558">
        <v>3.1311387026736831E-2</v>
      </c>
      <c r="M123" s="558">
        <v>3.1287178231303586E-2</v>
      </c>
      <c r="N123" s="558">
        <v>3.1263006841623191E-2</v>
      </c>
      <c r="O123" s="558">
        <v>3.1238872771067409E-2</v>
      </c>
      <c r="P123" s="558">
        <v>3.1214775933275284E-2</v>
      </c>
      <c r="Q123" s="558">
        <v>3.1190716242152132E-2</v>
      </c>
      <c r="R123" s="558">
        <v>3.1166693611868506E-2</v>
      </c>
      <c r="S123" s="558">
        <v>3.1142707956859157E-2</v>
      </c>
      <c r="T123" s="558">
        <v>3.1118759191822054E-2</v>
      </c>
      <c r="U123" s="558">
        <v>3.1094847231717345E-2</v>
      </c>
      <c r="V123" s="558">
        <v>3.1070971991766359E-2</v>
      </c>
      <c r="W123" s="558">
        <v>3.1047133387450607E-2</v>
      </c>
      <c r="X123" s="558">
        <v>3.1023331334510785E-2</v>
      </c>
      <c r="Y123" s="558">
        <v>3.0999565748945773E-2</v>
      </c>
      <c r="Z123" s="558">
        <v>3.0975836547011644E-2</v>
      </c>
      <c r="AA123" s="558">
        <v>3.0952143645220701E-2</v>
      </c>
      <c r="AB123" s="558">
        <v>3.0928486960340486E-2</v>
      </c>
      <c r="AC123" s="558">
        <v>3.0904866409392794E-2</v>
      </c>
      <c r="AD123" s="558">
        <v>3.0881281909652721E-2</v>
      </c>
      <c r="AE123" s="558">
        <v>3.0857733378647695E-2</v>
      </c>
      <c r="AF123" s="558">
        <v>3.0834220734156492E-2</v>
      </c>
      <c r="AG123" s="558">
        <v>3.0810743894208317E-2</v>
      </c>
      <c r="AH123" s="558">
        <v>3.0787302777081818E-2</v>
      </c>
      <c r="AI123" s="558">
        <v>3.0763897301304167E-2</v>
      </c>
      <c r="AJ123" s="558">
        <v>3.0740527385650085E-2</v>
      </c>
      <c r="AK123" s="558">
        <v>3.071719294914093E-2</v>
      </c>
      <c r="AL123" s="558">
        <v>3.0693893911043733E-2</v>
      </c>
      <c r="AM123" s="558">
        <v>3.0670630190870303E-2</v>
      </c>
      <c r="AN123" s="558">
        <v>3.0647401708376269E-2</v>
      </c>
      <c r="AO123" s="558">
        <v>3.0624208383560173E-2</v>
      </c>
      <c r="AP123" s="558">
        <v>3.0601050136662554E-2</v>
      </c>
      <c r="AQ123" s="558">
        <v>3.0577926888165016E-2</v>
      </c>
      <c r="AR123" s="558">
        <v>3.0554838558789328E-2</v>
      </c>
      <c r="AS123" s="558">
        <v>3.0531785069496532E-2</v>
      </c>
      <c r="AT123" s="558">
        <v>3.0508766341486023E-2</v>
      </c>
      <c r="AU123" s="558">
        <v>3.0485782296194648E-2</v>
      </c>
      <c r="AV123" s="558">
        <v>3.0462832855295836E-2</v>
      </c>
      <c r="AW123" s="558">
        <v>3.0439917940698679E-2</v>
      </c>
      <c r="AX123" s="558">
        <v>3.0417037474547076E-2</v>
      </c>
      <c r="AY123" s="558">
        <v>3.039419137921881E-2</v>
      </c>
      <c r="AZ123" s="558">
        <v>3.037137957732472E-2</v>
      </c>
      <c r="BA123" s="558">
        <v>3.0348601991707795E-2</v>
      </c>
      <c r="BB123" s="558">
        <v>3.0325858545442307E-2</v>
      </c>
      <c r="BC123" s="558">
        <v>3.0303149161832955E-2</v>
      </c>
      <c r="BD123" s="558">
        <v>3.0280473764414003E-2</v>
      </c>
      <c r="BE123" s="558">
        <v>3.02578322769484E-2</v>
      </c>
      <c r="BF123" s="558">
        <v>3.0235224623426957E-2</v>
      </c>
      <c r="BG123" s="558">
        <v>3.0212650728067475E-2</v>
      </c>
      <c r="BH123" s="558">
        <v>3.0190110515313912E-2</v>
      </c>
      <c r="BI123" s="558">
        <v>3.0167603909835524E-2</v>
      </c>
      <c r="BJ123" s="558">
        <v>3.0145130836526045E-2</v>
      </c>
      <c r="BK123" s="558">
        <v>3.0122691220502824E-2</v>
      </c>
    </row>
    <row r="124" spans="1:63">
      <c r="A124" s="1066"/>
      <c r="B124" s="510">
        <v>26.75</v>
      </c>
      <c r="C124" s="558">
        <v>3.1146277599030742E-2</v>
      </c>
      <c r="D124" s="558">
        <v>3.1122207316018374E-2</v>
      </c>
      <c r="E124" s="558">
        <v>3.1098174207985673E-2</v>
      </c>
      <c r="F124" s="558">
        <v>3.1074178188877592E-2</v>
      </c>
      <c r="G124" s="558">
        <v>3.10502191729045E-2</v>
      </c>
      <c r="H124" s="558">
        <v>3.1026297074541142E-2</v>
      </c>
      <c r="I124" s="558">
        <v>3.1002411808525625E-2</v>
      </c>
      <c r="J124" s="558">
        <v>3.0978563289858412E-2</v>
      </c>
      <c r="K124" s="558">
        <v>3.0954751433801303E-2</v>
      </c>
      <c r="L124" s="558">
        <v>3.0930976155876429E-2</v>
      </c>
      <c r="M124" s="558">
        <v>3.0907237371865265E-2</v>
      </c>
      <c r="N124" s="558">
        <v>3.0883534997807639E-2</v>
      </c>
      <c r="O124" s="558">
        <v>3.0859868950000723E-2</v>
      </c>
      <c r="P124" s="558">
        <v>3.083623914499806E-2</v>
      </c>
      <c r="Q124" s="558">
        <v>3.0812645499608597E-2</v>
      </c>
      <c r="R124" s="558">
        <v>3.0789087930895662E-2</v>
      </c>
      <c r="S124" s="558">
        <v>3.0765566356176048E-2</v>
      </c>
      <c r="T124" s="558">
        <v>3.0742080693019019E-2</v>
      </c>
      <c r="U124" s="558">
        <v>3.0718630859245342E-2</v>
      </c>
      <c r="V124" s="558">
        <v>3.0695216772926338E-2</v>
      </c>
      <c r="W124" s="558">
        <v>3.0671838352382932E-2</v>
      </c>
      <c r="X124" s="558">
        <v>3.0648495516184683E-2</v>
      </c>
      <c r="Y124" s="558">
        <v>3.0625188183148862E-2</v>
      </c>
      <c r="Z124" s="558">
        <v>3.0601916272339501E-2</v>
      </c>
      <c r="AA124" s="558">
        <v>3.057867970306646E-2</v>
      </c>
      <c r="AB124" s="558">
        <v>3.055547839488448E-2</v>
      </c>
      <c r="AC124" s="558">
        <v>3.053231226759227E-2</v>
      </c>
      <c r="AD124" s="558">
        <v>3.0509181241231594E-2</v>
      </c>
      <c r="AE124" s="558">
        <v>3.0486085236086299E-2</v>
      </c>
      <c r="AF124" s="558">
        <v>3.0463024172681472E-2</v>
      </c>
      <c r="AG124" s="558">
        <v>3.0439997971782474E-2</v>
      </c>
      <c r="AH124" s="558">
        <v>3.0417006554394055E-2</v>
      </c>
      <c r="AI124" s="558">
        <v>3.0394049841759446E-2</v>
      </c>
      <c r="AJ124" s="558">
        <v>3.0371127755359464E-2</v>
      </c>
      <c r="AK124" s="558">
        <v>3.0348240216911598E-2</v>
      </c>
      <c r="AL124" s="558">
        <v>3.0325387148369149E-2</v>
      </c>
      <c r="AM124" s="558">
        <v>3.0302568471920321E-2</v>
      </c>
      <c r="AN124" s="558">
        <v>3.0279784109987339E-2</v>
      </c>
      <c r="AO124" s="558">
        <v>3.0257033985225584E-2</v>
      </c>
      <c r="AP124" s="558">
        <v>3.0234318020522701E-2</v>
      </c>
      <c r="AQ124" s="558">
        <v>3.021163613899773E-2</v>
      </c>
      <c r="AR124" s="558">
        <v>3.0188988264000249E-2</v>
      </c>
      <c r="AS124" s="558">
        <v>3.0166374319109509E-2</v>
      </c>
      <c r="AT124" s="558">
        <v>3.0143794228133566E-2</v>
      </c>
      <c r="AU124" s="558">
        <v>3.012124791510843E-2</v>
      </c>
      <c r="AV124" s="558">
        <v>3.0098735304297217E-2</v>
      </c>
      <c r="AW124" s="558">
        <v>3.0076256320189284E-2</v>
      </c>
      <c r="AX124" s="558">
        <v>3.0053810887499408E-2</v>
      </c>
      <c r="AY124" s="558">
        <v>3.003139893116694E-2</v>
      </c>
      <c r="AZ124" s="558">
        <v>3.0009020376354948E-2</v>
      </c>
      <c r="BA124" s="558">
        <v>2.9986675148449417E-2</v>
      </c>
      <c r="BB124" s="558">
        <v>2.9964363173058384E-2</v>
      </c>
      <c r="BC124" s="558">
        <v>2.9942084376011154E-2</v>
      </c>
      <c r="BD124" s="558">
        <v>2.9919838683357423E-2</v>
      </c>
      <c r="BE124" s="558">
        <v>2.989762602136652E-2</v>
      </c>
      <c r="BF124" s="558">
        <v>2.9875446316526551E-2</v>
      </c>
      <c r="BG124" s="558">
        <v>2.9853299495543602E-2</v>
      </c>
      <c r="BH124" s="558">
        <v>2.983118548534093E-2</v>
      </c>
      <c r="BI124" s="558">
        <v>2.9809104213058168E-2</v>
      </c>
      <c r="BJ124" s="558">
        <v>2.9787055606050501E-2</v>
      </c>
      <c r="BK124" s="558">
        <v>2.97650395918879E-2</v>
      </c>
    </row>
    <row r="125" spans="1:63">
      <c r="A125" s="1066"/>
      <c r="B125" s="510">
        <v>27</v>
      </c>
      <c r="C125" s="558">
        <v>3.076869092918812E-2</v>
      </c>
      <c r="D125" s="558">
        <v>3.0745087262433714E-2</v>
      </c>
      <c r="E125" s="558">
        <v>3.0721519782205293E-2</v>
      </c>
      <c r="F125" s="558">
        <v>3.0697988405350835E-2</v>
      </c>
      <c r="G125" s="558">
        <v>3.0674493048972899E-2</v>
      </c>
      <c r="H125" s="558">
        <v>3.0651033630427624E-2</v>
      </c>
      <c r="I125" s="558">
        <v>3.0627610067323792E-2</v>
      </c>
      <c r="J125" s="558">
        <v>3.0604222277521836E-2</v>
      </c>
      <c r="K125" s="558">
        <v>3.0580870179132882E-2</v>
      </c>
      <c r="L125" s="558">
        <v>3.0557553690517818E-2</v>
      </c>
      <c r="M125" s="558">
        <v>3.0534272730286322E-2</v>
      </c>
      <c r="N125" s="558">
        <v>3.0511027217295913E-2</v>
      </c>
      <c r="O125" s="558">
        <v>3.0487817070651027E-2</v>
      </c>
      <c r="P125" s="558">
        <v>3.0464642209702054E-2</v>
      </c>
      <c r="Q125" s="558">
        <v>3.044150255404442E-2</v>
      </c>
      <c r="R125" s="558">
        <v>3.0418398023517652E-2</v>
      </c>
      <c r="S125" s="558">
        <v>3.0395328538204459E-2</v>
      </c>
      <c r="T125" s="558">
        <v>3.03722940184298E-2</v>
      </c>
      <c r="U125" s="558">
        <v>3.0349294384759973E-2</v>
      </c>
      <c r="V125" s="558">
        <v>3.032632955800171E-2</v>
      </c>
      <c r="W125" s="558">
        <v>3.0303399459201238E-2</v>
      </c>
      <c r="X125" s="558">
        <v>3.0280504009643411E-2</v>
      </c>
      <c r="Y125" s="558">
        <v>3.0257643130850793E-2</v>
      </c>
      <c r="Z125" s="558">
        <v>3.0234816744582758E-2</v>
      </c>
      <c r="AA125" s="558">
        <v>3.0212024772834599E-2</v>
      </c>
      <c r="AB125" s="558">
        <v>3.0189267137836654E-2</v>
      </c>
      <c r="AC125" s="558">
        <v>3.0166543762053386E-2</v>
      </c>
      <c r="AD125" s="558">
        <v>3.0143854568182544E-2</v>
      </c>
      <c r="AE125" s="558">
        <v>3.0121199479154266E-2</v>
      </c>
      <c r="AF125" s="558">
        <v>3.0098578418130198E-2</v>
      </c>
      <c r="AG125" s="558">
        <v>3.007599130850265E-2</v>
      </c>
      <c r="AH125" s="558">
        <v>3.0053438073893709E-2</v>
      </c>
      <c r="AI125" s="558">
        <v>3.0030918638154387E-2</v>
      </c>
      <c r="AJ125" s="558">
        <v>3.0008432925363756E-2</v>
      </c>
      <c r="AK125" s="558">
        <v>2.998598085982811E-2</v>
      </c>
      <c r="AL125" s="558">
        <v>2.9963562366080106E-2</v>
      </c>
      <c r="AM125" s="558">
        <v>2.9941177368877921E-2</v>
      </c>
      <c r="AN125" s="558">
        <v>2.9918825793204405E-2</v>
      </c>
      <c r="AO125" s="558">
        <v>2.9896507564266254E-2</v>
      </c>
      <c r="AP125" s="558">
        <v>2.9874222607493152E-2</v>
      </c>
      <c r="AQ125" s="558">
        <v>2.9851970848536979E-2</v>
      </c>
      <c r="AR125" s="558">
        <v>2.9829752213270951E-2</v>
      </c>
      <c r="AS125" s="558">
        <v>2.9807566627788804E-2</v>
      </c>
      <c r="AT125" s="558">
        <v>2.9785414018403986E-2</v>
      </c>
      <c r="AU125" s="558">
        <v>2.9763294311648845E-2</v>
      </c>
      <c r="AV125" s="558">
        <v>2.9741207434273775E-2</v>
      </c>
      <c r="AW125" s="558">
        <v>2.9719153313246462E-2</v>
      </c>
      <c r="AX125" s="558">
        <v>2.9697131875751057E-2</v>
      </c>
      <c r="AY125" s="558">
        <v>2.9675143049187357E-2</v>
      </c>
      <c r="AZ125" s="558">
        <v>2.9653186761170035E-2</v>
      </c>
      <c r="BA125" s="558">
        <v>2.9631262939527836E-2</v>
      </c>
      <c r="BB125" s="558">
        <v>2.9609371512302769E-2</v>
      </c>
      <c r="BC125" s="558">
        <v>2.9587512407749351E-2</v>
      </c>
      <c r="BD125" s="558">
        <v>2.9565685554333795E-2</v>
      </c>
      <c r="BE125" s="558">
        <v>2.9543890880733253E-2</v>
      </c>
      <c r="BF125" s="558">
        <v>2.9522128315835023E-2</v>
      </c>
      <c r="BG125" s="558">
        <v>2.9500397788735772E-2</v>
      </c>
      <c r="BH125" s="558">
        <v>2.9478699228740794E-2</v>
      </c>
      <c r="BI125" s="558">
        <v>2.9457032565363195E-2</v>
      </c>
      <c r="BJ125" s="558">
        <v>2.9435397728323185E-2</v>
      </c>
      <c r="BK125" s="558">
        <v>2.941379464754728E-2</v>
      </c>
    </row>
    <row r="126" spans="1:63">
      <c r="A126" s="1066"/>
      <c r="B126" s="510">
        <v>27.25</v>
      </c>
      <c r="C126" s="558">
        <v>3.0398027827087067E-2</v>
      </c>
      <c r="D126" s="558">
        <v>3.0374878693294517E-2</v>
      </c>
      <c r="E126" s="558">
        <v>3.0351764790380514E-2</v>
      </c>
      <c r="F126" s="558">
        <v>3.0328686037978912E-2</v>
      </c>
      <c r="G126" s="558">
        <v>3.0305642355967825E-2</v>
      </c>
      <c r="H126" s="558">
        <v>3.0282633664468688E-2</v>
      </c>
      <c r="I126" s="558">
        <v>3.0259659883845314E-2</v>
      </c>
      <c r="J126" s="558">
        <v>3.0236720934703021E-2</v>
      </c>
      <c r="K126" s="558">
        <v>3.0213816737887672E-2</v>
      </c>
      <c r="L126" s="558">
        <v>3.0190947214484801E-2</v>
      </c>
      <c r="M126" s="558">
        <v>3.0168112285818678E-2</v>
      </c>
      <c r="N126" s="558">
        <v>3.0145311873451423E-2</v>
      </c>
      <c r="O126" s="558">
        <v>3.0122545899182104E-2</v>
      </c>
      <c r="P126" s="558">
        <v>3.009981428504584E-2</v>
      </c>
      <c r="Q126" s="558">
        <v>3.0077116953312912E-2</v>
      </c>
      <c r="R126" s="558">
        <v>3.0054453826487883E-2</v>
      </c>
      <c r="S126" s="558">
        <v>3.0031824827308717E-2</v>
      </c>
      <c r="T126" s="558">
        <v>3.000922987874588E-2</v>
      </c>
      <c r="U126" s="558">
        <v>2.99866689040015E-2</v>
      </c>
      <c r="V126" s="558">
        <v>2.9964141826508455E-2</v>
      </c>
      <c r="W126" s="558">
        <v>2.9941648569929556E-2</v>
      </c>
      <c r="X126" s="558">
        <v>2.9919189058156642E-2</v>
      </c>
      <c r="Y126" s="558">
        <v>2.9896763215309742E-2</v>
      </c>
      <c r="Z126" s="558">
        <v>2.9874370965736224E-2</v>
      </c>
      <c r="AA126" s="558">
        <v>2.9852012234009934E-2</v>
      </c>
      <c r="AB126" s="558">
        <v>2.982968694493034E-2</v>
      </c>
      <c r="AC126" s="558">
        <v>2.9807395023521716E-2</v>
      </c>
      <c r="AD126" s="558">
        <v>2.9785136395032292E-2</v>
      </c>
      <c r="AE126" s="558">
        <v>2.9762910984933395E-2</v>
      </c>
      <c r="AF126" s="558">
        <v>2.9740718718918657E-2</v>
      </c>
      <c r="AG126" s="558">
        <v>2.9718559522903157E-2</v>
      </c>
      <c r="AH126" s="558">
        <v>2.9696433323022599E-2</v>
      </c>
      <c r="AI126" s="558">
        <v>2.9674340045632516E-2</v>
      </c>
      <c r="AJ126" s="558">
        <v>2.9652279617307417E-2</v>
      </c>
      <c r="AK126" s="558">
        <v>2.963025196484001E-2</v>
      </c>
      <c r="AL126" s="558">
        <v>2.9608257015240357E-2</v>
      </c>
      <c r="AM126" s="558">
        <v>2.9586294695735101E-2</v>
      </c>
      <c r="AN126" s="558">
        <v>2.9564364933766636E-2</v>
      </c>
      <c r="AO126" s="558">
        <v>2.9542467656992321E-2</v>
      </c>
      <c r="AP126" s="558">
        <v>2.9520602793283685E-2</v>
      </c>
      <c r="AQ126" s="558">
        <v>2.9498770270725633E-2</v>
      </c>
      <c r="AR126" s="558">
        <v>2.9476970017615661E-2</v>
      </c>
      <c r="AS126" s="558">
        <v>2.9455201962463057E-2</v>
      </c>
      <c r="AT126" s="558">
        <v>2.9433466033988148E-2</v>
      </c>
      <c r="AU126" s="558">
        <v>2.9411762161121478E-2</v>
      </c>
      <c r="AV126" s="558">
        <v>2.9390090273003086E-2</v>
      </c>
      <c r="AW126" s="558">
        <v>2.9368450298981687E-2</v>
      </c>
      <c r="AX126" s="558">
        <v>2.9346842168613944E-2</v>
      </c>
      <c r="AY126" s="558">
        <v>2.932526581166367E-2</v>
      </c>
      <c r="AZ126" s="558">
        <v>2.9303721158101096E-2</v>
      </c>
      <c r="BA126" s="558">
        <v>2.9282208138102082E-2</v>
      </c>
      <c r="BB126" s="558">
        <v>2.9260726682047392E-2</v>
      </c>
      <c r="BC126" s="558">
        <v>2.9239276720521935E-2</v>
      </c>
      <c r="BD126" s="558">
        <v>2.9217858184314001E-2</v>
      </c>
      <c r="BE126" s="558">
        <v>2.9196471004414543E-2</v>
      </c>
      <c r="BF126" s="558">
        <v>2.9175115112016412E-2</v>
      </c>
      <c r="BG126" s="558">
        <v>2.9153790438513631E-2</v>
      </c>
      <c r="BH126" s="558">
        <v>2.9132496915500655E-2</v>
      </c>
      <c r="BI126" s="558">
        <v>2.9111234474771652E-2</v>
      </c>
      <c r="BJ126" s="558">
        <v>2.9090003048319761E-2</v>
      </c>
      <c r="BK126" s="558">
        <v>2.9068802568336369E-2</v>
      </c>
    </row>
    <row r="127" spans="1:63">
      <c r="A127" s="1066"/>
      <c r="B127" s="576">
        <v>27.5</v>
      </c>
      <c r="C127" s="558">
        <v>3.0034117749674034E-2</v>
      </c>
      <c r="D127" s="558">
        <v>3.0011411457116843E-2</v>
      </c>
      <c r="E127" s="558">
        <v>2.9988739471292856E-2</v>
      </c>
      <c r="F127" s="558">
        <v>2.9966101714510165E-2</v>
      </c>
      <c r="G127" s="558">
        <v>2.9943498109311278E-2</v>
      </c>
      <c r="H127" s="558">
        <v>2.9920928578472214E-2</v>
      </c>
      <c r="I127" s="558">
        <v>2.9898393045001671E-2</v>
      </c>
      <c r="J127" s="558">
        <v>2.9875891432140107E-2</v>
      </c>
      <c r="K127" s="558">
        <v>2.9853423663358886E-2</v>
      </c>
      <c r="L127" s="558">
        <v>2.9830989662359406E-2</v>
      </c>
      <c r="M127" s="558">
        <v>2.9808589353072252E-2</v>
      </c>
      <c r="N127" s="558">
        <v>2.9786222659656299E-2</v>
      </c>
      <c r="O127" s="558">
        <v>2.9763889506497894E-2</v>
      </c>
      <c r="P127" s="558">
        <v>2.9741589818209988E-2</v>
      </c>
      <c r="Q127" s="558">
        <v>2.9719323519631281E-2</v>
      </c>
      <c r="R127" s="558">
        <v>2.9697090535825397E-2</v>
      </c>
      <c r="S127" s="558">
        <v>2.9674890792080022E-2</v>
      </c>
      <c r="T127" s="558">
        <v>2.9652724213906086E-2</v>
      </c>
      <c r="U127" s="558">
        <v>2.9630590727036905E-2</v>
      </c>
      <c r="V127" s="558">
        <v>2.9608490257427379E-2</v>
      </c>
      <c r="W127" s="558">
        <v>2.9586422731253153E-2</v>
      </c>
      <c r="X127" s="558">
        <v>2.9564388074909798E-2</v>
      </c>
      <c r="Y127" s="558">
        <v>2.9542386215011984E-2</v>
      </c>
      <c r="Z127" s="558">
        <v>2.9520417078392685E-2</v>
      </c>
      <c r="AA127" s="558">
        <v>2.949848059210234E-2</v>
      </c>
      <c r="AB127" s="558">
        <v>2.9476576683408067E-2</v>
      </c>
      <c r="AC127" s="558">
        <v>2.9454705279792857E-2</v>
      </c>
      <c r="AD127" s="558">
        <v>2.9432866308954767E-2</v>
      </c>
      <c r="AE127" s="558">
        <v>2.9411059698806127E-2</v>
      </c>
      <c r="AF127" s="558">
        <v>2.9389285377472752E-2</v>
      </c>
      <c r="AG127" s="558">
        <v>2.9367543273293124E-2</v>
      </c>
      <c r="AH127" s="558">
        <v>2.9345833314817649E-2</v>
      </c>
      <c r="AI127" s="558">
        <v>2.9324155430807852E-2</v>
      </c>
      <c r="AJ127" s="558">
        <v>2.9302509550235591E-2</v>
      </c>
      <c r="AK127" s="558">
        <v>2.9280895602282298E-2</v>
      </c>
      <c r="AL127" s="558">
        <v>2.9259313516338193E-2</v>
      </c>
      <c r="AM127" s="558">
        <v>2.9237763222001514E-2</v>
      </c>
      <c r="AN127" s="558">
        <v>2.9216244649077766E-2</v>
      </c>
      <c r="AO127" s="558">
        <v>2.9194757727578954E-2</v>
      </c>
      <c r="AP127" s="558">
        <v>2.9173302387722814E-2</v>
      </c>
      <c r="AQ127" s="558">
        <v>2.9151878559932065E-2</v>
      </c>
      <c r="AR127" s="558">
        <v>2.9130486174833662E-2</v>
      </c>
      <c r="AS127" s="558">
        <v>2.9109125163258035E-2</v>
      </c>
      <c r="AT127" s="558">
        <v>2.9087795456238345E-2</v>
      </c>
      <c r="AU127" s="558">
        <v>2.9066496985009758E-2</v>
      </c>
      <c r="AV127" s="558">
        <v>2.9045229681008696E-2</v>
      </c>
      <c r="AW127" s="558">
        <v>2.9023993475872086E-2</v>
      </c>
      <c r="AX127" s="558">
        <v>2.9002788301436655E-2</v>
      </c>
      <c r="AY127" s="558">
        <v>2.8981614089738185E-2</v>
      </c>
      <c r="AZ127" s="558">
        <v>2.8960470773010779E-2</v>
      </c>
      <c r="BA127" s="558">
        <v>2.893935828368616E-2</v>
      </c>
      <c r="BB127" s="558">
        <v>2.8918276554392931E-2</v>
      </c>
      <c r="BC127" s="558">
        <v>2.8897225517955875E-2</v>
      </c>
      <c r="BD127" s="558">
        <v>2.8876205107395227E-2</v>
      </c>
      <c r="BE127" s="558">
        <v>2.8855215255925978E-2</v>
      </c>
      <c r="BF127" s="558">
        <v>2.8834255896957144E-2</v>
      </c>
      <c r="BG127" s="558">
        <v>2.8813326964091088E-2</v>
      </c>
      <c r="BH127" s="558">
        <v>2.8792428391122817E-2</v>
      </c>
      <c r="BI127" s="558">
        <v>2.8771560112039254E-2</v>
      </c>
      <c r="BJ127" s="558">
        <v>2.8750722061018585E-2</v>
      </c>
      <c r="BK127" s="558">
        <v>2.8729914172429535E-2</v>
      </c>
    </row>
    <row r="128" spans="1:63">
      <c r="A128" s="1066"/>
      <c r="B128" s="510">
        <v>27.75</v>
      </c>
      <c r="C128" s="558">
        <v>2.9676795439290228E-2</v>
      </c>
      <c r="D128" s="558">
        <v>2.9654520672578084E-2</v>
      </c>
      <c r="E128" s="558">
        <v>2.963227931871211E-2</v>
      </c>
      <c r="F128" s="558">
        <v>2.9610071302568187E-2</v>
      </c>
      <c r="G128" s="558">
        <v>2.9587896549247213E-2</v>
      </c>
      <c r="H128" s="558">
        <v>2.9565754984074308E-2</v>
      </c>
      <c r="I128" s="558">
        <v>2.9543646532597941E-2</v>
      </c>
      <c r="J128" s="558">
        <v>2.9521571120589108E-2</v>
      </c>
      <c r="K128" s="558">
        <v>2.9499528674040498E-2</v>
      </c>
      <c r="L128" s="558">
        <v>2.9477519119165671E-2</v>
      </c>
      <c r="M128" s="558">
        <v>2.9455542382398218E-2</v>
      </c>
      <c r="N128" s="558">
        <v>2.9433598390390968E-2</v>
      </c>
      <c r="O128" s="558">
        <v>2.9411687070015152E-2</v>
      </c>
      <c r="P128" s="558">
        <v>2.9389808348359598E-2</v>
      </c>
      <c r="Q128" s="558">
        <v>2.9367962152729916E-2</v>
      </c>
      <c r="R128" s="558">
        <v>2.9346148410647716E-2</v>
      </c>
      <c r="S128" s="558">
        <v>2.9324367049849757E-2</v>
      </c>
      <c r="T128" s="558">
        <v>2.9302617998287209E-2</v>
      </c>
      <c r="U128" s="558">
        <v>2.9280901184124811E-2</v>
      </c>
      <c r="V128" s="558">
        <v>2.9259216535740113E-2</v>
      </c>
      <c r="W128" s="558">
        <v>2.923756398172267E-2</v>
      </c>
      <c r="X128" s="558">
        <v>2.9215943450873253E-2</v>
      </c>
      <c r="Y128" s="558">
        <v>2.91943548722031E-2</v>
      </c>
      <c r="Z128" s="558">
        <v>2.9172798174933089E-2</v>
      </c>
      <c r="AA128" s="558">
        <v>2.9151273288493016E-2</v>
      </c>
      <c r="AB128" s="558">
        <v>2.9129780142520791E-2</v>
      </c>
      <c r="AC128" s="558">
        <v>2.9108318666861688E-2</v>
      </c>
      <c r="AD128" s="558">
        <v>2.908688879156757E-2</v>
      </c>
      <c r="AE128" s="558">
        <v>2.9065490446896144E-2</v>
      </c>
      <c r="AF128" s="558">
        <v>2.9044123563310178E-2</v>
      </c>
      <c r="AG128" s="558">
        <v>2.9022788071476784E-2</v>
      </c>
      <c r="AH128" s="558">
        <v>2.9001483902266638E-2</v>
      </c>
      <c r="AI128" s="558">
        <v>2.8980210986753248E-2</v>
      </c>
      <c r="AJ128" s="558">
        <v>2.8958969256212209E-2</v>
      </c>
      <c r="AK128" s="558">
        <v>2.8937758642120462E-2</v>
      </c>
      <c r="AL128" s="558">
        <v>2.8916579076155545E-2</v>
      </c>
      <c r="AM128" s="558">
        <v>2.8895430490194884E-2</v>
      </c>
      <c r="AN128" s="558">
        <v>2.8874312816315043E-2</v>
      </c>
      <c r="AO128" s="558">
        <v>2.8853225986791006E-2</v>
      </c>
      <c r="AP128" s="558">
        <v>2.8832169934095452E-2</v>
      </c>
      <c r="AQ128" s="558">
        <v>2.8811144590898025E-2</v>
      </c>
      <c r="AR128" s="558">
        <v>2.8790149890064627E-2</v>
      </c>
      <c r="AS128" s="558">
        <v>2.8769185764656705E-2</v>
      </c>
      <c r="AT128" s="558">
        <v>2.8748252147930524E-2</v>
      </c>
      <c r="AU128" s="558">
        <v>2.8727348973336484E-2</v>
      </c>
      <c r="AV128" s="558">
        <v>2.8706476174518391E-2</v>
      </c>
      <c r="AW128" s="558">
        <v>2.868563368531276E-2</v>
      </c>
      <c r="AX128" s="558">
        <v>2.8664821439748137E-2</v>
      </c>
      <c r="AY128" s="558">
        <v>2.864403937204436E-2</v>
      </c>
      <c r="AZ128" s="558">
        <v>2.8623287416611916E-2</v>
      </c>
      <c r="BA128" s="558">
        <v>2.8602565508051212E-2</v>
      </c>
      <c r="BB128" s="558">
        <v>2.8581873581151912E-2</v>
      </c>
      <c r="BC128" s="558">
        <v>2.8561211570892239E-2</v>
      </c>
      <c r="BD128" s="558">
        <v>2.8540579412438302E-2</v>
      </c>
      <c r="BE128" s="558">
        <v>2.8519977041143407E-2</v>
      </c>
      <c r="BF128" s="558">
        <v>2.8499404392547393E-2</v>
      </c>
      <c r="BG128" s="558">
        <v>2.8478861402375964E-2</v>
      </c>
      <c r="BH128" s="558">
        <v>2.8458348006539999E-2</v>
      </c>
      <c r="BI128" s="558">
        <v>2.8437864141134913E-2</v>
      </c>
      <c r="BJ128" s="558">
        <v>2.8417409742439968E-2</v>
      </c>
      <c r="BK128" s="558">
        <v>2.8396984746917618E-2</v>
      </c>
    </row>
    <row r="129" spans="1:63">
      <c r="A129" s="1066"/>
      <c r="B129" s="510">
        <v>28</v>
      </c>
      <c r="C129" s="558">
        <v>2.9325900726033281E-2</v>
      </c>
      <c r="D129" s="558">
        <v>2.9304046531569893E-2</v>
      </c>
      <c r="E129" s="558">
        <v>2.928222488513732E-2</v>
      </c>
      <c r="F129" s="558">
        <v>2.9260435714077691E-2</v>
      </c>
      <c r="G129" s="558">
        <v>2.9238678945949243E-2</v>
      </c>
      <c r="H129" s="558">
        <v>2.921695450852552E-2</v>
      </c>
      <c r="I129" s="558">
        <v>2.9195262329794556E-2</v>
      </c>
      <c r="J129" s="558">
        <v>2.9173602337958092E-2</v>
      </c>
      <c r="K129" s="558">
        <v>2.915197446143078E-2</v>
      </c>
      <c r="L129" s="558">
        <v>2.9130378628839382E-2</v>
      </c>
      <c r="M129" s="558">
        <v>2.9108814769022013E-2</v>
      </c>
      <c r="N129" s="558">
        <v>2.9087282811027338E-2</v>
      </c>
      <c r="O129" s="558">
        <v>2.9065782684113799E-2</v>
      </c>
      <c r="P129" s="558">
        <v>2.9044314317748839E-2</v>
      </c>
      <c r="Q129" s="558">
        <v>2.9022877641608141E-2</v>
      </c>
      <c r="R129" s="558">
        <v>2.9001472585574832E-2</v>
      </c>
      <c r="S129" s="558">
        <v>2.8980099079738753E-2</v>
      </c>
      <c r="T129" s="558">
        <v>2.8958757054395684E-2</v>
      </c>
      <c r="U129" s="558">
        <v>2.8937446440046578E-2</v>
      </c>
      <c r="V129" s="558">
        <v>2.8916167167396815E-2</v>
      </c>
      <c r="W129" s="558">
        <v>2.8894919167355461E-2</v>
      </c>
      <c r="X129" s="558">
        <v>2.8873702371034482E-2</v>
      </c>
      <c r="Y129" s="558">
        <v>2.8852516709748057E-2</v>
      </c>
      <c r="Z129" s="558">
        <v>2.8831362115011784E-2</v>
      </c>
      <c r="AA129" s="558">
        <v>2.8810238518541975E-2</v>
      </c>
      <c r="AB129" s="558">
        <v>2.8789145852254911E-2</v>
      </c>
      <c r="AC129" s="558">
        <v>2.8768084048266102E-2</v>
      </c>
      <c r="AD129" s="558">
        <v>2.8747053038889584E-2</v>
      </c>
      <c r="AE129" s="558">
        <v>2.8726052756637147E-2</v>
      </c>
      <c r="AF129" s="558">
        <v>2.8705083134217668E-2</v>
      </c>
      <c r="AG129" s="558">
        <v>2.868414410453636E-2</v>
      </c>
      <c r="AH129" s="558">
        <v>2.8663235600694066E-2</v>
      </c>
      <c r="AI129" s="558">
        <v>2.8642357555986535E-2</v>
      </c>
      <c r="AJ129" s="558">
        <v>2.8621509903903733E-2</v>
      </c>
      <c r="AK129" s="558">
        <v>2.8600692578129115E-2</v>
      </c>
      <c r="AL129" s="558">
        <v>2.8579905512538938E-2</v>
      </c>
      <c r="AM129" s="558">
        <v>2.8559148641201553E-2</v>
      </c>
      <c r="AN129" s="558">
        <v>2.8538421898376715E-2</v>
      </c>
      <c r="AO129" s="558">
        <v>2.8517725218514877E-2</v>
      </c>
      <c r="AP129" s="558">
        <v>2.8497058536256517E-2</v>
      </c>
      <c r="AQ129" s="558">
        <v>2.8476421786431418E-2</v>
      </c>
      <c r="AR129" s="558">
        <v>2.8455814904058026E-2</v>
      </c>
      <c r="AS129" s="558">
        <v>2.8435237824342732E-2</v>
      </c>
      <c r="AT129" s="558">
        <v>2.8414690482679215E-2</v>
      </c>
      <c r="AU129" s="558">
        <v>2.8394172814647754E-2</v>
      </c>
      <c r="AV129" s="558">
        <v>2.8373684756014563E-2</v>
      </c>
      <c r="AW129" s="558">
        <v>2.8353226242731105E-2</v>
      </c>
      <c r="AX129" s="558">
        <v>2.8332797210933444E-2</v>
      </c>
      <c r="AY129" s="558">
        <v>2.8312397596941572E-2</v>
      </c>
      <c r="AZ129" s="558">
        <v>2.8292027337258743E-2</v>
      </c>
      <c r="BA129" s="558">
        <v>2.8271686368570827E-2</v>
      </c>
      <c r="BB129" s="558">
        <v>2.8251374627745639E-2</v>
      </c>
      <c r="BC129" s="558">
        <v>2.8231092051832295E-2</v>
      </c>
      <c r="BD129" s="558">
        <v>2.8210838578060553E-2</v>
      </c>
      <c r="BE129" s="558">
        <v>2.8190614143840182E-2</v>
      </c>
      <c r="BF129" s="558">
        <v>2.8170418686760297E-2</v>
      </c>
      <c r="BG129" s="558">
        <v>2.8150252144588737E-2</v>
      </c>
      <c r="BH129" s="558">
        <v>2.8130114455271409E-2</v>
      </c>
      <c r="BI129" s="558">
        <v>2.8110005556931664E-2</v>
      </c>
      <c r="BJ129" s="558">
        <v>2.8089925387869644E-2</v>
      </c>
      <c r="BK129" s="558">
        <v>2.8069873886561677E-2</v>
      </c>
    </row>
    <row r="130" spans="1:63">
      <c r="A130" s="1066"/>
      <c r="B130" s="510">
        <v>28.25</v>
      </c>
      <c r="C130" s="558">
        <v>2.8981278338778598E-2</v>
      </c>
      <c r="D130" s="558">
        <v>2.8959834110874952E-2</v>
      </c>
      <c r="E130" s="558">
        <v>2.8938421594125963E-2</v>
      </c>
      <c r="F130" s="558">
        <v>2.8917040718243182E-2</v>
      </c>
      <c r="G130" s="558">
        <v>2.8895691413145731E-2</v>
      </c>
      <c r="H130" s="558">
        <v>2.8874373608959544E-2</v>
      </c>
      <c r="I130" s="558">
        <v>2.8853087236016605E-2</v>
      </c>
      <c r="J130" s="558">
        <v>2.8831832224854182E-2</v>
      </c>
      <c r="K130" s="558">
        <v>2.8810608506214069E-2</v>
      </c>
      <c r="L130" s="558">
        <v>2.8789416011041846E-2</v>
      </c>
      <c r="M130" s="558">
        <v>2.8768254670486125E-2</v>
      </c>
      <c r="N130" s="558">
        <v>2.8747124415897801E-2</v>
      </c>
      <c r="O130" s="558">
        <v>2.8726025178829311E-2</v>
      </c>
      <c r="P130" s="558">
        <v>2.8704956891033903E-2</v>
      </c>
      <c r="Q130" s="558">
        <v>2.8683919484464873E-2</v>
      </c>
      <c r="R130" s="558">
        <v>2.8662912891274876E-2</v>
      </c>
      <c r="S130" s="558">
        <v>2.8641937043815156E-2</v>
      </c>
      <c r="T130" s="558">
        <v>2.8620991874634849E-2</v>
      </c>
      <c r="U130" s="558">
        <v>2.8600077316480236E-2</v>
      </c>
      <c r="V130" s="558">
        <v>2.8579193302294054E-2</v>
      </c>
      <c r="W130" s="558">
        <v>2.8558339765214727E-2</v>
      </c>
      <c r="X130" s="558">
        <v>2.8537516638575719E-2</v>
      </c>
      <c r="Y130" s="558">
        <v>2.8516723855904775E-2</v>
      </c>
      <c r="Z130" s="558">
        <v>2.8495961350923225E-2</v>
      </c>
      <c r="AA130" s="558">
        <v>2.84752290575453E-2</v>
      </c>
      <c r="AB130" s="558">
        <v>2.8454526909877396E-2</v>
      </c>
      <c r="AC130" s="558">
        <v>2.8433854842217405E-2</v>
      </c>
      <c r="AD130" s="558">
        <v>2.8413212789054003E-2</v>
      </c>
      <c r="AE130" s="558">
        <v>2.8392600685065973E-2</v>
      </c>
      <c r="AF130" s="558">
        <v>2.8372018465121503E-2</v>
      </c>
      <c r="AG130" s="558">
        <v>2.8351466064277499E-2</v>
      </c>
      <c r="AH130" s="558">
        <v>2.8330943417778916E-2</v>
      </c>
      <c r="AI130" s="558">
        <v>2.8310450461058071E-2</v>
      </c>
      <c r="AJ130" s="558">
        <v>2.8289987129733941E-2</v>
      </c>
      <c r="AK130" s="558">
        <v>2.8269553359611545E-2</v>
      </c>
      <c r="AL130" s="558">
        <v>2.8249149086681215E-2</v>
      </c>
      <c r="AM130" s="558">
        <v>2.8228774247117963E-2</v>
      </c>
      <c r="AN130" s="558">
        <v>2.8208428777280803E-2</v>
      </c>
      <c r="AO130" s="558">
        <v>2.8188112613712096E-2</v>
      </c>
      <c r="AP130" s="558">
        <v>2.8167825693136864E-2</v>
      </c>
      <c r="AQ130" s="558">
        <v>2.8147567952462173E-2</v>
      </c>
      <c r="AR130" s="558">
        <v>2.8127339328776455E-2</v>
      </c>
      <c r="AS130" s="558">
        <v>2.8107139759348858E-2</v>
      </c>
      <c r="AT130" s="558">
        <v>2.8086969181628604E-2</v>
      </c>
      <c r="AU130" s="558">
        <v>2.806682753324434E-2</v>
      </c>
      <c r="AV130" s="558">
        <v>2.8046714752003484E-2</v>
      </c>
      <c r="AW130" s="558">
        <v>2.8026630775891612E-2</v>
      </c>
      <c r="AX130" s="558">
        <v>2.8006575543071795E-2</v>
      </c>
      <c r="AY130" s="558">
        <v>2.7986548991883978E-2</v>
      </c>
      <c r="AZ130" s="558">
        <v>2.7966551060844343E-2</v>
      </c>
      <c r="BA130" s="558">
        <v>2.7946581688644685E-2</v>
      </c>
      <c r="BB130" s="558">
        <v>2.7926640814151766E-2</v>
      </c>
      <c r="BC130" s="558">
        <v>2.7906728376406724E-2</v>
      </c>
      <c r="BD130" s="558">
        <v>2.7886844314624425E-2</v>
      </c>
      <c r="BE130" s="558">
        <v>2.7866988568192856E-2</v>
      </c>
      <c r="BF130" s="558">
        <v>2.7847161076672507E-2</v>
      </c>
      <c r="BG130" s="558">
        <v>2.7827361779795768E-2</v>
      </c>
      <c r="BH130" s="558">
        <v>2.7807590617466283E-2</v>
      </c>
      <c r="BI130" s="558">
        <v>2.7787847529758387E-2</v>
      </c>
      <c r="BJ130" s="558">
        <v>2.7768132456916478E-2</v>
      </c>
      <c r="BK130" s="558">
        <v>2.7748445339354413E-2</v>
      </c>
    </row>
    <row r="131" spans="1:63">
      <c r="A131" s="1066"/>
      <c r="B131" s="510">
        <v>28.5</v>
      </c>
      <c r="C131" s="558">
        <v>2.8642777724425573E-2</v>
      </c>
      <c r="D131" s="558">
        <v>2.8621733192034877E-2</v>
      </c>
      <c r="E131" s="558">
        <v>2.860071956078078E-2</v>
      </c>
      <c r="F131" s="558">
        <v>2.8579736762651818E-2</v>
      </c>
      <c r="G131" s="558">
        <v>2.8558784729835963E-2</v>
      </c>
      <c r="H131" s="558">
        <v>2.8537863394719892E-2</v>
      </c>
      <c r="I131" s="558">
        <v>2.8516972689888263E-2</v>
      </c>
      <c r="J131" s="558">
        <v>2.8496112548122992E-2</v>
      </c>
      <c r="K131" s="558">
        <v>2.8475282902402536E-2</v>
      </c>
      <c r="L131" s="558">
        <v>2.8454483685901165E-2</v>
      </c>
      <c r="M131" s="558">
        <v>2.8433714831988255E-2</v>
      </c>
      <c r="N131" s="558">
        <v>2.8412976274227578E-2</v>
      </c>
      <c r="O131" s="558">
        <v>2.8392267946376584E-2</v>
      </c>
      <c r="P131" s="558">
        <v>2.8371589782385694E-2</v>
      </c>
      <c r="Q131" s="558">
        <v>2.8350941716397623E-2</v>
      </c>
      <c r="R131" s="558">
        <v>2.8330323682746652E-2</v>
      </c>
      <c r="S131" s="558">
        <v>2.8309735615957947E-2</v>
      </c>
      <c r="T131" s="558">
        <v>2.8289177450746859E-2</v>
      </c>
      <c r="U131" s="558">
        <v>2.8268649122018239E-2</v>
      </c>
      <c r="V131" s="558">
        <v>2.8248150564865748E-2</v>
      </c>
      <c r="W131" s="558">
        <v>2.8227681714571171E-2</v>
      </c>
      <c r="X131" s="558">
        <v>2.8207242506603742E-2</v>
      </c>
      <c r="Y131" s="558">
        <v>2.8186832876619463E-2</v>
      </c>
      <c r="Z131" s="558">
        <v>2.8166452760460429E-2</v>
      </c>
      <c r="AA131" s="558">
        <v>2.8146102094154156E-2</v>
      </c>
      <c r="AB131" s="558">
        <v>2.8125780813912898E-2</v>
      </c>
      <c r="AC131" s="558">
        <v>2.810548885613301E-2</v>
      </c>
      <c r="AD131" s="558">
        <v>2.8085226157394255E-2</v>
      </c>
      <c r="AE131" s="558">
        <v>2.8064992654459171E-2</v>
      </c>
      <c r="AF131" s="558">
        <v>2.8044788284272381E-2</v>
      </c>
      <c r="AG131" s="558">
        <v>2.8024612983959973E-2</v>
      </c>
      <c r="AH131" s="558">
        <v>2.8004466690828806E-2</v>
      </c>
      <c r="AI131" s="558">
        <v>2.7984349342365902E-2</v>
      </c>
      <c r="AJ131" s="558">
        <v>2.7964260876237781E-2</v>
      </c>
      <c r="AK131" s="558">
        <v>2.7944201230289817E-2</v>
      </c>
      <c r="AL131" s="558">
        <v>2.7924170342545594E-2</v>
      </c>
      <c r="AM131" s="558">
        <v>2.7904168151206273E-2</v>
      </c>
      <c r="AN131" s="558">
        <v>2.7884194594649955E-2</v>
      </c>
      <c r="AO131" s="558">
        <v>2.7864249611431052E-2</v>
      </c>
      <c r="AP131" s="558">
        <v>2.7844333140279651E-2</v>
      </c>
      <c r="AQ131" s="558">
        <v>2.7824445120100884E-2</v>
      </c>
      <c r="AR131" s="558">
        <v>2.7804585489974321E-2</v>
      </c>
      <c r="AS131" s="558">
        <v>2.778475418915332E-2</v>
      </c>
      <c r="AT131" s="558">
        <v>2.7764951157064441E-2</v>
      </c>
      <c r="AU131" s="558">
        <v>2.7745176333306788E-2</v>
      </c>
      <c r="AV131" s="558">
        <v>2.7725429657651433E-2</v>
      </c>
      <c r="AW131" s="558">
        <v>2.7705711070040794E-2</v>
      </c>
      <c r="AX131" s="558">
        <v>2.7686020510588005E-2</v>
      </c>
      <c r="AY131" s="558">
        <v>2.7666357919576341E-2</v>
      </c>
      <c r="AZ131" s="558">
        <v>2.7646723237458599E-2</v>
      </c>
      <c r="BA131" s="558">
        <v>2.7627116404856485E-2</v>
      </c>
      <c r="BB131" s="558">
        <v>2.7607537362560039E-2</v>
      </c>
      <c r="BC131" s="558">
        <v>2.7587986051527024E-2</v>
      </c>
      <c r="BD131" s="558">
        <v>2.7568462412882341E-2</v>
      </c>
      <c r="BE131" s="558">
        <v>2.7548966387917432E-2</v>
      </c>
      <c r="BF131" s="558">
        <v>2.7529497918089688E-2</v>
      </c>
      <c r="BG131" s="558">
        <v>2.7510056945021871E-2</v>
      </c>
      <c r="BH131" s="558">
        <v>2.7490643410501527E-2</v>
      </c>
      <c r="BI131" s="558">
        <v>2.7471257256480409E-2</v>
      </c>
      <c r="BJ131" s="558">
        <v>2.7451898425073892E-2</v>
      </c>
      <c r="BK131" s="558">
        <v>2.7432566858560398E-2</v>
      </c>
    </row>
    <row r="132" spans="1:63">
      <c r="A132" s="1066"/>
      <c r="B132" s="510">
        <v>28.75</v>
      </c>
      <c r="C132" s="558">
        <v>2.8310252874957996E-2</v>
      </c>
      <c r="D132" s="558">
        <v>2.8289598089000546E-2</v>
      </c>
      <c r="E132" s="558">
        <v>2.8268973419987319E-2</v>
      </c>
      <c r="F132" s="558">
        <v>2.8248378802095592E-2</v>
      </c>
      <c r="G132" s="558">
        <v>2.8227814169694325E-2</v>
      </c>
      <c r="H132" s="558">
        <v>2.8207279457343422E-2</v>
      </c>
      <c r="I132" s="558">
        <v>2.8186774599793105E-2</v>
      </c>
      <c r="J132" s="558">
        <v>2.8166299531983168E-2</v>
      </c>
      <c r="K132" s="558">
        <v>2.8145854189042318E-2</v>
      </c>
      <c r="L132" s="558">
        <v>2.8125438506287476E-2</v>
      </c>
      <c r="M132" s="558">
        <v>2.8105052419223106E-2</v>
      </c>
      <c r="N132" s="558">
        <v>2.808469586354051E-2</v>
      </c>
      <c r="O132" s="558">
        <v>2.8064368775117188E-2</v>
      </c>
      <c r="P132" s="558">
        <v>2.8044071090016151E-2</v>
      </c>
      <c r="Q132" s="558">
        <v>2.8023802744485231E-2</v>
      </c>
      <c r="R132" s="558">
        <v>2.8003563674956444E-2</v>
      </c>
      <c r="S132" s="558">
        <v>2.7983353818045308E-2</v>
      </c>
      <c r="T132" s="558">
        <v>2.7963173110550171E-2</v>
      </c>
      <c r="U132" s="558">
        <v>2.7943021489451585E-2</v>
      </c>
      <c r="V132" s="558">
        <v>2.7922898891911622E-2</v>
      </c>
      <c r="W132" s="558">
        <v>2.7902805255273229E-2</v>
      </c>
      <c r="X132" s="558">
        <v>2.7882740517059582E-2</v>
      </c>
      <c r="Y132" s="558">
        <v>2.7862704614973428E-2</v>
      </c>
      <c r="Z132" s="558">
        <v>2.784269748689646E-2</v>
      </c>
      <c r="AA132" s="558">
        <v>2.7822719070888638E-2</v>
      </c>
      <c r="AB132" s="558">
        <v>2.7802769305187602E-2</v>
      </c>
      <c r="AC132" s="558">
        <v>2.7782848128207985E-2</v>
      </c>
      <c r="AD132" s="558">
        <v>2.7762955478540817E-2</v>
      </c>
      <c r="AE132" s="558">
        <v>2.7743091294952872E-2</v>
      </c>
      <c r="AF132" s="558">
        <v>2.7723255516386051E-2</v>
      </c>
      <c r="AG132" s="558">
        <v>2.7703448081956735E-2</v>
      </c>
      <c r="AH132" s="558">
        <v>2.7683668930955196E-2</v>
      </c>
      <c r="AI132" s="558">
        <v>2.766391800284496E-2</v>
      </c>
      <c r="AJ132" s="558">
        <v>2.7644195237262182E-2</v>
      </c>
      <c r="AK132" s="558">
        <v>2.7624500574015037E-2</v>
      </c>
      <c r="AL132" s="558">
        <v>2.7604833953083118E-2</v>
      </c>
      <c r="AM132" s="558">
        <v>2.7585195314616801E-2</v>
      </c>
      <c r="AN132" s="558">
        <v>2.7565584598936668E-2</v>
      </c>
      <c r="AO132" s="558">
        <v>2.7546001746532885E-2</v>
      </c>
      <c r="AP132" s="558">
        <v>2.7526446698064599E-2</v>
      </c>
      <c r="AQ132" s="558">
        <v>2.7506919394359348E-2</v>
      </c>
      <c r="AR132" s="558">
        <v>2.7487419776412461E-2</v>
      </c>
      <c r="AS132" s="558">
        <v>2.746794778538645E-2</v>
      </c>
      <c r="AT132" s="558">
        <v>2.7448503362610441E-2</v>
      </c>
      <c r="AU132" s="558">
        <v>2.742908644957957E-2</v>
      </c>
      <c r="AV132" s="558">
        <v>2.7409696987954403E-2</v>
      </c>
      <c r="AW132" s="558">
        <v>2.7390334919560343E-2</v>
      </c>
      <c r="AX132" s="558">
        <v>2.7371000186387062E-2</v>
      </c>
      <c r="AY132" s="558">
        <v>2.735169273058791E-2</v>
      </c>
      <c r="AZ132" s="558">
        <v>2.7332412494479333E-2</v>
      </c>
      <c r="BA132" s="558">
        <v>2.7313159420540314E-2</v>
      </c>
      <c r="BB132" s="558">
        <v>2.7293933451411803E-2</v>
      </c>
      <c r="BC132" s="558">
        <v>2.7274734529896125E-2</v>
      </c>
      <c r="BD132" s="558">
        <v>2.7255562598956434E-2</v>
      </c>
      <c r="BE132" s="558">
        <v>2.7236417601716141E-2</v>
      </c>
      <c r="BF132" s="558">
        <v>2.7217299481458342E-2</v>
      </c>
      <c r="BG132" s="558">
        <v>2.7198208181625272E-2</v>
      </c>
      <c r="BH132" s="558">
        <v>2.7179143645817749E-2</v>
      </c>
      <c r="BI132" s="558">
        <v>2.7160105817794607E-2</v>
      </c>
      <c r="BJ132" s="558">
        <v>2.7141094641472144E-2</v>
      </c>
      <c r="BK132" s="558">
        <v>2.712211006092358E-2</v>
      </c>
    </row>
    <row r="133" spans="1:63">
      <c r="A133" s="1066"/>
      <c r="B133" s="510">
        <v>29</v>
      </c>
      <c r="C133" s="558">
        <v>2.7983562161931416E-2</v>
      </c>
      <c r="D133" s="558">
        <v>2.7963287483179413E-2</v>
      </c>
      <c r="E133" s="558">
        <v>2.7943042162018716E-2</v>
      </c>
      <c r="F133" s="558">
        <v>2.7922826134731085E-2</v>
      </c>
      <c r="G133" s="558">
        <v>2.7902639337782528E-2</v>
      </c>
      <c r="H133" s="558">
        <v>2.7882481707822659E-2</v>
      </c>
      <c r="I133" s="558">
        <v>2.7862353181684018E-2</v>
      </c>
      <c r="J133" s="558">
        <v>2.7842253696381426E-2</v>
      </c>
      <c r="K133" s="558">
        <v>2.7822183189111307E-2</v>
      </c>
      <c r="L133" s="558">
        <v>2.7802141597251057E-2</v>
      </c>
      <c r="M133" s="558">
        <v>2.778212885835837E-2</v>
      </c>
      <c r="N133" s="558">
        <v>2.7762144910170612E-2</v>
      </c>
      <c r="O133" s="558">
        <v>2.7742189690604158E-2</v>
      </c>
      <c r="P133" s="558">
        <v>2.7722263137753764E-2</v>
      </c>
      <c r="Q133" s="558">
        <v>2.7702365189891911E-2</v>
      </c>
      <c r="R133" s="558">
        <v>2.7682495785468178E-2</v>
      </c>
      <c r="S133" s="558">
        <v>2.76626548631086E-2</v>
      </c>
      <c r="T133" s="558">
        <v>2.7642842361615048E-2</v>
      </c>
      <c r="U133" s="558">
        <v>2.7623058219964587E-2</v>
      </c>
      <c r="V133" s="558">
        <v>2.7603302377308857E-2</v>
      </c>
      <c r="W133" s="558">
        <v>2.7583574772973449E-2</v>
      </c>
      <c r="X133" s="558">
        <v>2.7563875346457285E-2</v>
      </c>
      <c r="Y133" s="558">
        <v>2.754420403743198E-2</v>
      </c>
      <c r="Z133" s="558">
        <v>2.752456078574126E-2</v>
      </c>
      <c r="AA133" s="558">
        <v>2.7504945531400322E-2</v>
      </c>
      <c r="AB133" s="558">
        <v>2.7485358214595242E-2</v>
      </c>
      <c r="AC133" s="558">
        <v>2.7465798775682348E-2</v>
      </c>
      <c r="AD133" s="558">
        <v>2.744626715518763E-2</v>
      </c>
      <c r="AE133" s="558">
        <v>2.7426763293806136E-2</v>
      </c>
      <c r="AF133" s="558">
        <v>2.7407287132401349E-2</v>
      </c>
      <c r="AG133" s="558">
        <v>2.7387838612004625E-2</v>
      </c>
      <c r="AH133" s="558">
        <v>2.7368417673814583E-2</v>
      </c>
      <c r="AI133" s="558">
        <v>2.7349024259196494E-2</v>
      </c>
      <c r="AJ133" s="558">
        <v>2.7329658309681721E-2</v>
      </c>
      <c r="AK133" s="558">
        <v>2.7310319766967111E-2</v>
      </c>
      <c r="AL133" s="558">
        <v>2.7291008572914416E-2</v>
      </c>
      <c r="AM133" s="558">
        <v>2.7271724669549711E-2</v>
      </c>
      <c r="AN133" s="558">
        <v>2.7252467999062818E-2</v>
      </c>
      <c r="AO133" s="558">
        <v>2.7233238503806715E-2</v>
      </c>
      <c r="AP133" s="558">
        <v>2.721403612629698E-2</v>
      </c>
      <c r="AQ133" s="558">
        <v>2.7194860809211203E-2</v>
      </c>
      <c r="AR133" s="558">
        <v>2.7175712495388412E-2</v>
      </c>
      <c r="AS133" s="558">
        <v>2.7156591127828526E-2</v>
      </c>
      <c r="AT133" s="558">
        <v>2.7137496649691773E-2</v>
      </c>
      <c r="AU133" s="558">
        <v>2.7118429004298124E-2</v>
      </c>
      <c r="AV133" s="558">
        <v>2.7099388135126749E-2</v>
      </c>
      <c r="AW133" s="558">
        <v>2.7080373985815444E-2</v>
      </c>
      <c r="AX133" s="558">
        <v>2.7061386500160073E-2</v>
      </c>
      <c r="AY133" s="558">
        <v>2.7042425622114029E-2</v>
      </c>
      <c r="AZ133" s="558">
        <v>2.7023491295787669E-2</v>
      </c>
      <c r="BA133" s="558">
        <v>2.7004583465447769E-2</v>
      </c>
      <c r="BB133" s="558">
        <v>2.6985702075516989E-2</v>
      </c>
      <c r="BC133" s="558">
        <v>2.6966847070573299E-2</v>
      </c>
      <c r="BD133" s="558">
        <v>2.6948018395349473E-2</v>
      </c>
      <c r="BE133" s="558">
        <v>2.6929215994732515E-2</v>
      </c>
      <c r="BF133" s="558">
        <v>2.6910439813763145E-2</v>
      </c>
      <c r="BG133" s="558">
        <v>2.689168979763526E-2</v>
      </c>
      <c r="BH133" s="558">
        <v>2.6872965891695393E-2</v>
      </c>
      <c r="BI133" s="558">
        <v>2.6854268041442184E-2</v>
      </c>
      <c r="BJ133" s="558">
        <v>2.6835596192525856E-2</v>
      </c>
      <c r="BK133" s="558">
        <v>2.6816950290747679E-2</v>
      </c>
    </row>
    <row r="134" spans="1:63">
      <c r="A134" s="1066"/>
      <c r="B134" s="510">
        <v>29.25</v>
      </c>
      <c r="C134" s="558">
        <v>2.7662568178021856E-2</v>
      </c>
      <c r="D134" s="558">
        <v>2.764266426551594E-2</v>
      </c>
      <c r="E134" s="558">
        <v>2.7622788975145477E-2</v>
      </c>
      <c r="F134" s="558">
        <v>2.7602942245216224E-2</v>
      </c>
      <c r="G134" s="558">
        <v>2.7583124014211102E-2</v>
      </c>
      <c r="H134" s="558">
        <v>2.7563334220789579E-2</v>
      </c>
      <c r="I134" s="558">
        <v>2.7543572803787043E-2</v>
      </c>
      <c r="J134" s="558">
        <v>2.7523839702214149E-2</v>
      </c>
      <c r="K134" s="558">
        <v>2.750413485525622E-2</v>
      </c>
      <c r="L134" s="558">
        <v>2.7484458202272587E-2</v>
      </c>
      <c r="M134" s="558">
        <v>2.7464809682796014E-2</v>
      </c>
      <c r="N134" s="558">
        <v>2.7445189236532035E-2</v>
      </c>
      <c r="O134" s="558">
        <v>2.7425596803358359E-2</v>
      </c>
      <c r="P134" s="558">
        <v>2.740603232332426E-2</v>
      </c>
      <c r="Q134" s="558">
        <v>2.7386495736649946E-2</v>
      </c>
      <c r="R134" s="558">
        <v>2.7366986983725961E-2</v>
      </c>
      <c r="S134" s="558">
        <v>2.7347506005112588E-2</v>
      </c>
      <c r="T134" s="558">
        <v>2.7328052741539228E-2</v>
      </c>
      <c r="U134" s="558">
        <v>2.7308627133903817E-2</v>
      </c>
      <c r="V134" s="558">
        <v>2.7289229123272207E-2</v>
      </c>
      <c r="W134" s="558">
        <v>2.7269858650877592E-2</v>
      </c>
      <c r="X134" s="558">
        <v>2.7250515658119891E-2</v>
      </c>
      <c r="Y134" s="558">
        <v>2.7231200086565179E-2</v>
      </c>
      <c r="Z134" s="558">
        <v>2.7211911877945083E-2</v>
      </c>
      <c r="AA134" s="558">
        <v>2.7192650974156206E-2</v>
      </c>
      <c r="AB134" s="558">
        <v>2.717341731725954E-2</v>
      </c>
      <c r="AC134" s="558">
        <v>2.7154210849479884E-2</v>
      </c>
      <c r="AD134" s="558">
        <v>2.713503151320526E-2</v>
      </c>
      <c r="AE134" s="558">
        <v>2.7115879250986352E-2</v>
      </c>
      <c r="AF134" s="558">
        <v>2.709675400553592E-2</v>
      </c>
      <c r="AG134" s="558">
        <v>2.7077655719728231E-2</v>
      </c>
      <c r="AH134" s="558">
        <v>2.7058584336598492E-2</v>
      </c>
      <c r="AI134" s="558">
        <v>2.7039539799342288E-2</v>
      </c>
      <c r="AJ134" s="558">
        <v>2.7020522051315013E-2</v>
      </c>
      <c r="AK134" s="558">
        <v>2.7001531036031295E-2</v>
      </c>
      <c r="AL134" s="558">
        <v>2.6982566697164461E-2</v>
      </c>
      <c r="AM134" s="558">
        <v>2.6963628978545977E-2</v>
      </c>
      <c r="AN134" s="558">
        <v>2.6944717824164872E-2</v>
      </c>
      <c r="AO134" s="558">
        <v>2.692583317816721E-2</v>
      </c>
      <c r="AP134" s="558">
        <v>2.6906974984855527E-2</v>
      </c>
      <c r="AQ134" s="558">
        <v>2.6888143188688277E-2</v>
      </c>
      <c r="AR134" s="558">
        <v>2.6869337734279308E-2</v>
      </c>
      <c r="AS134" s="558">
        <v>2.6850558566397304E-2</v>
      </c>
      <c r="AT134" s="558">
        <v>2.683180562996525E-2</v>
      </c>
      <c r="AU134" s="558">
        <v>2.6813078870059882E-2</v>
      </c>
      <c r="AV134" s="558">
        <v>2.6794378231911171E-2</v>
      </c>
      <c r="AW134" s="558">
        <v>2.6775703660901765E-2</v>
      </c>
      <c r="AX134" s="558">
        <v>2.6757055102566481E-2</v>
      </c>
      <c r="AY134" s="558">
        <v>2.6738432502591759E-2</v>
      </c>
      <c r="AZ134" s="558">
        <v>2.6719835806815147E-2</v>
      </c>
      <c r="BA134" s="558">
        <v>2.6701264961224758E-2</v>
      </c>
      <c r="BB134" s="558">
        <v>2.6682719911958769E-2</v>
      </c>
      <c r="BC134" s="558">
        <v>2.6664200605304882E-2</v>
      </c>
      <c r="BD134" s="558">
        <v>2.6645706987699816E-2</v>
      </c>
      <c r="BE134" s="558">
        <v>2.6627239005728786E-2</v>
      </c>
      <c r="BF134" s="558">
        <v>2.6608796606124994E-2</v>
      </c>
      <c r="BG134" s="558">
        <v>2.659037973576911E-2</v>
      </c>
      <c r="BH134" s="558">
        <v>2.6571988341688769E-2</v>
      </c>
      <c r="BI134" s="558">
        <v>2.6553622371058058E-2</v>
      </c>
      <c r="BJ134" s="558">
        <v>2.6535281771196999E-2</v>
      </c>
      <c r="BK134" s="558">
        <v>2.6516966489571081E-2</v>
      </c>
    </row>
    <row r="135" spans="1:63">
      <c r="A135" s="1066"/>
      <c r="B135" s="510">
        <v>29.5</v>
      </c>
      <c r="C135" s="558">
        <v>2.7347137585290279E-2</v>
      </c>
      <c r="D135" s="558">
        <v>2.7327595385261087E-2</v>
      </c>
      <c r="E135" s="558">
        <v>2.7308081094907826E-2</v>
      </c>
      <c r="F135" s="558">
        <v>2.7288594654483311E-2</v>
      </c>
      <c r="G135" s="558">
        <v>2.7269136004410787E-2</v>
      </c>
      <c r="H135" s="558">
        <v>2.72497050852833E-2</v>
      </c>
      <c r="I135" s="558">
        <v>2.7230301837863111E-2</v>
      </c>
      <c r="J135" s="558">
        <v>2.7210926203081059E-2</v>
      </c>
      <c r="K135" s="558">
        <v>2.7191578122036007E-2</v>
      </c>
      <c r="L135" s="558">
        <v>2.7172257535994216E-2</v>
      </c>
      <c r="M135" s="558">
        <v>2.7152964386388763E-2</v>
      </c>
      <c r="N135" s="558">
        <v>2.7133698614818933E-2</v>
      </c>
      <c r="O135" s="558">
        <v>2.711446016304965E-2</v>
      </c>
      <c r="P135" s="558">
        <v>2.7095248973010886E-2</v>
      </c>
      <c r="Q135" s="558">
        <v>2.7076064986797054E-2</v>
      </c>
      <c r="R135" s="558">
        <v>2.7056908146666465E-2</v>
      </c>
      <c r="S135" s="558">
        <v>2.7037778395040714E-2</v>
      </c>
      <c r="T135" s="558">
        <v>2.7018675674504122E-2</v>
      </c>
      <c r="U135" s="558">
        <v>2.6999599927803156E-2</v>
      </c>
      <c r="V135" s="558">
        <v>2.6980551097845865E-2</v>
      </c>
      <c r="W135" s="558">
        <v>2.6961529127701285E-2</v>
      </c>
      <c r="X135" s="558">
        <v>2.6942533960598911E-2</v>
      </c>
      <c r="Y135" s="558">
        <v>2.6923565539928092E-2</v>
      </c>
      <c r="Z135" s="558">
        <v>2.6904623809237502E-2</v>
      </c>
      <c r="AA135" s="558">
        <v>2.6885708712234561E-2</v>
      </c>
      <c r="AB135" s="558">
        <v>2.6866820192784885E-2</v>
      </c>
      <c r="AC135" s="558">
        <v>2.6847958194911717E-2</v>
      </c>
      <c r="AD135" s="558">
        <v>2.6829122662795399E-2</v>
      </c>
      <c r="AE135" s="558">
        <v>2.6810313540772793E-2</v>
      </c>
      <c r="AF135" s="558">
        <v>2.6791530773336764E-2</v>
      </c>
      <c r="AG135" s="558">
        <v>2.6772774305135603E-2</v>
      </c>
      <c r="AH135" s="558">
        <v>2.6754044080972504E-2</v>
      </c>
      <c r="AI135" s="558">
        <v>2.6735340045805009E-2</v>
      </c>
      <c r="AJ135" s="558">
        <v>2.6716662144744479E-2</v>
      </c>
      <c r="AK135" s="558">
        <v>2.6698010323055559E-2</v>
      </c>
      <c r="AL135" s="558">
        <v>2.6679384526155633E-2</v>
      </c>
      <c r="AM135" s="558">
        <v>2.6660784699614293E-2</v>
      </c>
      <c r="AN135" s="558">
        <v>2.6642210789152822E-2</v>
      </c>
      <c r="AO135" s="558">
        <v>2.662366274064365E-2</v>
      </c>
      <c r="AP135" s="558">
        <v>2.6605140500109828E-2</v>
      </c>
      <c r="AQ135" s="558">
        <v>2.6586644013724518E-2</v>
      </c>
      <c r="AR135" s="558">
        <v>2.6568173227810472E-2</v>
      </c>
      <c r="AS135" s="558">
        <v>2.6549728088839489E-2</v>
      </c>
      <c r="AT135" s="558">
        <v>2.6531308543431931E-2</v>
      </c>
      <c r="AU135" s="558">
        <v>2.6512914538356181E-2</v>
      </c>
      <c r="AV135" s="558">
        <v>2.6494546020528139E-2</v>
      </c>
      <c r="AW135" s="558">
        <v>2.6476202937010713E-2</v>
      </c>
      <c r="AX135" s="558">
        <v>2.6457885235013318E-2</v>
      </c>
      <c r="AY135" s="558">
        <v>2.6439592861891358E-2</v>
      </c>
      <c r="AZ135" s="558">
        <v>2.642132576514572E-2</v>
      </c>
      <c r="BA135" s="558">
        <v>2.6403083892422293E-2</v>
      </c>
      <c r="BB135" s="558">
        <v>2.6384867191511424E-2</v>
      </c>
      <c r="BC135" s="558">
        <v>2.6366675610347477E-2</v>
      </c>
      <c r="BD135" s="558">
        <v>2.6348509097008286E-2</v>
      </c>
      <c r="BE135" s="558">
        <v>2.6330367599714702E-2</v>
      </c>
      <c r="BF135" s="558">
        <v>2.6312251066830071E-2</v>
      </c>
      <c r="BG135" s="558">
        <v>2.6294159446859755E-2</v>
      </c>
      <c r="BH135" s="558">
        <v>2.6276092688450645E-2</v>
      </c>
      <c r="BI135" s="558">
        <v>2.6258050740390674E-2</v>
      </c>
      <c r="BJ135" s="558">
        <v>2.6240033551608338E-2</v>
      </c>
      <c r="BK135" s="558">
        <v>2.6222041071172202E-2</v>
      </c>
    </row>
    <row r="136" spans="1:63">
      <c r="A136" s="1066"/>
      <c r="B136" s="576">
        <v>29.75</v>
      </c>
      <c r="C136" s="558">
        <v>2.7037140969836723E-2</v>
      </c>
      <c r="D136" s="558">
        <v>2.701795170510644E-2</v>
      </c>
      <c r="E136" s="558">
        <v>2.6998789659727612E-2</v>
      </c>
      <c r="F136" s="558">
        <v>2.6979654775826634E-2</v>
      </c>
      <c r="G136" s="558">
        <v>2.6960546995693845E-2</v>
      </c>
      <c r="H136" s="558">
        <v>2.6941466261782964E-2</v>
      </c>
      <c r="I136" s="558">
        <v>2.6922412516710487E-2</v>
      </c>
      <c r="J136" s="558">
        <v>2.6903385703255147E-2</v>
      </c>
      <c r="K136" s="558">
        <v>2.688438576435731E-2</v>
      </c>
      <c r="L136" s="558">
        <v>2.6865412643118421E-2</v>
      </c>
      <c r="M136" s="558">
        <v>2.6846466282800435E-2</v>
      </c>
      <c r="N136" s="558">
        <v>2.6827546626825245E-2</v>
      </c>
      <c r="O136" s="558">
        <v>2.6808653618774114E-2</v>
      </c>
      <c r="P136" s="558">
        <v>2.6789787202387134E-2</v>
      </c>
      <c r="Q136" s="558">
        <v>2.6770947321562655E-2</v>
      </c>
      <c r="R136" s="558">
        <v>2.6752133920356722E-2</v>
      </c>
      <c r="S136" s="558">
        <v>2.6733346942982537E-2</v>
      </c>
      <c r="T136" s="558">
        <v>2.6714586333809895E-2</v>
      </c>
      <c r="U136" s="558">
        <v>2.6695852037364642E-2</v>
      </c>
      <c r="V136" s="558">
        <v>2.6677143998328122E-2</v>
      </c>
      <c r="W136" s="558">
        <v>2.6658462161536636E-2</v>
      </c>
      <c r="X136" s="558">
        <v>2.6639806471980908E-2</v>
      </c>
      <c r="Y136" s="558">
        <v>2.662117687480553E-2</v>
      </c>
      <c r="Z136" s="558">
        <v>2.660257331530843E-2</v>
      </c>
      <c r="AA136" s="558">
        <v>2.6583995738940349E-2</v>
      </c>
      <c r="AB136" s="558">
        <v>2.6565444091304281E-2</v>
      </c>
      <c r="AC136" s="558">
        <v>2.6546918318154967E-2</v>
      </c>
      <c r="AD136" s="558">
        <v>2.6528418365398359E-2</v>
      </c>
      <c r="AE136" s="558">
        <v>2.650994417909109E-2</v>
      </c>
      <c r="AF136" s="558">
        <v>2.6491495705439946E-2</v>
      </c>
      <c r="AG136" s="558">
        <v>2.647307289080136E-2</v>
      </c>
      <c r="AH136" s="558">
        <v>2.6454675681680865E-2</v>
      </c>
      <c r="AI136" s="558">
        <v>2.6436304024732613E-2</v>
      </c>
      <c r="AJ136" s="558">
        <v>2.641795786675882E-2</v>
      </c>
      <c r="AK136" s="558">
        <v>2.6399637154709287E-2</v>
      </c>
      <c r="AL136" s="558">
        <v>2.6381341835680864E-2</v>
      </c>
      <c r="AM136" s="558">
        <v>2.6363071856916952E-2</v>
      </c>
      <c r="AN136" s="558">
        <v>2.6344827165806991E-2</v>
      </c>
      <c r="AO136" s="558">
        <v>2.6326607709885964E-2</v>
      </c>
      <c r="AP136" s="558">
        <v>2.6308413436833884E-2</v>
      </c>
      <c r="AQ136" s="558">
        <v>2.6290244294475299E-2</v>
      </c>
      <c r="AR136" s="558">
        <v>2.6272100230778785E-2</v>
      </c>
      <c r="AS136" s="558">
        <v>2.6253981193856468E-2</v>
      </c>
      <c r="AT136" s="558">
        <v>2.6235887131963509E-2</v>
      </c>
      <c r="AU136" s="558">
        <v>2.6217817993497615E-2</v>
      </c>
      <c r="AV136" s="558">
        <v>2.6199773726998565E-2</v>
      </c>
      <c r="AW136" s="558">
        <v>2.6181754281147697E-2</v>
      </c>
      <c r="AX136" s="558">
        <v>2.6163759604767443E-2</v>
      </c>
      <c r="AY136" s="558">
        <v>2.6145789646820829E-2</v>
      </c>
      <c r="AZ136" s="558">
        <v>2.6127844356411013E-2</v>
      </c>
      <c r="BA136" s="558">
        <v>2.6109923682780763E-2</v>
      </c>
      <c r="BB136" s="558">
        <v>2.6092027575312031E-2</v>
      </c>
      <c r="BC136" s="558">
        <v>2.6074155983525443E-2</v>
      </c>
      <c r="BD136" s="558">
        <v>2.6056308857079834E-2</v>
      </c>
      <c r="BE136" s="558">
        <v>2.6038486145771766E-2</v>
      </c>
      <c r="BF136" s="558">
        <v>2.6020687799535078E-2</v>
      </c>
      <c r="BG136" s="558">
        <v>2.600291376844039E-2</v>
      </c>
      <c r="BH136" s="558">
        <v>2.5985164002694666E-2</v>
      </c>
      <c r="BI136" s="558">
        <v>2.5967438452640719E-2</v>
      </c>
      <c r="BJ136" s="558">
        <v>2.5949737068756772E-2</v>
      </c>
      <c r="BK136" s="558">
        <v>2.5932059801655985E-2</v>
      </c>
    </row>
    <row r="137" spans="1:63">
      <c r="A137" s="1066"/>
      <c r="B137" s="510">
        <v>30</v>
      </c>
      <c r="C137" s="558">
        <v>2.6732452702535461E-2</v>
      </c>
      <c r="D137" s="558">
        <v>2.6713607862375453E-2</v>
      </c>
      <c r="E137" s="558">
        <v>2.6694789572553803E-2</v>
      </c>
      <c r="F137" s="558">
        <v>2.6675997777000186E-2</v>
      </c>
      <c r="G137" s="558">
        <v>2.665723241980205E-2</v>
      </c>
      <c r="H137" s="558">
        <v>2.6638493445204046E-2</v>
      </c>
      <c r="I137" s="558">
        <v>2.661978079760751E-2</v>
      </c>
      <c r="J137" s="558">
        <v>2.6601094421569878E-2</v>
      </c>
      <c r="K137" s="558">
        <v>2.6582434261804164E-2</v>
      </c>
      <c r="L137" s="558">
        <v>2.6563800263178394E-2</v>
      </c>
      <c r="M137" s="558">
        <v>2.6545192370715086E-2</v>
      </c>
      <c r="N137" s="558">
        <v>2.6526610529590683E-2</v>
      </c>
      <c r="O137" s="558">
        <v>2.6508054685135039E-2</v>
      </c>
      <c r="P137" s="558">
        <v>2.6489524782830867E-2</v>
      </c>
      <c r="Q137" s="558">
        <v>2.647102076831321E-2</v>
      </c>
      <c r="R137" s="558">
        <v>2.6452542587368913E-2</v>
      </c>
      <c r="S137" s="558">
        <v>2.643409018593609E-2</v>
      </c>
      <c r="T137" s="558">
        <v>2.641566351010359E-2</v>
      </c>
      <c r="U137" s="558">
        <v>2.6397262506110481E-2</v>
      </c>
      <c r="V137" s="558">
        <v>2.6378887120345536E-2</v>
      </c>
      <c r="W137" s="558">
        <v>2.6360537299346686E-2</v>
      </c>
      <c r="X137" s="558">
        <v>2.6342212989800527E-2</v>
      </c>
      <c r="Y137" s="558">
        <v>2.6323914138541786E-2</v>
      </c>
      <c r="Z137" s="558">
        <v>2.6305640692552829E-2</v>
      </c>
      <c r="AA137" s="558">
        <v>2.6287392598963111E-2</v>
      </c>
      <c r="AB137" s="558">
        <v>2.626916980504871E-2</v>
      </c>
      <c r="AC137" s="558">
        <v>2.6250972258231791E-2</v>
      </c>
      <c r="AD137" s="558">
        <v>2.6232799906080101E-2</v>
      </c>
      <c r="AE137" s="558">
        <v>2.6214652696306486E-2</v>
      </c>
      <c r="AF137" s="558">
        <v>2.6196530576768372E-2</v>
      </c>
      <c r="AG137" s="558">
        <v>2.6178433495467258E-2</v>
      </c>
      <c r="AH137" s="558">
        <v>2.616036140054824E-2</v>
      </c>
      <c r="AI137" s="558">
        <v>2.6142314240299509E-2</v>
      </c>
      <c r="AJ137" s="558">
        <v>2.6124291963151851E-2</v>
      </c>
      <c r="AK137" s="558">
        <v>2.6106294517678152E-2</v>
      </c>
      <c r="AL137" s="558">
        <v>2.6088321852592935E-2</v>
      </c>
      <c r="AM137" s="558">
        <v>2.6070373916751828E-2</v>
      </c>
      <c r="AN137" s="558">
        <v>2.6052450659151127E-2</v>
      </c>
      <c r="AO137" s="558">
        <v>2.6034552028927283E-2</v>
      </c>
      <c r="AP137" s="558">
        <v>2.6016677975356426E-2</v>
      </c>
      <c r="AQ137" s="558">
        <v>2.5998828447853894E-2</v>
      </c>
      <c r="AR137" s="558">
        <v>2.5981003395973753E-2</v>
      </c>
      <c r="AS137" s="558">
        <v>2.5963202769408299E-2</v>
      </c>
      <c r="AT137" s="558">
        <v>2.5945426517987633E-2</v>
      </c>
      <c r="AU137" s="558">
        <v>2.5927674591679141E-2</v>
      </c>
      <c r="AV137" s="558">
        <v>2.5909946940587056E-2</v>
      </c>
      <c r="AW137" s="558">
        <v>2.5892243514951972E-2</v>
      </c>
      <c r="AX137" s="558">
        <v>2.5874564265150397E-2</v>
      </c>
      <c r="AY137" s="558">
        <v>2.5856909141694272E-2</v>
      </c>
      <c r="AZ137" s="558">
        <v>2.5839278095230504E-2</v>
      </c>
      <c r="BA137" s="558">
        <v>2.5821671076540539E-2</v>
      </c>
      <c r="BB137" s="558">
        <v>2.5804088036539864E-2</v>
      </c>
      <c r="BC137" s="558">
        <v>2.5786528926277589E-2</v>
      </c>
      <c r="BD137" s="558">
        <v>2.5768993696935957E-2</v>
      </c>
      <c r="BE137" s="558">
        <v>2.5751482299829917E-2</v>
      </c>
      <c r="BF137" s="558">
        <v>2.5733994686406657E-2</v>
      </c>
      <c r="BG137" s="558">
        <v>2.5716530808245167E-2</v>
      </c>
      <c r="BH137" s="558">
        <v>2.5699090617055793E-2</v>
      </c>
      <c r="BI137" s="558">
        <v>2.5681674064679774E-2</v>
      </c>
      <c r="BJ137" s="558">
        <v>2.5664281103088826E-2</v>
      </c>
      <c r="BK137" s="558">
        <v>2.5646911684384679E-2</v>
      </c>
    </row>
    <row r="138" spans="1:63">
      <c r="A138" s="1066"/>
      <c r="B138" s="510">
        <v>30.25</v>
      </c>
      <c r="C138" s="558">
        <v>2.6432950805559536E-2</v>
      </c>
      <c r="D138" s="558">
        <v>2.6414442135981799E-2</v>
      </c>
      <c r="E138" s="558">
        <v>2.6395959368252682E-2</v>
      </c>
      <c r="F138" s="558">
        <v>2.637750244803792E-2</v>
      </c>
      <c r="G138" s="558">
        <v>2.6359071321155107E-2</v>
      </c>
      <c r="H138" s="558">
        <v>2.6340665933573176E-2</v>
      </c>
      <c r="I138" s="558">
        <v>2.6322286231411862E-2</v>
      </c>
      <c r="J138" s="558">
        <v>2.6303932160941183E-2</v>
      </c>
      <c r="K138" s="558">
        <v>2.62856036685809E-2</v>
      </c>
      <c r="L138" s="558">
        <v>2.6267300700900029E-2</v>
      </c>
      <c r="M138" s="558">
        <v>2.6249023204616279E-2</v>
      </c>
      <c r="N138" s="558">
        <v>2.6230771126595567E-2</v>
      </c>
      <c r="O138" s="558">
        <v>2.6212544413851499E-2</v>
      </c>
      <c r="P138" s="558">
        <v>2.6194343013544841E-2</v>
      </c>
      <c r="Q138" s="558">
        <v>2.6176166872983023E-2</v>
      </c>
      <c r="R138" s="558">
        <v>2.6158015939619632E-2</v>
      </c>
      <c r="S138" s="558">
        <v>2.6139890161053881E-2</v>
      </c>
      <c r="T138" s="558">
        <v>2.6121789485030147E-2</v>
      </c>
      <c r="U138" s="558">
        <v>2.6103713859437432E-2</v>
      </c>
      <c r="V138" s="558">
        <v>2.6085663232308872E-2</v>
      </c>
      <c r="W138" s="558">
        <v>2.606763755182126E-2</v>
      </c>
      <c r="X138" s="558">
        <v>2.6049636766294525E-2</v>
      </c>
      <c r="Y138" s="558">
        <v>2.6031660824191231E-2</v>
      </c>
      <c r="Z138" s="558">
        <v>2.6013709674116127E-2</v>
      </c>
      <c r="AA138" s="558">
        <v>2.5995783264815612E-2</v>
      </c>
      <c r="AB138" s="558">
        <v>2.5977881545177273E-2</v>
      </c>
      <c r="AC138" s="558">
        <v>2.5960004464229393E-2</v>
      </c>
      <c r="AD138" s="558">
        <v>2.5942151971140463E-2</v>
      </c>
      <c r="AE138" s="558">
        <v>2.5924324015218714E-2</v>
      </c>
      <c r="AF138" s="558">
        <v>2.5906520545911606E-2</v>
      </c>
      <c r="AG138" s="558">
        <v>2.5888741512805388E-2</v>
      </c>
      <c r="AH138" s="558">
        <v>2.5870986865624602E-2</v>
      </c>
      <c r="AI138" s="558">
        <v>2.585325655423161E-2</v>
      </c>
      <c r="AJ138" s="558">
        <v>2.5835550528626124E-2</v>
      </c>
      <c r="AK138" s="558">
        <v>2.5817868738944743E-2</v>
      </c>
      <c r="AL138" s="558">
        <v>2.5800211135460462E-2</v>
      </c>
      <c r="AM138" s="558">
        <v>2.5782577668582239E-2</v>
      </c>
      <c r="AN138" s="558">
        <v>2.5764968288854509E-2</v>
      </c>
      <c r="AO138" s="558">
        <v>2.5747382946956721E-2</v>
      </c>
      <c r="AP138" s="558">
        <v>2.5729821593702889E-2</v>
      </c>
      <c r="AQ138" s="558">
        <v>2.571228418004113E-2</v>
      </c>
      <c r="AR138" s="558">
        <v>2.5694770657053192E-2</v>
      </c>
      <c r="AS138" s="558">
        <v>2.5677280975954023E-2</v>
      </c>
      <c r="AT138" s="558">
        <v>2.5659815088091304E-2</v>
      </c>
      <c r="AU138" s="558">
        <v>2.5642372944945001E-2</v>
      </c>
      <c r="AV138" s="558">
        <v>2.5624954498126917E-2</v>
      </c>
      <c r="AW138" s="558">
        <v>2.5607559699380243E-2</v>
      </c>
      <c r="AX138" s="558">
        <v>2.5590188500579102E-2</v>
      </c>
      <c r="AY138" s="558">
        <v>2.5572840853728129E-2</v>
      </c>
      <c r="AZ138" s="558">
        <v>2.5555516710962012E-2</v>
      </c>
      <c r="BA138" s="558">
        <v>2.5538216024545052E-2</v>
      </c>
      <c r="BB138" s="558">
        <v>2.5520938746870732E-2</v>
      </c>
      <c r="BC138" s="558">
        <v>2.5503684830461271E-2</v>
      </c>
      <c r="BD138" s="558">
        <v>2.5486454227967203E-2</v>
      </c>
      <c r="BE138" s="558">
        <v>2.5469246892166921E-2</v>
      </c>
      <c r="BF138" s="558">
        <v>2.5452062775966271E-2</v>
      </c>
      <c r="BG138" s="558">
        <v>2.5434901832398108E-2</v>
      </c>
      <c r="BH138" s="558">
        <v>2.5417764014621876E-2</v>
      </c>
      <c r="BI138" s="558">
        <v>2.5400649275923167E-2</v>
      </c>
      <c r="BJ138" s="558">
        <v>2.5383557569713323E-2</v>
      </c>
      <c r="BK138" s="558">
        <v>2.5366488849528968E-2</v>
      </c>
    </row>
    <row r="139" spans="1:63">
      <c r="A139" s="1066"/>
      <c r="B139" s="510">
        <v>30.5</v>
      </c>
      <c r="C139" s="558">
        <v>2.6138516824418891E-2</v>
      </c>
      <c r="D139" s="558">
        <v>2.6120336318880059E-2</v>
      </c>
      <c r="E139" s="558">
        <v>2.6102181086469362E-2</v>
      </c>
      <c r="F139" s="558">
        <v>2.608405107452429E-2</v>
      </c>
      <c r="G139" s="558">
        <v>2.6065946230528554E-2</v>
      </c>
      <c r="H139" s="558">
        <v>2.6047866502111557E-2</v>
      </c>
      <c r="I139" s="558">
        <v>2.6029811837047903E-2</v>
      </c>
      <c r="J139" s="558">
        <v>2.6011782183256896E-2</v>
      </c>
      <c r="K139" s="558">
        <v>2.599377748880204E-2</v>
      </c>
      <c r="L139" s="558">
        <v>2.597579770189052E-2</v>
      </c>
      <c r="M139" s="558">
        <v>2.5957842770872739E-2</v>
      </c>
      <c r="N139" s="558">
        <v>2.5939912644241798E-2</v>
      </c>
      <c r="O139" s="558">
        <v>2.5922007270633009E-2</v>
      </c>
      <c r="P139" s="558">
        <v>2.5904126598823411E-2</v>
      </c>
      <c r="Q139" s="558">
        <v>2.5886270577731286E-2</v>
      </c>
      <c r="R139" s="558">
        <v>2.5868439156415637E-2</v>
      </c>
      <c r="S139" s="558">
        <v>2.5850632284075758E-2</v>
      </c>
      <c r="T139" s="558">
        <v>2.5832849910050713E-2</v>
      </c>
      <c r="U139" s="558">
        <v>2.5815091983818865E-2</v>
      </c>
      <c r="V139" s="558">
        <v>2.5797358454997404E-2</v>
      </c>
      <c r="W139" s="558">
        <v>2.5779649273341865E-2</v>
      </c>
      <c r="X139" s="558">
        <v>2.5761964388745645E-2</v>
      </c>
      <c r="Y139" s="558">
        <v>2.5744303751239556E-2</v>
      </c>
      <c r="Z139" s="558">
        <v>2.5726667310991321E-2</v>
      </c>
      <c r="AA139" s="558">
        <v>2.5709055018305137E-2</v>
      </c>
      <c r="AB139" s="558">
        <v>2.5691466823621185E-2</v>
      </c>
      <c r="AC139" s="558">
        <v>2.5673902677515174E-2</v>
      </c>
      <c r="AD139" s="558">
        <v>2.565636253069788E-2</v>
      </c>
      <c r="AE139" s="558">
        <v>2.563884633401468E-2</v>
      </c>
      <c r="AF139" s="558">
        <v>2.5621354038445097E-2</v>
      </c>
      <c r="AG139" s="558">
        <v>2.5603885595102342E-2</v>
      </c>
      <c r="AH139" s="558">
        <v>2.558644095523286E-2</v>
      </c>
      <c r="AI139" s="558">
        <v>2.5569020070215869E-2</v>
      </c>
      <c r="AJ139" s="558">
        <v>2.555162289156292E-2</v>
      </c>
      <c r="AK139" s="558">
        <v>2.5534249370917427E-2</v>
      </c>
      <c r="AL139" s="558">
        <v>2.5516899460054244E-2</v>
      </c>
      <c r="AM139" s="558">
        <v>2.549957311087921E-2</v>
      </c>
      <c r="AN139" s="558">
        <v>2.5482270275428695E-2</v>
      </c>
      <c r="AO139" s="558">
        <v>2.5464990905869164E-2</v>
      </c>
      <c r="AP139" s="558">
        <v>2.5447734954496745E-2</v>
      </c>
      <c r="AQ139" s="558">
        <v>2.5430502373736768E-2</v>
      </c>
      <c r="AR139" s="558">
        <v>2.5413293116143352E-2</v>
      </c>
      <c r="AS139" s="558">
        <v>2.5396107134398955E-2</v>
      </c>
      <c r="AT139" s="558">
        <v>2.5378944381313946E-2</v>
      </c>
      <c r="AU139" s="558">
        <v>2.5361804809826173E-2</v>
      </c>
      <c r="AV139" s="558">
        <v>2.5344688373000527E-2</v>
      </c>
      <c r="AW139" s="558">
        <v>2.5327595024028513E-2</v>
      </c>
      <c r="AX139" s="558">
        <v>2.5310524716227842E-2</v>
      </c>
      <c r="AY139" s="558">
        <v>2.5293477403041983E-2</v>
      </c>
      <c r="AZ139" s="558">
        <v>2.5276453038039749E-2</v>
      </c>
      <c r="BA139" s="558">
        <v>2.5259451574914875E-2</v>
      </c>
      <c r="BB139" s="558">
        <v>2.5242472967485607E-2</v>
      </c>
      <c r="BC139" s="558">
        <v>2.5225517169694258E-2</v>
      </c>
      <c r="BD139" s="558">
        <v>2.5208584135606824E-2</v>
      </c>
      <c r="BE139" s="558">
        <v>2.5191673819412553E-2</v>
      </c>
      <c r="BF139" s="558">
        <v>2.5174786175423521E-2</v>
      </c>
      <c r="BG139" s="558">
        <v>2.5157921158074248E-2</v>
      </c>
      <c r="BH139" s="558">
        <v>2.514107872192126E-2</v>
      </c>
      <c r="BI139" s="558">
        <v>2.5124258821642705E-2</v>
      </c>
      <c r="BJ139" s="558">
        <v>2.5107461412037922E-2</v>
      </c>
      <c r="BK139" s="558">
        <v>2.5090686448027057E-2</v>
      </c>
    </row>
    <row r="140" spans="1:63">
      <c r="A140" s="1066"/>
      <c r="B140" s="510">
        <v>30.75</v>
      </c>
      <c r="C140" s="558">
        <v>2.5849035705250836E-2</v>
      </c>
      <c r="D140" s="558">
        <v>2.5831175595748716E-2</v>
      </c>
      <c r="E140" s="558">
        <v>2.5813340149701668E-2</v>
      </c>
      <c r="F140" s="558">
        <v>2.5795529316057407E-2</v>
      </c>
      <c r="G140" s="558">
        <v>2.5777743043904448E-2</v>
      </c>
      <c r="H140" s="558">
        <v>2.5759981282471627E-2</v>
      </c>
      <c r="I140" s="558">
        <v>2.5742243981127618E-2</v>
      </c>
      <c r="J140" s="558">
        <v>2.5724531089380442E-2</v>
      </c>
      <c r="K140" s="558">
        <v>2.5706842556877E-2</v>
      </c>
      <c r="L140" s="558">
        <v>2.5689178333402594E-2</v>
      </c>
      <c r="M140" s="558">
        <v>2.5671538368880448E-2</v>
      </c>
      <c r="N140" s="558">
        <v>2.5653922613371235E-2</v>
      </c>
      <c r="O140" s="558">
        <v>2.5636331017072612E-2</v>
      </c>
      <c r="P140" s="558">
        <v>2.5618763530318747E-2</v>
      </c>
      <c r="Q140" s="558">
        <v>2.560122010357983E-2</v>
      </c>
      <c r="R140" s="558">
        <v>2.5583700687461654E-2</v>
      </c>
      <c r="S140" s="558">
        <v>2.5566205232705114E-2</v>
      </c>
      <c r="T140" s="558">
        <v>2.5548733690185749E-2</v>
      </c>
      <c r="U140" s="558">
        <v>2.5531286010913309E-2</v>
      </c>
      <c r="V140" s="558">
        <v>2.5513862146031265E-2</v>
      </c>
      <c r="W140" s="558">
        <v>2.5496462046816361E-2</v>
      </c>
      <c r="X140" s="558">
        <v>2.5479085664678176E-2</v>
      </c>
      <c r="Y140" s="558">
        <v>2.5461732951158653E-2</v>
      </c>
      <c r="Z140" s="558">
        <v>2.5444403857931661E-2</v>
      </c>
      <c r="AA140" s="558">
        <v>2.5427098336802539E-2</v>
      </c>
      <c r="AB140" s="558">
        <v>2.5409816339707656E-2</v>
      </c>
      <c r="AC140" s="558">
        <v>2.5392557818713947E-2</v>
      </c>
      <c r="AD140" s="558">
        <v>2.5375322726018501E-2</v>
      </c>
      <c r="AE140" s="558">
        <v>2.5358111013948095E-2</v>
      </c>
      <c r="AF140" s="558">
        <v>2.5340922634958768E-2</v>
      </c>
      <c r="AG140" s="558">
        <v>2.5323757541635374E-2</v>
      </c>
      <c r="AH140" s="558">
        <v>2.5306615686691149E-2</v>
      </c>
      <c r="AI140" s="558">
        <v>2.5289497022967272E-2</v>
      </c>
      <c r="AJ140" s="558">
        <v>2.5272401503432452E-2</v>
      </c>
      <c r="AK140" s="558">
        <v>2.5255329081182474E-2</v>
      </c>
      <c r="AL140" s="558">
        <v>2.523827970943978E-2</v>
      </c>
      <c r="AM140" s="558">
        <v>2.5221253341553045E-2</v>
      </c>
      <c r="AN140" s="558">
        <v>2.5204249930996743E-2</v>
      </c>
      <c r="AO140" s="558">
        <v>2.5187269431370736E-2</v>
      </c>
      <c r="AP140" s="558">
        <v>2.5170311796399829E-2</v>
      </c>
      <c r="AQ140" s="558">
        <v>2.5153376979933379E-2</v>
      </c>
      <c r="AR140" s="558">
        <v>2.5136464935944854E-2</v>
      </c>
      <c r="AS140" s="558">
        <v>2.5119575618531426E-2</v>
      </c>
      <c r="AT140" s="558">
        <v>2.5102708981913552E-2</v>
      </c>
      <c r="AU140" s="558">
        <v>2.5085864980434573E-2</v>
      </c>
      <c r="AV140" s="558">
        <v>2.5069043568560271E-2</v>
      </c>
      <c r="AW140" s="558">
        <v>2.5052244700878492E-2</v>
      </c>
      <c r="AX140" s="558">
        <v>2.5035468332098722E-2</v>
      </c>
      <c r="AY140" s="558">
        <v>2.5018714417051682E-2</v>
      </c>
      <c r="AZ140" s="558">
        <v>2.5001982910688919E-2</v>
      </c>
      <c r="BA140" s="558">
        <v>2.4985273768082412E-2</v>
      </c>
      <c r="BB140" s="558">
        <v>2.4968586944424158E-2</v>
      </c>
      <c r="BC140" s="558">
        <v>2.4951922395025774E-2</v>
      </c>
      <c r="BD140" s="558">
        <v>2.4935280075318113E-2</v>
      </c>
      <c r="BE140" s="558">
        <v>2.4918659940850848E-2</v>
      </c>
      <c r="BF140" s="558">
        <v>2.4902061947292081E-2</v>
      </c>
      <c r="BG140" s="558">
        <v>2.4885486050427959E-2</v>
      </c>
      <c r="BH140" s="558">
        <v>2.4868932206162261E-2</v>
      </c>
      <c r="BI140" s="558">
        <v>2.4852400370516024E-2</v>
      </c>
      <c r="BJ140" s="558">
        <v>2.4835890499627155E-2</v>
      </c>
      <c r="BK140" s="558">
        <v>2.4819402549750035E-2</v>
      </c>
    </row>
    <row r="141" spans="1:63">
      <c r="A141" s="1066"/>
      <c r="B141" s="510">
        <v>31</v>
      </c>
      <c r="C141" s="558">
        <v>2.5564395677115926E-2</v>
      </c>
      <c r="D141" s="558">
        <v>2.5546848425659699E-2</v>
      </c>
      <c r="E141" s="558">
        <v>2.5529325246341737E-2</v>
      </c>
      <c r="F141" s="558">
        <v>2.5511826089661075E-2</v>
      </c>
      <c r="G141" s="558">
        <v>2.5494350906252374E-2</v>
      </c>
      <c r="H141" s="558">
        <v>2.5476899646885456E-2</v>
      </c>
      <c r="I141" s="558">
        <v>2.5459472262464845E-2</v>
      </c>
      <c r="J141" s="558">
        <v>2.5442068704029316E-2</v>
      </c>
      <c r="K141" s="558">
        <v>2.5424688922751418E-2</v>
      </c>
      <c r="L141" s="558">
        <v>2.540733286993704E-2</v>
      </c>
      <c r="M141" s="558">
        <v>2.5390000497024931E-2</v>
      </c>
      <c r="N141" s="558">
        <v>2.5372691755586273E-2</v>
      </c>
      <c r="O141" s="558">
        <v>2.5355406597324198E-2</v>
      </c>
      <c r="P141" s="558">
        <v>2.5338144974073371E-2</v>
      </c>
      <c r="Q141" s="558">
        <v>2.5320906837799528E-2</v>
      </c>
      <c r="R141" s="558">
        <v>2.5303692140599028E-2</v>
      </c>
      <c r="S141" s="558">
        <v>2.5286500834698418E-2</v>
      </c>
      <c r="T141" s="558">
        <v>2.5269332872453979E-2</v>
      </c>
      <c r="U141" s="558">
        <v>2.5252188206351299E-2</v>
      </c>
      <c r="V141" s="558">
        <v>2.523506678900482E-2</v>
      </c>
      <c r="W141" s="558">
        <v>2.5217968573157414E-2</v>
      </c>
      <c r="X141" s="558">
        <v>2.5200893511679954E-2</v>
      </c>
      <c r="Y141" s="558">
        <v>2.5183841557570856E-2</v>
      </c>
      <c r="Z141" s="558">
        <v>2.5166812663955668E-2</v>
      </c>
      <c r="AA141" s="558">
        <v>2.514980678408664E-2</v>
      </c>
      <c r="AB141" s="558">
        <v>2.5132823871342285E-2</v>
      </c>
      <c r="AC141" s="558">
        <v>2.5115863879226961E-2</v>
      </c>
      <c r="AD141" s="558">
        <v>2.5098926761370443E-2</v>
      </c>
      <c r="AE141" s="558">
        <v>2.5082012471527512E-2</v>
      </c>
      <c r="AF141" s="558">
        <v>2.5065120963577516E-2</v>
      </c>
      <c r="AG141" s="558">
        <v>2.5048252191523963E-2</v>
      </c>
      <c r="AH141" s="558">
        <v>2.5031406109494093E-2</v>
      </c>
      <c r="AI141" s="558">
        <v>2.5014582671738478E-2</v>
      </c>
      <c r="AJ141" s="558">
        <v>2.4997781832630593E-2</v>
      </c>
      <c r="AK141" s="558">
        <v>2.4981003546666415E-2</v>
      </c>
      <c r="AL141" s="558">
        <v>2.4964247768463999E-2</v>
      </c>
      <c r="AM141" s="558">
        <v>2.4947514452763088E-2</v>
      </c>
      <c r="AN141" s="558">
        <v>2.4930803554424678E-2</v>
      </c>
      <c r="AO141" s="558">
        <v>2.491411502843064E-2</v>
      </c>
      <c r="AP141" s="558">
        <v>2.4897448829883304E-2</v>
      </c>
      <c r="AQ141" s="558">
        <v>2.4880804914005048E-2</v>
      </c>
      <c r="AR141" s="558">
        <v>2.4864183236137909E-2</v>
      </c>
      <c r="AS141" s="558">
        <v>2.4847583751743188E-2</v>
      </c>
      <c r="AT141" s="558">
        <v>2.4831006416401034E-2</v>
      </c>
      <c r="AU141" s="558">
        <v>2.4814451185810056E-2</v>
      </c>
      <c r="AV141" s="558">
        <v>2.4797918015786936E-2</v>
      </c>
      <c r="AW141" s="558">
        <v>2.4781406862266032E-2</v>
      </c>
      <c r="AX141" s="558">
        <v>2.4764917681298976E-2</v>
      </c>
      <c r="AY141" s="558">
        <v>2.4748450429054297E-2</v>
      </c>
      <c r="AZ141" s="558">
        <v>2.4732005061817039E-2</v>
      </c>
      <c r="BA141" s="558">
        <v>2.4715581535988341E-2</v>
      </c>
      <c r="BB141" s="558">
        <v>2.4699179808085087E-2</v>
      </c>
      <c r="BC141" s="558">
        <v>2.4682799834739515E-2</v>
      </c>
      <c r="BD141" s="558">
        <v>2.4666441572698816E-2</v>
      </c>
      <c r="BE141" s="558">
        <v>2.4650104978824781E-2</v>
      </c>
      <c r="BF141" s="558">
        <v>2.4633790010093394E-2</v>
      </c>
      <c r="BG141" s="558">
        <v>2.461749662359447E-2</v>
      </c>
      <c r="BH141" s="558">
        <v>2.4601224776531285E-2</v>
      </c>
      <c r="BI141" s="558">
        <v>2.458497442622018E-2</v>
      </c>
      <c r="BJ141" s="558">
        <v>2.4568745530090211E-2</v>
      </c>
      <c r="BK141" s="558">
        <v>2.4552538045682762E-2</v>
      </c>
    </row>
    <row r="142" spans="1:63">
      <c r="A142" s="1066"/>
      <c r="B142" s="510">
        <v>31.25</v>
      </c>
      <c r="C142" s="558">
        <v>2.5284488139065031E-2</v>
      </c>
      <c r="D142" s="558">
        <v>2.526724642950114E-2</v>
      </c>
      <c r="E142" s="558">
        <v>2.5250028218453003E-2</v>
      </c>
      <c r="F142" s="558">
        <v>2.5232833457914567E-2</v>
      </c>
      <c r="G142" s="558">
        <v>2.5215662100010468E-2</v>
      </c>
      <c r="H142" s="558">
        <v>2.5198514096995556E-2</v>
      </c>
      <c r="I142" s="558">
        <v>2.5181389401254483E-2</v>
      </c>
      <c r="J142" s="558">
        <v>2.5164287965301246E-2</v>
      </c>
      <c r="K142" s="558">
        <v>2.514720974177875E-2</v>
      </c>
      <c r="L142" s="558">
        <v>2.5130154683458368E-2</v>
      </c>
      <c r="M142" s="558">
        <v>2.5113122743239524E-2</v>
      </c>
      <c r="N142" s="558">
        <v>2.5096113874149225E-2</v>
      </c>
      <c r="O142" s="558">
        <v>2.5079128029341664E-2</v>
      </c>
      <c r="P142" s="558">
        <v>2.506216516209777E-2</v>
      </c>
      <c r="Q142" s="558">
        <v>2.5045225225824783E-2</v>
      </c>
      <c r="R142" s="558">
        <v>2.5028308174055831E-2</v>
      </c>
      <c r="S142" s="558">
        <v>2.5011413960449511E-2</v>
      </c>
      <c r="T142" s="558">
        <v>2.4994542538789445E-2</v>
      </c>
      <c r="U142" s="558">
        <v>2.4977693862983874E-2</v>
      </c>
      <c r="V142" s="558">
        <v>2.4960867887065245E-2</v>
      </c>
      <c r="W142" s="558">
        <v>2.4944064565189779E-2</v>
      </c>
      <c r="X142" s="558">
        <v>2.4927283851637054E-2</v>
      </c>
      <c r="Y142" s="558">
        <v>2.4910525700809608E-2</v>
      </c>
      <c r="Z142" s="558">
        <v>2.4893790067232507E-2</v>
      </c>
      <c r="AA142" s="558">
        <v>2.4877076905552933E-2</v>
      </c>
      <c r="AB142" s="558">
        <v>2.4860386170539796E-2</v>
      </c>
      <c r="AC142" s="558">
        <v>2.4843717817083302E-2</v>
      </c>
      <c r="AD142" s="558">
        <v>2.4827071800194563E-2</v>
      </c>
      <c r="AE142" s="558">
        <v>2.4810448075005181E-2</v>
      </c>
      <c r="AF142" s="558">
        <v>2.4793846596766859E-2</v>
      </c>
      <c r="AG142" s="558">
        <v>2.4777267320850973E-2</v>
      </c>
      <c r="AH142" s="558">
        <v>2.4760710202748198E-2</v>
      </c>
      <c r="AI142" s="558">
        <v>2.4744175198068111E-2</v>
      </c>
      <c r="AJ142" s="558">
        <v>2.4727662262538766E-2</v>
      </c>
      <c r="AK142" s="558">
        <v>2.4711171352006331E-2</v>
      </c>
      <c r="AL142" s="558">
        <v>2.4694702422434676E-2</v>
      </c>
      <c r="AM142" s="558">
        <v>2.4678255429904979E-2</v>
      </c>
      <c r="AN142" s="558">
        <v>2.4661830330615354E-2</v>
      </c>
      <c r="AO142" s="558">
        <v>2.4645427080880439E-2</v>
      </c>
      <c r="AP142" s="558">
        <v>2.4629045637131031E-2</v>
      </c>
      <c r="AQ142" s="558">
        <v>2.461268595591368E-2</v>
      </c>
      <c r="AR142" s="558">
        <v>2.4596347993890322E-2</v>
      </c>
      <c r="AS142" s="558">
        <v>2.4580031707837877E-2</v>
      </c>
      <c r="AT142" s="558">
        <v>2.4563737054647893E-2</v>
      </c>
      <c r="AU142" s="558">
        <v>2.4547463991326141E-2</v>
      </c>
      <c r="AV142" s="558">
        <v>2.4531212474992254E-2</v>
      </c>
      <c r="AW142" s="558">
        <v>2.4514982462879344E-2</v>
      </c>
      <c r="AX142" s="558">
        <v>2.4498773912333627E-2</v>
      </c>
      <c r="AY142" s="558">
        <v>2.4482586780814056E-2</v>
      </c>
      <c r="AZ142" s="558">
        <v>2.446642102589193E-2</v>
      </c>
      <c r="BA142" s="558">
        <v>2.4450276605250541E-2</v>
      </c>
      <c r="BB142" s="558">
        <v>2.443415347668481E-2</v>
      </c>
      <c r="BC142" s="558">
        <v>2.4418051598100895E-2</v>
      </c>
      <c r="BD142" s="558">
        <v>2.4401970927515844E-2</v>
      </c>
      <c r="BE142" s="558">
        <v>2.4385911423057235E-2</v>
      </c>
      <c r="BF142" s="558">
        <v>2.4369873042962783E-2</v>
      </c>
      <c r="BG142" s="558">
        <v>2.4353855745580008E-2</v>
      </c>
      <c r="BH142" s="558">
        <v>2.4337859489365867E-2</v>
      </c>
      <c r="BI142" s="558">
        <v>2.4321884232886382E-2</v>
      </c>
      <c r="BJ142" s="558">
        <v>2.4305929934816305E-2</v>
      </c>
      <c r="BK142" s="558">
        <v>2.428999655393874E-2</v>
      </c>
    </row>
    <row r="143" spans="1:63">
      <c r="A143" s="1066"/>
      <c r="B143" s="510">
        <v>31.5</v>
      </c>
      <c r="C143" s="558">
        <v>2.5009207551755997E-2</v>
      </c>
      <c r="D143" s="558">
        <v>2.4992264281932835E-2</v>
      </c>
      <c r="E143" s="558">
        <v>2.4975343954063017E-2</v>
      </c>
      <c r="F143" s="558">
        <v>2.4958446521581416E-2</v>
      </c>
      <c r="G143" s="558">
        <v>2.4941571938048811E-2</v>
      </c>
      <c r="H143" s="558">
        <v>2.4924720157151515E-2</v>
      </c>
      <c r="I143" s="558">
        <v>2.4907891132700907E-2</v>
      </c>
      <c r="J143" s="558">
        <v>2.4891084818633034E-2</v>
      </c>
      <c r="K143" s="558">
        <v>2.4874301169008184E-2</v>
      </c>
      <c r="L143" s="558">
        <v>2.4857540138010465E-2</v>
      </c>
      <c r="M143" s="558">
        <v>2.4840801679947386E-2</v>
      </c>
      <c r="N143" s="558">
        <v>2.482408574924945E-2</v>
      </c>
      <c r="O143" s="558">
        <v>2.4807392300469737E-2</v>
      </c>
      <c r="P143" s="558">
        <v>2.4790721288283496E-2</v>
      </c>
      <c r="Q143" s="558">
        <v>2.4774072667487722E-2</v>
      </c>
      <c r="R143" s="558">
        <v>2.4757446393000766E-2</v>
      </c>
      <c r="S143" s="558">
        <v>2.4740842419861901E-2</v>
      </c>
      <c r="T143" s="558">
        <v>2.4724260703230947E-2</v>
      </c>
      <c r="U143" s="558">
        <v>2.470770119838785E-2</v>
      </c>
      <c r="V143" s="558">
        <v>2.469116386073229E-2</v>
      </c>
      <c r="W143" s="558">
        <v>2.4674648645783264E-2</v>
      </c>
      <c r="X143" s="558">
        <v>2.4658155509178714E-2</v>
      </c>
      <c r="Y143" s="558">
        <v>2.4641684406675086E-2</v>
      </c>
      <c r="Z143" s="558">
        <v>2.4625235294146987E-2</v>
      </c>
      <c r="AA143" s="558">
        <v>2.460880812758676E-2</v>
      </c>
      <c r="AB143" s="558">
        <v>2.4592402863104088E-2</v>
      </c>
      <c r="AC143" s="558">
        <v>2.4576019456925627E-2</v>
      </c>
      <c r="AD143" s="558">
        <v>2.4559657865394588E-2</v>
      </c>
      <c r="AE143" s="558">
        <v>2.4543318044970376E-2</v>
      </c>
      <c r="AF143" s="558">
        <v>2.4526999952228179E-2</v>
      </c>
      <c r="AG143" s="558">
        <v>2.4510703543858606E-2</v>
      </c>
      <c r="AH143" s="558">
        <v>2.4494428776667288E-2</v>
      </c>
      <c r="AI143" s="558">
        <v>2.4478175607574499E-2</v>
      </c>
      <c r="AJ143" s="558">
        <v>2.4461943993614788E-2</v>
      </c>
      <c r="AK143" s="558">
        <v>2.4445733891936588E-2</v>
      </c>
      <c r="AL143" s="558">
        <v>2.442954525980183E-2</v>
      </c>
      <c r="AM143" s="558">
        <v>2.4413378054585592E-2</v>
      </c>
      <c r="AN143" s="558">
        <v>2.4397232233775708E-2</v>
      </c>
      <c r="AO143" s="558">
        <v>2.4381107754972407E-2</v>
      </c>
      <c r="AP143" s="558">
        <v>2.436500457588792E-2</v>
      </c>
      <c r="AQ143" s="558">
        <v>2.4348922654346138E-2</v>
      </c>
      <c r="AR143" s="558">
        <v>2.4332861948282221E-2</v>
      </c>
      <c r="AS143" s="558">
        <v>2.4316822415742245E-2</v>
      </c>
      <c r="AT143" s="558">
        <v>2.4300804014882837E-2</v>
      </c>
      <c r="AU143" s="558">
        <v>2.4284806703970797E-2</v>
      </c>
      <c r="AV143" s="558">
        <v>2.4268830441382751E-2</v>
      </c>
      <c r="AW143" s="558">
        <v>2.4252875185604789E-2</v>
      </c>
      <c r="AX143" s="558">
        <v>2.4236940895232088E-2</v>
      </c>
      <c r="AY143" s="558">
        <v>2.4221027528968576E-2</v>
      </c>
      <c r="AZ143" s="558">
        <v>2.4205135045626564E-2</v>
      </c>
      <c r="BA143" s="558">
        <v>2.4189263404126388E-2</v>
      </c>
      <c r="BB143" s="558">
        <v>2.4173412563496068E-2</v>
      </c>
      <c r="BC143" s="558">
        <v>2.4157582482870938E-2</v>
      </c>
      <c r="BD143" s="558">
        <v>2.414177312149331E-2</v>
      </c>
      <c r="BE143" s="558">
        <v>2.4125984438712115E-2</v>
      </c>
      <c r="BF143" s="558">
        <v>2.4110216393982552E-2</v>
      </c>
      <c r="BG143" s="558">
        <v>2.409446894686576E-2</v>
      </c>
      <c r="BH143" s="558">
        <v>2.4078742057028448E-2</v>
      </c>
      <c r="BI143" s="558">
        <v>2.4063035684242562E-2</v>
      </c>
      <c r="BJ143" s="558">
        <v>2.4047349788384947E-2</v>
      </c>
      <c r="BK143" s="558">
        <v>2.4031684329436993E-2</v>
      </c>
    </row>
    <row r="144" spans="1:63">
      <c r="A144" s="1066"/>
      <c r="B144" s="510">
        <v>31.75</v>
      </c>
      <c r="C144" s="558">
        <v>2.4738451333409871E-2</v>
      </c>
      <c r="D144" s="558">
        <v>2.4721799607665192E-2</v>
      </c>
      <c r="E144" s="558">
        <v>2.4705170283763851E-2</v>
      </c>
      <c r="F144" s="558">
        <v>2.4688563316529875E-2</v>
      </c>
      <c r="G144" s="558">
        <v>2.4671978660908686E-2</v>
      </c>
      <c r="H144" s="558">
        <v>2.4655416271966685E-2</v>
      </c>
      <c r="I144" s="558">
        <v>2.4638876104890843E-2</v>
      </c>
      <c r="J144" s="558">
        <v>2.4622358114988311E-2</v>
      </c>
      <c r="K144" s="558">
        <v>2.4605862257686004E-2</v>
      </c>
      <c r="L144" s="558">
        <v>2.4589388488530203E-2</v>
      </c>
      <c r="M144" s="558">
        <v>2.4572936763186153E-2</v>
      </c>
      <c r="N144" s="558">
        <v>2.4556507037437687E-2</v>
      </c>
      <c r="O144" s="558">
        <v>2.4540099267186796E-2</v>
      </c>
      <c r="P144" s="558">
        <v>2.4523713408453256E-2</v>
      </c>
      <c r="Q144" s="558">
        <v>2.4507349417374237E-2</v>
      </c>
      <c r="R144" s="558">
        <v>2.4491007250203891E-2</v>
      </c>
      <c r="S144" s="558">
        <v>2.4474686863312986E-2</v>
      </c>
      <c r="T144" s="558">
        <v>2.4458388213188506E-2</v>
      </c>
      <c r="U144" s="558">
        <v>2.4442111256433263E-2</v>
      </c>
      <c r="V144" s="558">
        <v>2.4425855949765519E-2</v>
      </c>
      <c r="W144" s="558">
        <v>2.4409622250018598E-2</v>
      </c>
      <c r="X144" s="558">
        <v>2.43934101141405E-2</v>
      </c>
      <c r="Y144" s="558">
        <v>2.4377219499193522E-2</v>
      </c>
      <c r="Z144" s="558">
        <v>2.4361050362353889E-2</v>
      </c>
      <c r="AA144" s="558">
        <v>2.4344902660911369E-2</v>
      </c>
      <c r="AB144" s="558">
        <v>2.4328776352268891E-2</v>
      </c>
      <c r="AC144" s="558">
        <v>2.4312671393942178E-2</v>
      </c>
      <c r="AD144" s="558">
        <v>2.4296587743559372E-2</v>
      </c>
      <c r="AE144" s="558">
        <v>2.4280525358860664E-2</v>
      </c>
      <c r="AF144" s="558">
        <v>2.426448419769792E-2</v>
      </c>
      <c r="AG144" s="558">
        <v>2.4248464218034321E-2</v>
      </c>
      <c r="AH144" s="558">
        <v>2.423246537794398E-2</v>
      </c>
      <c r="AI144" s="558">
        <v>2.4216487635611593E-2</v>
      </c>
      <c r="AJ144" s="558">
        <v>2.4200530949332066E-2</v>
      </c>
      <c r="AK144" s="558">
        <v>2.418459527751015E-2</v>
      </c>
      <c r="AL144" s="558">
        <v>2.4168680578660087E-2</v>
      </c>
      <c r="AM144" s="558">
        <v>2.4152786811405248E-2</v>
      </c>
      <c r="AN144" s="558">
        <v>2.4136913934477762E-2</v>
      </c>
      <c r="AO144" s="558">
        <v>2.4121061906718186E-2</v>
      </c>
      <c r="AP144" s="558">
        <v>2.4105230687075121E-2</v>
      </c>
      <c r="AQ144" s="558">
        <v>2.4089420234604871E-2</v>
      </c>
      <c r="AR144" s="558">
        <v>2.4073630508471087E-2</v>
      </c>
      <c r="AS144" s="558">
        <v>2.4057861467944419E-2</v>
      </c>
      <c r="AT144" s="558">
        <v>2.4042113072402171E-2</v>
      </c>
      <c r="AU144" s="558">
        <v>2.402638528132793E-2</v>
      </c>
      <c r="AV144" s="558">
        <v>2.4010678054311247E-2</v>
      </c>
      <c r="AW144" s="558">
        <v>2.3994991351047264E-2</v>
      </c>
      <c r="AX144" s="558">
        <v>2.3979325131336392E-2</v>
      </c>
      <c r="AY144" s="558">
        <v>2.3963679355083957E-2</v>
      </c>
      <c r="AZ144" s="558">
        <v>2.3948053982299856E-2</v>
      </c>
      <c r="BA144" s="558">
        <v>2.3932448973098219E-2</v>
      </c>
      <c r="BB144" s="558">
        <v>2.3916864287697077E-2</v>
      </c>
      <c r="BC144" s="558">
        <v>2.3901299886418002E-2</v>
      </c>
      <c r="BD144" s="558">
        <v>2.3885755729685799E-2</v>
      </c>
      <c r="BE144" s="558">
        <v>2.3870231778028151E-2</v>
      </c>
      <c r="BF144" s="558">
        <v>2.3854727992075296E-2</v>
      </c>
      <c r="BG144" s="558">
        <v>2.3839244332559677E-2</v>
      </c>
      <c r="BH144" s="558">
        <v>2.3823780760315636E-2</v>
      </c>
      <c r="BI144" s="558">
        <v>2.3808337236279058E-2</v>
      </c>
      <c r="BJ144" s="558">
        <v>2.379291372148706E-2</v>
      </c>
      <c r="BK144" s="558">
        <v>2.377751017707766E-2</v>
      </c>
    </row>
    <row r="145" spans="1:63">
      <c r="A145" s="1066"/>
      <c r="B145" s="576">
        <v>32</v>
      </c>
      <c r="C145" s="558">
        <v>2.4472119759907363E-2</v>
      </c>
      <c r="D145" s="558">
        <v>2.4455752881863285E-2</v>
      </c>
      <c r="E145" s="558">
        <v>2.4439407881422411E-2</v>
      </c>
      <c r="F145" s="558">
        <v>2.4423084714748362E-2</v>
      </c>
      <c r="G145" s="558">
        <v>2.4406783338121785E-2</v>
      </c>
      <c r="H145" s="558">
        <v>2.4390503707939982E-2</v>
      </c>
      <c r="I145" s="558">
        <v>2.4374245780716501E-2</v>
      </c>
      <c r="J145" s="558">
        <v>2.4358009513080765E-2</v>
      </c>
      <c r="K145" s="558">
        <v>2.4341794861777677E-2</v>
      </c>
      <c r="L145" s="558">
        <v>2.4325601783667248E-2</v>
      </c>
      <c r="M145" s="558">
        <v>2.4309430235724197E-2</v>
      </c>
      <c r="N145" s="558">
        <v>2.4293280175037586E-2</v>
      </c>
      <c r="O145" s="558">
        <v>2.4277151558810429E-2</v>
      </c>
      <c r="P145" s="558">
        <v>2.4261044344359321E-2</v>
      </c>
      <c r="Q145" s="558">
        <v>2.4244958489114055E-2</v>
      </c>
      <c r="R145" s="558">
        <v>2.4228893950617256E-2</v>
      </c>
      <c r="S145" s="558">
        <v>2.4212850686523998E-2</v>
      </c>
      <c r="T145" s="558">
        <v>2.4196828654601439E-2</v>
      </c>
      <c r="U145" s="558">
        <v>2.4180827812728446E-2</v>
      </c>
      <c r="V145" s="558">
        <v>2.4164848118895237E-2</v>
      </c>
      <c r="W145" s="558">
        <v>2.4148889531202981E-2</v>
      </c>
      <c r="X145" s="558">
        <v>2.4132952007863473E-2</v>
      </c>
      <c r="Y145" s="558">
        <v>2.4117035507198754E-2</v>
      </c>
      <c r="Z145" s="558">
        <v>2.410113998764073E-2</v>
      </c>
      <c r="AA145" s="558">
        <v>2.4085265407730837E-2</v>
      </c>
      <c r="AB145" s="558">
        <v>2.4069411726119667E-2</v>
      </c>
      <c r="AC145" s="558">
        <v>2.4053578901566598E-2</v>
      </c>
      <c r="AD145" s="558">
        <v>2.4037766892939464E-2</v>
      </c>
      <c r="AE145" s="558">
        <v>2.4021975659214174E-2</v>
      </c>
      <c r="AF145" s="558">
        <v>2.4006205159474374E-2</v>
      </c>
      <c r="AG145" s="558">
        <v>2.399045535291108E-2</v>
      </c>
      <c r="AH145" s="558">
        <v>2.3974726198822335E-2</v>
      </c>
      <c r="AI145" s="558">
        <v>2.3959017656612857E-2</v>
      </c>
      <c r="AJ145" s="558">
        <v>2.3943329685793685E-2</v>
      </c>
      <c r="AK145" s="558">
        <v>2.3927662245981838E-2</v>
      </c>
      <c r="AL145" s="558">
        <v>2.3912015296899961E-2</v>
      </c>
      <c r="AM145" s="558">
        <v>2.3896388798375991E-2</v>
      </c>
      <c r="AN145" s="558">
        <v>2.3880782710342805E-2</v>
      </c>
      <c r="AO145" s="558">
        <v>2.3865196992837869E-2</v>
      </c>
      <c r="AP145" s="558">
        <v>2.3849631606002914E-2</v>
      </c>
      <c r="AQ145" s="558">
        <v>2.3834086510083587E-2</v>
      </c>
      <c r="AR145" s="558">
        <v>2.3818561665429124E-2</v>
      </c>
      <c r="AS145" s="558">
        <v>2.3803057032491984E-2</v>
      </c>
      <c r="AT145" s="558">
        <v>2.378757257182755E-2</v>
      </c>
      <c r="AU145" s="558">
        <v>2.3772108244093773E-2</v>
      </c>
      <c r="AV145" s="558">
        <v>2.3756664010050832E-2</v>
      </c>
      <c r="AW145" s="558">
        <v>2.3741239830560826E-2</v>
      </c>
      <c r="AX145" s="558">
        <v>2.3725835666587425E-2</v>
      </c>
      <c r="AY145" s="558">
        <v>2.3710451479195545E-2</v>
      </c>
      <c r="AZ145" s="558">
        <v>2.3695087229551024E-2</v>
      </c>
      <c r="BA145" s="558">
        <v>2.3679742878920291E-2</v>
      </c>
      <c r="BB145" s="558">
        <v>2.3664418388670037E-2</v>
      </c>
      <c r="BC145" s="558">
        <v>2.3649113720266901E-2</v>
      </c>
      <c r="BD145" s="558">
        <v>2.3633828835277142E-2</v>
      </c>
      <c r="BE145" s="558">
        <v>2.3618563695366312E-2</v>
      </c>
      <c r="BF145" s="558">
        <v>2.3603318262298945E-2</v>
      </c>
      <c r="BG145" s="558">
        <v>2.358809249793823E-2</v>
      </c>
      <c r="BH145" s="558">
        <v>2.3572886364245697E-2</v>
      </c>
      <c r="BI145" s="558">
        <v>2.3557699823280903E-2</v>
      </c>
      <c r="BJ145" s="558">
        <v>2.3542532837201102E-2</v>
      </c>
      <c r="BK145" s="558">
        <v>2.3527385368260951E-2</v>
      </c>
    </row>
    <row r="146" spans="1:63">
      <c r="A146" s="1066"/>
      <c r="B146" s="510">
        <v>32.25</v>
      </c>
      <c r="C146" s="558">
        <v>2.4210115868836968E-2</v>
      </c>
      <c r="D146" s="558">
        <v>2.4194027334488156E-2</v>
      </c>
      <c r="E146" s="558">
        <v>2.4177960168813791E-2</v>
      </c>
      <c r="F146" s="558">
        <v>2.4161914329269552E-2</v>
      </c>
      <c r="G146" s="558">
        <v>2.4145889773423974E-2</v>
      </c>
      <c r="H146" s="558">
        <v>2.4129886458958097E-2</v>
      </c>
      <c r="I146" s="558">
        <v>2.411390434366506E-2</v>
      </c>
      <c r="J146" s="558">
        <v>2.4097943385449759E-2</v>
      </c>
      <c r="K146" s="558">
        <v>2.4082003542328468E-2</v>
      </c>
      <c r="L146" s="558">
        <v>2.406608477242847E-2</v>
      </c>
      <c r="M146" s="558">
        <v>2.4050187033987685E-2</v>
      </c>
      <c r="N146" s="558">
        <v>2.4034310285354316E-2</v>
      </c>
      <c r="O146" s="558">
        <v>2.4018454484986476E-2</v>
      </c>
      <c r="P146" s="558">
        <v>2.4002619591451824E-2</v>
      </c>
      <c r="Q146" s="558">
        <v>2.3986805563427225E-2</v>
      </c>
      <c r="R146" s="558">
        <v>2.3971012359698354E-2</v>
      </c>
      <c r="S146" s="558">
        <v>2.3955239939159375E-2</v>
      </c>
      <c r="T146" s="558">
        <v>2.3939488260812564E-2</v>
      </c>
      <c r="U146" s="558">
        <v>2.3923757283767947E-2</v>
      </c>
      <c r="V146" s="558">
        <v>2.3908046967242972E-2</v>
      </c>
      <c r="W146" s="558">
        <v>2.3892357270562131E-2</v>
      </c>
      <c r="X146" s="558">
        <v>2.387668815315663E-2</v>
      </c>
      <c r="Y146" s="558">
        <v>2.3861039574564015E-2</v>
      </c>
      <c r="Z146" s="558">
        <v>2.384541149442785E-2</v>
      </c>
      <c r="AA146" s="558">
        <v>2.3829803872497356E-2</v>
      </c>
      <c r="AB146" s="558">
        <v>2.3814216668627049E-2</v>
      </c>
      <c r="AC146" s="558">
        <v>2.379864984277644E-2</v>
      </c>
      <c r="AD146" s="558">
        <v>2.378310335500965E-2</v>
      </c>
      <c r="AE146" s="558">
        <v>2.3767577165495091E-2</v>
      </c>
      <c r="AF146" s="558">
        <v>2.3752071234505116E-2</v>
      </c>
      <c r="AG146" s="558">
        <v>2.3736585522415688E-2</v>
      </c>
      <c r="AH146" s="558">
        <v>2.3721119989706024E-2</v>
      </c>
      <c r="AI146" s="558">
        <v>2.3705674596958291E-2</v>
      </c>
      <c r="AJ146" s="558">
        <v>2.369024930485724E-2</v>
      </c>
      <c r="AK146" s="558">
        <v>2.3674844074189898E-2</v>
      </c>
      <c r="AL146" s="558">
        <v>2.3659458865845206E-2</v>
      </c>
      <c r="AM146" s="558">
        <v>2.364409364081372E-2</v>
      </c>
      <c r="AN146" s="558">
        <v>2.3628748360187257E-2</v>
      </c>
      <c r="AO146" s="558">
        <v>2.3613422985158578E-2</v>
      </c>
      <c r="AP146" s="558">
        <v>2.3598117477021063E-2</v>
      </c>
      <c r="AQ146" s="558">
        <v>2.3582831797168378E-2</v>
      </c>
      <c r="AR146" s="558">
        <v>2.3567565907094148E-2</v>
      </c>
      <c r="AS146" s="558">
        <v>2.3552319768391651E-2</v>
      </c>
      <c r="AT146" s="558">
        <v>2.353709334275347E-2</v>
      </c>
      <c r="AU146" s="558">
        <v>2.3521886591971197E-2</v>
      </c>
      <c r="AV146" s="558">
        <v>2.3506699477935093E-2</v>
      </c>
      <c r="AW146" s="558">
        <v>2.3491531962633788E-2</v>
      </c>
      <c r="AX146" s="558">
        <v>2.3476384008153949E-2</v>
      </c>
      <c r="AY146" s="558">
        <v>2.3461255576679975E-2</v>
      </c>
      <c r="AZ146" s="558">
        <v>2.3446146630493676E-2</v>
      </c>
      <c r="BA146" s="558">
        <v>2.3431057131973951E-2</v>
      </c>
      <c r="BB146" s="558">
        <v>2.3415987043596501E-2</v>
      </c>
      <c r="BC146" s="558">
        <v>2.340093632793349E-2</v>
      </c>
      <c r="BD146" s="558">
        <v>2.3385904947653257E-2</v>
      </c>
      <c r="BE146" s="558">
        <v>2.3370892865519993E-2</v>
      </c>
      <c r="BF146" s="558">
        <v>2.3355900044393446E-2</v>
      </c>
      <c r="BG146" s="558">
        <v>2.3340926447228589E-2</v>
      </c>
      <c r="BH146" s="558">
        <v>2.332597203707535E-2</v>
      </c>
      <c r="BI146" s="558">
        <v>2.3311036777078291E-2</v>
      </c>
      <c r="BJ146" s="558">
        <v>2.3296120630476296E-2</v>
      </c>
      <c r="BK146" s="558">
        <v>2.3281223560602284E-2</v>
      </c>
    </row>
    <row r="147" spans="1:63">
      <c r="A147" s="1066"/>
      <c r="B147" s="510">
        <v>32.5</v>
      </c>
      <c r="C147" s="558">
        <v>2.3952345367315386E-2</v>
      </c>
      <c r="D147" s="558">
        <v>2.3936528858396804E-2</v>
      </c>
      <c r="E147" s="558">
        <v>2.3920733223999648E-2</v>
      </c>
      <c r="F147" s="558">
        <v>2.3904958422826101E-2</v>
      </c>
      <c r="G147" s="558">
        <v>2.38892044136872E-2</v>
      </c>
      <c r="H147" s="558">
        <v>2.387347115550249E-2</v>
      </c>
      <c r="I147" s="558">
        <v>2.3857758607299662E-2</v>
      </c>
      <c r="J147" s="558">
        <v>2.3842066728214217E-2</v>
      </c>
      <c r="K147" s="558">
        <v>2.382639547748908E-2</v>
      </c>
      <c r="L147" s="558">
        <v>2.3810744814474271E-2</v>
      </c>
      <c r="M147" s="558">
        <v>2.3795114698626545E-2</v>
      </c>
      <c r="N147" s="558">
        <v>2.3779505089509038E-2</v>
      </c>
      <c r="O147" s="558">
        <v>2.3763915946790927E-2</v>
      </c>
      <c r="P147" s="558">
        <v>2.3748347230247078E-2</v>
      </c>
      <c r="Q147" s="558">
        <v>2.3732798899757702E-2</v>
      </c>
      <c r="R147" s="558">
        <v>2.3717270915308002E-2</v>
      </c>
      <c r="S147" s="558">
        <v>2.370176323698785E-2</v>
      </c>
      <c r="T147" s="558">
        <v>2.3686275824991415E-2</v>
      </c>
      <c r="U147" s="558">
        <v>2.3670808639616851E-2</v>
      </c>
      <c r="V147" s="558">
        <v>2.3655361641265943E-2</v>
      </c>
      <c r="W147" s="558">
        <v>2.3639934790443767E-2</v>
      </c>
      <c r="X147" s="558">
        <v>2.3624528047758372E-2</v>
      </c>
      <c r="Y147" s="558">
        <v>2.3609141373920416E-2</v>
      </c>
      <c r="Z147" s="558">
        <v>2.3593774729742851E-2</v>
      </c>
      <c r="AA147" s="558">
        <v>2.3578428076140589E-2</v>
      </c>
      <c r="AB147" s="558">
        <v>2.3563101374130167E-2</v>
      </c>
      <c r="AC147" s="558">
        <v>2.3547794584829421E-2</v>
      </c>
      <c r="AD147" s="558">
        <v>2.3532507669457151E-2</v>
      </c>
      <c r="AE147" s="558">
        <v>2.3517240589332796E-2</v>
      </c>
      <c r="AF147" s="558">
        <v>2.3501993305876111E-2</v>
      </c>
      <c r="AG147" s="558">
        <v>2.3486765780606836E-2</v>
      </c>
      <c r="AH147" s="558">
        <v>2.3471557975144376E-2</v>
      </c>
      <c r="AI147" s="558">
        <v>2.3456369851207481E-2</v>
      </c>
      <c r="AJ147" s="558">
        <v>2.344120137061392E-2</v>
      </c>
      <c r="AK147" s="558">
        <v>2.3426052495280163E-2</v>
      </c>
      <c r="AL147" s="558">
        <v>2.3410923187221072E-2</v>
      </c>
      <c r="AM147" s="558">
        <v>2.3395813408549553E-2</v>
      </c>
      <c r="AN147" s="558">
        <v>2.338072312147628E-2</v>
      </c>
      <c r="AO147" s="558">
        <v>2.3365652288309346E-2</v>
      </c>
      <c r="AP147" s="558">
        <v>2.3350600871453978E-2</v>
      </c>
      <c r="AQ147" s="558">
        <v>2.3335568833412198E-2</v>
      </c>
      <c r="AR147" s="558">
        <v>2.3320556136782532E-2</v>
      </c>
      <c r="AS147" s="558">
        <v>2.3305562744259687E-2</v>
      </c>
      <c r="AT147" s="558">
        <v>2.3290588618634249E-2</v>
      </c>
      <c r="AU147" s="558">
        <v>2.3275633722792368E-2</v>
      </c>
      <c r="AV147" s="558">
        <v>2.3260698019715462E-2</v>
      </c>
      <c r="AW147" s="558">
        <v>2.3245781472479906E-2</v>
      </c>
      <c r="AX147" s="558">
        <v>2.323088404425672E-2</v>
      </c>
      <c r="AY147" s="558">
        <v>2.3216005698311278E-2</v>
      </c>
      <c r="AZ147" s="558">
        <v>2.3201146398003004E-2</v>
      </c>
      <c r="BA147" s="558">
        <v>2.3186306106785064E-2</v>
      </c>
      <c r="BB147" s="558">
        <v>2.3171484788204071E-2</v>
      </c>
      <c r="BC147" s="558">
        <v>2.3156682405899791E-2</v>
      </c>
      <c r="BD147" s="558">
        <v>2.3141898923604839E-2</v>
      </c>
      <c r="BE147" s="558">
        <v>2.3127134305144383E-2</v>
      </c>
      <c r="BF147" s="558">
        <v>2.3112388514435849E-2</v>
      </c>
      <c r="BG147" s="558">
        <v>2.3097661515488636E-2</v>
      </c>
      <c r="BH147" s="558">
        <v>2.3082953272403808E-2</v>
      </c>
      <c r="BI147" s="558">
        <v>2.3068263749373819E-2</v>
      </c>
      <c r="BJ147" s="558">
        <v>2.3053592910682204E-2</v>
      </c>
      <c r="BK147" s="558">
        <v>2.3038940720703314E-2</v>
      </c>
    </row>
    <row r="148" spans="1:63">
      <c r="A148" s="1066"/>
      <c r="B148" s="510">
        <v>32.75</v>
      </c>
      <c r="C148">
        <v>2.369871654341035E-2</v>
      </c>
      <c r="D148">
        <v>2.3683165921031646E-2</v>
      </c>
      <c r="E148">
        <v>2.3667635693283291E-2</v>
      </c>
      <c r="F148">
        <v>2.3652125820070251E-2</v>
      </c>
      <c r="G148">
        <v>2.3636636261402545E-2</v>
      </c>
      <c r="H148">
        <v>2.3621166977394862E-2</v>
      </c>
      <c r="I148">
        <v>2.360571792826625E-2</v>
      </c>
      <c r="J148">
        <v>2.3590289074339754E-2</v>
      </c>
      <c r="K148">
        <v>2.3574880376042079E-2</v>
      </c>
      <c r="L148">
        <v>2.3559491793903271E-2</v>
      </c>
      <c r="M148">
        <v>2.3544123288556349E-2</v>
      </c>
      <c r="N148">
        <v>2.3528774820736998E-2</v>
      </c>
      <c r="O148">
        <v>2.3513446351283215E-2</v>
      </c>
      <c r="P148">
        <v>2.349813784113499E-2</v>
      </c>
      <c r="Q148">
        <v>2.3482849251333957E-2</v>
      </c>
      <c r="R148">
        <v>2.346758054302309E-2</v>
      </c>
      <c r="S148">
        <v>2.3452331677446335E-2</v>
      </c>
      <c r="T148">
        <v>2.3437102615948325E-2</v>
      </c>
      <c r="U148">
        <v>2.3421893319974029E-2</v>
      </c>
      <c r="V148">
        <v>2.3406703751068424E-2</v>
      </c>
      <c r="W148">
        <v>2.3391533870876179E-2</v>
      </c>
      <c r="X148">
        <v>2.3376383641141345E-2</v>
      </c>
      <c r="Y148">
        <v>2.3361253023706993E-2</v>
      </c>
      <c r="Z148">
        <v>2.3346141980514944E-2</v>
      </c>
      <c r="AA148">
        <v>2.3331050473605418E-2</v>
      </c>
      <c r="AB148">
        <v>2.3315978465116717E-2</v>
      </c>
      <c r="AC148">
        <v>2.3300925917284922E-2</v>
      </c>
      <c r="AD148">
        <v>2.3285892792443582E-2</v>
      </c>
      <c r="AE148">
        <v>2.3270879053023361E-2</v>
      </c>
      <c r="AF148">
        <v>2.3255884661551776E-2</v>
      </c>
      <c r="AG148">
        <v>2.3240909580652856E-2</v>
      </c>
      <c r="AH148">
        <v>2.3225953773046839E-2</v>
      </c>
      <c r="AI148">
        <v>2.3211017201549854E-2</v>
      </c>
      <c r="AJ148">
        <v>2.3196099829073627E-2</v>
      </c>
      <c r="AK148">
        <v>2.3181201618625167E-2</v>
      </c>
      <c r="AL148">
        <v>2.3166322533306458E-2</v>
      </c>
      <c r="AM148">
        <v>2.3151462536314154E-2</v>
      </c>
      <c r="AN148">
        <v>2.3136621590939283E-2</v>
      </c>
      <c r="AO148">
        <v>2.312179966056694E-2</v>
      </c>
      <c r="AP148">
        <v>2.3106996708675984E-2</v>
      </c>
      <c r="AQ148">
        <v>2.3092212698838738E-2</v>
      </c>
      <c r="AR148">
        <v>2.3077447594720694E-2</v>
      </c>
      <c r="AS148">
        <v>2.3062701360080217E-2</v>
      </c>
      <c r="AT148">
        <v>2.3047973958768234E-2</v>
      </c>
      <c r="AU148">
        <v>2.3033265354727963E-2</v>
      </c>
      <c r="AV148">
        <v>2.3018575511994599E-2</v>
      </c>
      <c r="AW148">
        <v>2.3003904394695029E-2</v>
      </c>
      <c r="AX148">
        <v>2.2989251967047528E-2</v>
      </c>
      <c r="AY148">
        <v>2.2974618193361492E-2</v>
      </c>
      <c r="AZ148">
        <v>2.2960003038037129E-2</v>
      </c>
      <c r="BA148">
        <v>2.2945406465565175E-2</v>
      </c>
      <c r="BB148">
        <v>2.2930828440526609E-2</v>
      </c>
      <c r="BC148">
        <v>2.2916268927592361E-2</v>
      </c>
      <c r="BD148">
        <v>2.2901727891523033E-2</v>
      </c>
      <c r="BE148">
        <v>2.2887205297168613E-2</v>
      </c>
      <c r="BF148">
        <v>2.2872701109468187E-2</v>
      </c>
      <c r="BG148">
        <v>2.2858215293449665E-2</v>
      </c>
      <c r="BH148">
        <v>2.284374781422949E-2</v>
      </c>
      <c r="BI148">
        <v>2.2829298637012371E-2</v>
      </c>
      <c r="BJ148">
        <v>2.2814867727090998E-2</v>
      </c>
      <c r="BK148">
        <v>2.2800455049845743E-2</v>
      </c>
    </row>
    <row r="149" spans="1:63">
      <c r="A149" s="1066"/>
      <c r="B149" s="510">
        <v>33</v>
      </c>
      <c r="C149">
        <v>2.3449140181004569E-2</v>
      </c>
      <c r="D149">
        <v>2.3433849479538912E-2</v>
      </c>
      <c r="E149">
        <v>2.3418578706581424E-2</v>
      </c>
      <c r="F149">
        <v>2.340332782319798E-2</v>
      </c>
      <c r="G149">
        <v>2.3388096790555792E-2</v>
      </c>
      <c r="H149">
        <v>2.3372885569923115E-2</v>
      </c>
      <c r="I149">
        <v>2.3357694122668884E-2</v>
      </c>
      <c r="J149">
        <v>2.3342522410262419E-2</v>
      </c>
      <c r="K149">
        <v>2.3327370394273066E-2</v>
      </c>
      <c r="L149">
        <v>2.3312238036369906E-2</v>
      </c>
      <c r="M149">
        <v>2.3297125298321404E-2</v>
      </c>
      <c r="N149">
        <v>2.3282032141995108E-2</v>
      </c>
      <c r="O149">
        <v>2.3266958529357316E-2</v>
      </c>
      <c r="P149">
        <v>2.3251904422472755E-2</v>
      </c>
      <c r="Q149">
        <v>2.3236869783504279E-2</v>
      </c>
      <c r="R149">
        <v>2.3221854574712528E-2</v>
      </c>
      <c r="S149">
        <v>2.3206858758455625E-2</v>
      </c>
      <c r="T149">
        <v>2.3191882297188875E-2</v>
      </c>
      <c r="U149">
        <v>2.3176925153464423E-2</v>
      </c>
      <c r="V149">
        <v>2.3161987289930967E-2</v>
      </c>
      <c r="W149">
        <v>2.3147068669333436E-2</v>
      </c>
      <c r="X149">
        <v>2.3132169254512665E-2</v>
      </c>
      <c r="Y149">
        <v>2.3117289008405123E-2</v>
      </c>
      <c r="Z149">
        <v>2.3102427894042574E-2</v>
      </c>
      <c r="AA149">
        <v>2.3087585874551793E-2</v>
      </c>
      <c r="AB149">
        <v>2.3072762913154233E-2</v>
      </c>
      <c r="AC149">
        <v>2.3057958973165756E-2</v>
      </c>
      <c r="AD149">
        <v>2.3043174017996298E-2</v>
      </c>
      <c r="AE149">
        <v>2.3028408011149595E-2</v>
      </c>
      <c r="AF149">
        <v>2.301366091622286E-2</v>
      </c>
      <c r="AG149">
        <v>2.2998932696906494E-2</v>
      </c>
      <c r="AH149">
        <v>2.2984223316983802E-2</v>
      </c>
      <c r="AI149">
        <v>2.2969532740330666E-2</v>
      </c>
      <c r="AJ149">
        <v>2.2954860930915266E-2</v>
      </c>
      <c r="AK149">
        <v>2.2940207852797791E-2</v>
      </c>
      <c r="AL149">
        <v>2.2925573470130144E-2</v>
      </c>
      <c r="AM149">
        <v>2.2910957747155632E-2</v>
      </c>
      <c r="AN149">
        <v>2.2896360648208696E-2</v>
      </c>
      <c r="AO149">
        <v>2.288178213771461E-2</v>
      </c>
      <c r="AP149">
        <v>2.2867222180189203E-2</v>
      </c>
      <c r="AQ149">
        <v>2.2852680740238541E-2</v>
      </c>
      <c r="AR149">
        <v>2.2838157782558682E-2</v>
      </c>
      <c r="AS149">
        <v>2.2823653271935366E-2</v>
      </c>
      <c r="AT149">
        <v>2.2809167173243727E-2</v>
      </c>
      <c r="AU149">
        <v>2.2794699451448026E-2</v>
      </c>
      <c r="AV149">
        <v>2.2780250071601359E-2</v>
      </c>
      <c r="AW149">
        <v>2.2765818998845364E-2</v>
      </c>
      <c r="AX149">
        <v>2.2751406198409964E-2</v>
      </c>
      <c r="AY149">
        <v>2.2737011635613077E-2</v>
      </c>
      <c r="AZ149">
        <v>2.2722635275860336E-2</v>
      </c>
      <c r="BA149">
        <v>2.2708277084644811E-2</v>
      </c>
      <c r="BB149">
        <v>2.2693937027546737E-2</v>
      </c>
      <c r="BC149">
        <v>2.2679615070233229E-2</v>
      </c>
      <c r="BD149">
        <v>2.2665311178458027E-2</v>
      </c>
      <c r="BE149">
        <v>2.2651025318061211E-2</v>
      </c>
      <c r="BF149">
        <v>2.2636757454968928E-2</v>
      </c>
      <c r="BG149">
        <v>2.2622507555193121E-2</v>
      </c>
      <c r="BH149">
        <v>2.2608275584831264E-2</v>
      </c>
      <c r="BI149">
        <v>2.2594061510066089E-2</v>
      </c>
      <c r="BJ149">
        <v>2.2579865297165321E-2</v>
      </c>
      <c r="BK149">
        <v>2.2565686912481411E-2</v>
      </c>
    </row>
    <row r="150" spans="1:63">
      <c r="A150" s="1066"/>
      <c r="B150" s="510">
        <v>33.25</v>
      </c>
      <c r="C150">
        <v>2.3203529477947481E-2</v>
      </c>
      <c r="D150">
        <v>2.3188492899163148E-2</v>
      </c>
      <c r="E150">
        <v>2.3173475796060557E-2</v>
      </c>
      <c r="F150">
        <v>2.3158478130826252E-2</v>
      </c>
      <c r="G150">
        <v>2.3143499865744602E-2</v>
      </c>
      <c r="H150">
        <v>2.3128540963197483E-2</v>
      </c>
      <c r="I150">
        <v>2.3113601385663974E-2</v>
      </c>
      <c r="J150">
        <v>2.3098681095720029E-2</v>
      </c>
      <c r="K150">
        <v>2.3083780056038172E-2</v>
      </c>
      <c r="L150">
        <v>2.3068898229387194E-2</v>
      </c>
      <c r="M150">
        <v>2.305403557863182E-2</v>
      </c>
      <c r="N150">
        <v>2.3039192066732429E-2</v>
      </c>
      <c r="O150">
        <v>2.3024367656744722E-2</v>
      </c>
      <c r="P150">
        <v>2.3009562311819422E-2</v>
      </c>
      <c r="Q150">
        <v>2.2994775995201982E-2</v>
      </c>
      <c r="R150">
        <v>2.2980008670232269E-2</v>
      </c>
      <c r="S150">
        <v>2.2965260300344254E-2</v>
      </c>
      <c r="T150">
        <v>2.2950530849065728E-2</v>
      </c>
      <c r="U150">
        <v>2.2935820280017987E-2</v>
      </c>
      <c r="V150">
        <v>2.292112855691554E-2</v>
      </c>
      <c r="W150">
        <v>2.2906455643565807E-2</v>
      </c>
      <c r="X150">
        <v>2.2891801503868821E-2</v>
      </c>
      <c r="Y150">
        <v>2.2877166101816945E-2</v>
      </c>
      <c r="Z150">
        <v>2.2862549401494545E-2</v>
      </c>
      <c r="AA150">
        <v>2.2847951367077741E-2</v>
      </c>
      <c r="AB150">
        <v>2.2833371962834081E-2</v>
      </c>
      <c r="AC150">
        <v>2.2818811153122249E-2</v>
      </c>
      <c r="AD150">
        <v>2.2804268902391799E-2</v>
      </c>
      <c r="AE150">
        <v>2.2789745175182844E-2</v>
      </c>
      <c r="AF150">
        <v>2.277523993612578E-2</v>
      </c>
      <c r="AG150">
        <v>2.2760753149940988E-2</v>
      </c>
      <c r="AH150">
        <v>2.2746284781438565E-2</v>
      </c>
      <c r="AI150">
        <v>2.2731834795518015E-2</v>
      </c>
      <c r="AJ150">
        <v>2.2717403157167981E-2</v>
      </c>
      <c r="AK150">
        <v>2.2702989831465965E-2</v>
      </c>
      <c r="AL150">
        <v>2.2688594783578039E-2</v>
      </c>
      <c r="AM150">
        <v>2.2674217978758564E-2</v>
      </c>
      <c r="AN150">
        <v>2.2659859382349917E-2</v>
      </c>
      <c r="AO150">
        <v>2.2645518959782198E-2</v>
      </c>
      <c r="AP150">
        <v>2.2631196676572974E-2</v>
      </c>
      <c r="AQ150">
        <v>2.2616892498326987E-2</v>
      </c>
      <c r="AR150">
        <v>2.2602606390735885E-2</v>
      </c>
      <c r="AS150">
        <v>2.2588338319577937E-2</v>
      </c>
      <c r="AT150">
        <v>2.2574088250717782E-2</v>
      </c>
      <c r="AU150">
        <v>2.2559856150106132E-2</v>
      </c>
      <c r="AV150">
        <v>2.2545641983779518E-2</v>
      </c>
      <c r="AW150">
        <v>2.2531445717860008E-2</v>
      </c>
      <c r="AX150">
        <v>2.251726731855495E-2</v>
      </c>
      <c r="AY150">
        <v>2.25031067521567E-2</v>
      </c>
      <c r="AZ150">
        <v>2.2488963985042337E-2</v>
      </c>
      <c r="BA150">
        <v>2.2474838983673435E-2</v>
      </c>
      <c r="BB150">
        <v>2.2460731714595755E-2</v>
      </c>
      <c r="BC150">
        <v>2.2446642144439009E-2</v>
      </c>
      <c r="BD150">
        <v>2.2432570239916592E-2</v>
      </c>
      <c r="BE150">
        <v>2.2418515967825313E-2</v>
      </c>
      <c r="BF150">
        <v>2.2404479295045136E-2</v>
      </c>
      <c r="BG150">
        <v>2.2390460188538932E-2</v>
      </c>
      <c r="BH150">
        <v>2.2376458615352191E-2</v>
      </c>
      <c r="BI150">
        <v>2.2362474542612799E-2</v>
      </c>
      <c r="BJ150">
        <v>2.2348507937530755E-2</v>
      </c>
      <c r="BK150">
        <v>2.2334558767397927E-2</v>
      </c>
    </row>
    <row r="151" spans="1:63">
      <c r="A151" s="1066"/>
      <c r="B151" s="510">
        <v>33.5</v>
      </c>
      <c r="C151">
        <v>2.2961799967349421E-2</v>
      </c>
      <c r="D151">
        <v>2.2947011874773219E-2</v>
      </c>
      <c r="E151">
        <v>2.2932242817893828E-2</v>
      </c>
      <c r="F151">
        <v>2.2917492759979868E-2</v>
      </c>
      <c r="G151">
        <v>2.2902761664394408E-2</v>
      </c>
      <c r="H151">
        <v>2.2888049494594651E-2</v>
      </c>
      <c r="I151">
        <v>2.2873356214131627E-2</v>
      </c>
      <c r="J151">
        <v>2.2858681786649914E-2</v>
      </c>
      <c r="K151">
        <v>2.2844026175887325E-2</v>
      </c>
      <c r="L151">
        <v>2.2829389345674602E-2</v>
      </c>
      <c r="M151">
        <v>2.2814771259935137E-2</v>
      </c>
      <c r="N151">
        <v>2.2800171882684656E-2</v>
      </c>
      <c r="O151">
        <v>2.2785591178030935E-2</v>
      </c>
      <c r="P151">
        <v>2.27710291101735E-2</v>
      </c>
      <c r="Q151">
        <v>2.2756485643403351E-2</v>
      </c>
      <c r="R151">
        <v>2.2741960742102642E-2</v>
      </c>
      <c r="S151">
        <v>2.2727454370744415E-2</v>
      </c>
      <c r="T151">
        <v>2.2712966493892293E-2</v>
      </c>
      <c r="U151">
        <v>2.26984970762002E-2</v>
      </c>
      <c r="V151">
        <v>2.2684046082412077E-2</v>
      </c>
      <c r="W151">
        <v>2.2669613477361586E-2</v>
      </c>
      <c r="X151">
        <v>2.2655199225971832E-2</v>
      </c>
      <c r="Y151">
        <v>2.2640803293255077E-2</v>
      </c>
      <c r="Z151">
        <v>2.2626425644312456E-2</v>
      </c>
      <c r="AA151">
        <v>2.2612066244333699E-2</v>
      </c>
      <c r="AB151">
        <v>2.2597725058596831E-2</v>
      </c>
      <c r="AC151">
        <v>2.2583402052467928E-2</v>
      </c>
      <c r="AD151">
        <v>2.2569097191400805E-2</v>
      </c>
      <c r="AE151">
        <v>2.2554810440936754E-2</v>
      </c>
      <c r="AF151">
        <v>2.254054176670427E-2</v>
      </c>
      <c r="AG151">
        <v>2.2526291134418765E-2</v>
      </c>
      <c r="AH151">
        <v>2.2512058509882294E-2</v>
      </c>
      <c r="AI151">
        <v>2.2497843858983291E-2</v>
      </c>
      <c r="AJ151">
        <v>2.2483647147696288E-2</v>
      </c>
      <c r="AK151">
        <v>2.2469468342081654E-2</v>
      </c>
      <c r="AL151">
        <v>2.2455307408285306E-2</v>
      </c>
      <c r="AM151">
        <v>2.244116431253846E-2</v>
      </c>
      <c r="AN151">
        <v>2.2427039021157349E-2</v>
      </c>
      <c r="AO151">
        <v>2.2412931500542955E-2</v>
      </c>
      <c r="AP151">
        <v>2.2398841717180758E-2</v>
      </c>
      <c r="AQ151">
        <v>2.2384769637640453E-2</v>
      </c>
      <c r="AR151">
        <v>2.2370715228575696E-2</v>
      </c>
      <c r="AS151">
        <v>2.2356678456723837E-2</v>
      </c>
      <c r="AT151">
        <v>2.234265928890565E-2</v>
      </c>
      <c r="AU151">
        <v>2.2328657692025092E-2</v>
      </c>
      <c r="AV151">
        <v>2.2314673633069017E-2</v>
      </c>
      <c r="AW151">
        <v>2.2300707079106946E-2</v>
      </c>
      <c r="AX151">
        <v>2.2286757997290775E-2</v>
      </c>
      <c r="AY151">
        <v>2.2272826354854544E-2</v>
      </c>
      <c r="AZ151">
        <v>2.2258912119114172E-2</v>
      </c>
      <c r="BA151">
        <v>2.2245015257467193E-2</v>
      </c>
      <c r="BB151">
        <v>2.2231135737392514E-2</v>
      </c>
      <c r="BC151">
        <v>2.2217273526450157E-2</v>
      </c>
      <c r="BD151">
        <v>2.2203428592280999E-2</v>
      </c>
      <c r="BE151">
        <v>2.2189600902606531E-2</v>
      </c>
      <c r="BF151">
        <v>2.2175790425228614E-2</v>
      </c>
      <c r="BG151">
        <v>2.2161997128029187E-2</v>
      </c>
      <c r="BH151">
        <v>2.2148220978970082E-2</v>
      </c>
      <c r="BI151">
        <v>2.2134461946092723E-2</v>
      </c>
      <c r="BJ151">
        <v>2.2120719997517906E-2</v>
      </c>
      <c r="BK151">
        <v>2.210699510144554E-2</v>
      </c>
    </row>
    <row r="152" spans="1:63">
      <c r="A152" s="1066"/>
      <c r="B152" s="510">
        <v>33.75</v>
      </c>
      <c r="C152">
        <v>2.2723869441879863E-2</v>
      </c>
      <c r="D152">
        <v>2.2709324355381852E-2</v>
      </c>
      <c r="E152">
        <v>2.2694797877001037E-2</v>
      </c>
      <c r="F152">
        <v>2.2680289971051076E-2</v>
      </c>
      <c r="G152">
        <v>2.2665800601936816E-2</v>
      </c>
      <c r="H152">
        <v>2.2651329734153999E-2</v>
      </c>
      <c r="I152">
        <v>2.2636877332288988E-2</v>
      </c>
      <c r="J152">
        <v>2.2622443361018464E-2</v>
      </c>
      <c r="K152">
        <v>2.2608027785109151E-2</v>
      </c>
      <c r="L152">
        <v>2.2593630569417513E-2</v>
      </c>
      <c r="M152">
        <v>2.2579251678889484E-2</v>
      </c>
      <c r="N152">
        <v>2.2564891078560172E-2</v>
      </c>
      <c r="O152">
        <v>2.2550548733553586E-2</v>
      </c>
      <c r="P152">
        <v>2.2536224609082337E-2</v>
      </c>
      <c r="Q152">
        <v>2.252191867044738E-2</v>
      </c>
      <c r="R152">
        <v>2.2507630883037717E-2</v>
      </c>
      <c r="S152">
        <v>2.2493361212330126E-2</v>
      </c>
      <c r="T152">
        <v>2.2479109623888868E-2</v>
      </c>
      <c r="U152">
        <v>2.2464876083365431E-2</v>
      </c>
      <c r="V152">
        <v>2.2450660556498241E-2</v>
      </c>
      <c r="W152">
        <v>2.2436463009112399E-2</v>
      </c>
      <c r="X152">
        <v>2.2422283407119381E-2</v>
      </c>
      <c r="Y152">
        <v>2.2408121716516807E-2</v>
      </c>
      <c r="Z152">
        <v>2.239397790338812E-2</v>
      </c>
      <c r="AA152">
        <v>2.2379851933902357E-2</v>
      </c>
      <c r="AB152">
        <v>2.2365743774313857E-2</v>
      </c>
      <c r="AC152">
        <v>2.2351653390961998E-2</v>
      </c>
      <c r="AD152">
        <v>2.2337580750270928E-2</v>
      </c>
      <c r="AE152">
        <v>2.2323525818749305E-2</v>
      </c>
      <c r="AF152">
        <v>2.2309488562990018E-2</v>
      </c>
      <c r="AG152">
        <v>2.2295468949669935E-2</v>
      </c>
      <c r="AH152">
        <v>2.2281466945549631E-2</v>
      </c>
      <c r="AI152">
        <v>2.2267482517473132E-2</v>
      </c>
      <c r="AJ152">
        <v>2.2253515632367653E-2</v>
      </c>
      <c r="AK152">
        <v>2.2239566257243326E-2</v>
      </c>
      <c r="AL152">
        <v>2.2225634359192954E-2</v>
      </c>
      <c r="AM152">
        <v>2.2211719905391746E-2</v>
      </c>
      <c r="AN152">
        <v>2.2197822863097055E-2</v>
      </c>
      <c r="AO152">
        <v>2.2183943199648136E-2</v>
      </c>
      <c r="AP152">
        <v>2.2170080882465873E-2</v>
      </c>
      <c r="AQ152">
        <v>2.2156235879052532E-2</v>
      </c>
      <c r="AR152">
        <v>2.2142408156991516E-2</v>
      </c>
      <c r="AS152">
        <v>2.2128597683947079E-2</v>
      </c>
      <c r="AT152">
        <v>2.2114804427664125E-2</v>
      </c>
      <c r="AU152">
        <v>2.210102835596791E-2</v>
      </c>
      <c r="AV152">
        <v>2.2087269436763819E-2</v>
      </c>
      <c r="AW152">
        <v>2.2073527638037112E-2</v>
      </c>
      <c r="AX152">
        <v>2.2059802927852666E-2</v>
      </c>
      <c r="AY152">
        <v>2.2046095274354735E-2</v>
      </c>
      <c r="AZ152">
        <v>2.2032404645766702E-2</v>
      </c>
      <c r="BA152">
        <v>2.2018731010390841E-2</v>
      </c>
      <c r="BB152">
        <v>2.2005074336608057E-2</v>
      </c>
      <c r="BC152">
        <v>2.1991434592877657E-2</v>
      </c>
      <c r="BD152">
        <v>2.1977811747737098E-2</v>
      </c>
      <c r="BE152">
        <v>2.1964205769801751E-2</v>
      </c>
      <c r="BF152">
        <v>2.1950616627764648E-2</v>
      </c>
      <c r="BG152">
        <v>2.1937044290396262E-2</v>
      </c>
      <c r="BH152">
        <v>2.192348872654425E-2</v>
      </c>
      <c r="BI152">
        <v>2.1909949905133227E-2</v>
      </c>
      <c r="BJ152">
        <v>2.1896427795164517E-2</v>
      </c>
      <c r="BK152">
        <v>2.1882922365715929E-2</v>
      </c>
    </row>
    <row r="153" spans="1:63">
      <c r="A153" s="1066"/>
      <c r="B153" s="510">
        <v>34</v>
      </c>
      <c r="C153">
        <v>2.2489657880938364E-2</v>
      </c>
      <c r="D153">
        <v>2.2475350471527995E-2</v>
      </c>
      <c r="E153">
        <v>2.2461061254641607E-2</v>
      </c>
      <c r="F153">
        <v>2.2446790195602299E-2</v>
      </c>
      <c r="G153">
        <v>2.2432537259821264E-2</v>
      </c>
      <c r="H153">
        <v>2.2418302412797474E-2</v>
      </c>
      <c r="I153">
        <v>2.240408562011743E-2</v>
      </c>
      <c r="J153">
        <v>2.2389886847454868E-2</v>
      </c>
      <c r="K153">
        <v>2.2375706060570481E-2</v>
      </c>
      <c r="L153">
        <v>2.2361543225311666E-2</v>
      </c>
      <c r="M153">
        <v>2.2347398307612214E-2</v>
      </c>
      <c r="N153">
        <v>2.2333271273492068E-2</v>
      </c>
      <c r="O153">
        <v>2.231916208905704E-2</v>
      </c>
      <c r="P153">
        <v>2.2305070720498532E-2</v>
      </c>
      <c r="Q153">
        <v>2.2290997134093282E-2</v>
      </c>
      <c r="R153">
        <v>2.2276941296203081E-2</v>
      </c>
      <c r="S153">
        <v>2.2262903173274513E-2</v>
      </c>
      <c r="T153">
        <v>2.2248882731838681E-2</v>
      </c>
      <c r="U153">
        <v>2.2234879938510949E-2</v>
      </c>
      <c r="V153">
        <v>2.2220894759990676E-2</v>
      </c>
      <c r="W153">
        <v>2.2206927163060941E-2</v>
      </c>
      <c r="X153">
        <v>2.2192977114588303E-2</v>
      </c>
      <c r="Y153">
        <v>2.2179044581522502E-2</v>
      </c>
      <c r="Z153">
        <v>2.2165129530896242E-2</v>
      </c>
      <c r="AA153">
        <v>2.2151231929824898E-2</v>
      </c>
      <c r="AB153">
        <v>2.2137351745506271E-2</v>
      </c>
      <c r="AC153">
        <v>2.2123488945220329E-2</v>
      </c>
      <c r="AD153">
        <v>2.2109643496328948E-2</v>
      </c>
      <c r="AE153">
        <v>2.209581536627565E-2</v>
      </c>
      <c r="AF153">
        <v>2.2082004522585359E-2</v>
      </c>
      <c r="AG153">
        <v>2.2068210932864145E-2</v>
      </c>
      <c r="AH153">
        <v>2.2054434564798959E-2</v>
      </c>
      <c r="AI153">
        <v>2.2040675386157393E-2</v>
      </c>
      <c r="AJ153">
        <v>2.2026933364787431E-2</v>
      </c>
      <c r="AK153">
        <v>2.2013208468617183E-2</v>
      </c>
      <c r="AL153">
        <v>2.1999500665654644E-2</v>
      </c>
      <c r="AM153">
        <v>2.1985809923987455E-2</v>
      </c>
      <c r="AN153">
        <v>2.197213621178264E-2</v>
      </c>
      <c r="AO153">
        <v>2.1958479497286364E-2</v>
      </c>
      <c r="AP153">
        <v>2.1944839748823698E-2</v>
      </c>
      <c r="AQ153">
        <v>2.1931216934798357E-2</v>
      </c>
      <c r="AR153">
        <v>2.1917611023692465E-2</v>
      </c>
      <c r="AS153">
        <v>2.190402198406631E-2</v>
      </c>
      <c r="AT153">
        <v>2.1890449784558112E-2</v>
      </c>
      <c r="AU153">
        <v>2.187689439388376E-2</v>
      </c>
      <c r="AV153">
        <v>2.1863355780836591E-2</v>
      </c>
      <c r="AW153">
        <v>2.1849833914287149E-2</v>
      </c>
      <c r="AX153">
        <v>2.1836328763182925E-2</v>
      </c>
      <c r="AY153">
        <v>2.1822840296548154E-2</v>
      </c>
      <c r="AZ153">
        <v>2.1809368483483544E-2</v>
      </c>
      <c r="BA153">
        <v>2.1795913293166064E-2</v>
      </c>
      <c r="BB153">
        <v>2.1782474694848706E-2</v>
      </c>
      <c r="BC153">
        <v>2.1769052657860236E-2</v>
      </c>
      <c r="BD153">
        <v>2.1755647151604968E-2</v>
      </c>
      <c r="BE153">
        <v>2.1742258145562542E-2</v>
      </c>
      <c r="BF153">
        <v>2.1728885609287676E-2</v>
      </c>
      <c r="BG153">
        <v>2.1715529512409956E-2</v>
      </c>
      <c r="BH153">
        <v>2.170218982463358E-2</v>
      </c>
      <c r="BI153">
        <v>2.1688866515737145E-2</v>
      </c>
      <c r="BJ153">
        <v>2.1675559555573428E-2</v>
      </c>
      <c r="BK153">
        <v>2.1662268914069124E-2</v>
      </c>
    </row>
    <row r="154" spans="1:63">
      <c r="A154" s="1066"/>
      <c r="B154" s="576">
        <v>34.25</v>
      </c>
      <c r="C154">
        <v>2.2259087380573347E-2</v>
      </c>
      <c r="D154">
        <v>2.2245012465397607E-2</v>
      </c>
      <c r="E154">
        <v>2.2230955338736539E-2</v>
      </c>
      <c r="F154">
        <v>2.2216915966888552E-2</v>
      </c>
      <c r="G154">
        <v>2.2202894316237128E-2</v>
      </c>
      <c r="H154">
        <v>2.2188890353250553E-2</v>
      </c>
      <c r="I154">
        <v>2.2174904044481674E-2</v>
      </c>
      <c r="J154">
        <v>2.2160935356567605E-2</v>
      </c>
      <c r="K154">
        <v>2.2146984256229466E-2</v>
      </c>
      <c r="L154">
        <v>2.2133050710272138E-2</v>
      </c>
      <c r="M154">
        <v>2.2119134685583981E-2</v>
      </c>
      <c r="N154">
        <v>2.2105236149136575E-2</v>
      </c>
      <c r="O154">
        <v>2.2091355067984472E-2</v>
      </c>
      <c r="P154">
        <v>2.2077491409264915E-2</v>
      </c>
      <c r="Q154">
        <v>2.2063645140197593E-2</v>
      </c>
      <c r="R154">
        <v>2.2049816228084371E-2</v>
      </c>
      <c r="S154">
        <v>2.2036004640309047E-2</v>
      </c>
      <c r="T154">
        <v>2.2022210344337094E-2</v>
      </c>
      <c r="U154">
        <v>2.2008433307715385E-2</v>
      </c>
      <c r="V154">
        <v>2.1994673498071965E-2</v>
      </c>
      <c r="W154">
        <v>2.1980930883115781E-2</v>
      </c>
      <c r="X154">
        <v>2.1967205430636426E-2</v>
      </c>
      <c r="Y154">
        <v>2.1953497108503906E-2</v>
      </c>
      <c r="Z154">
        <v>2.1939805884668373E-2</v>
      </c>
      <c r="AA154">
        <v>2.1926131727159879E-2</v>
      </c>
      <c r="AB154">
        <v>2.1912474604088131E-2</v>
      </c>
      <c r="AC154">
        <v>2.1898834483642247E-2</v>
      </c>
      <c r="AD154">
        <v>2.1885211334090479E-2</v>
      </c>
      <c r="AE154">
        <v>2.1871605123780016E-2</v>
      </c>
      <c r="AF154">
        <v>2.1858015821136705E-2</v>
      </c>
      <c r="AG154">
        <v>2.1844443394664813E-2</v>
      </c>
      <c r="AH154">
        <v>2.1830887812946786E-2</v>
      </c>
      <c r="AI154">
        <v>2.1817349044643008E-2</v>
      </c>
      <c r="AJ154">
        <v>2.1803827058491553E-2</v>
      </c>
      <c r="AK154">
        <v>2.1790321823307961E-2</v>
      </c>
      <c r="AL154">
        <v>2.177683330798497E-2</v>
      </c>
      <c r="AM154">
        <v>2.1763361481492306E-2</v>
      </c>
      <c r="AN154">
        <v>2.1749906312876433E-2</v>
      </c>
      <c r="AO154">
        <v>2.1736467771260308E-2</v>
      </c>
      <c r="AP154">
        <v>2.1723045825843158E-2</v>
      </c>
      <c r="AQ154">
        <v>2.1709640445900232E-2</v>
      </c>
      <c r="AR154">
        <v>2.1696251600782587E-2</v>
      </c>
      <c r="AS154">
        <v>2.1682879259916826E-2</v>
      </c>
      <c r="AT154">
        <v>2.1669523392804892E-2</v>
      </c>
      <c r="AU154">
        <v>2.1656183969023815E-2</v>
      </c>
      <c r="AV154">
        <v>2.1642860958225506E-2</v>
      </c>
      <c r="AW154">
        <v>2.162955433013649E-2</v>
      </c>
      <c r="AX154">
        <v>2.1616264054557716E-2</v>
      </c>
      <c r="AY154">
        <v>2.1602990101364298E-2</v>
      </c>
      <c r="AZ154">
        <v>2.1589732440505306E-2</v>
      </c>
      <c r="BA154">
        <v>2.1576491042003539E-2</v>
      </c>
      <c r="BB154">
        <v>2.1563265875955289E-2</v>
      </c>
      <c r="BC154">
        <v>2.1550056912530108E-2</v>
      </c>
      <c r="BD154">
        <v>2.1536864121970613E-2</v>
      </c>
      <c r="BE154">
        <v>2.1523687474592237E-2</v>
      </c>
      <c r="BF154">
        <v>2.1510526940783019E-2</v>
      </c>
      <c r="BG154">
        <v>2.1497382491003376E-2</v>
      </c>
      <c r="BH154">
        <v>2.1484254095785884E-2</v>
      </c>
      <c r="BI154">
        <v>2.1471141725735051E-2</v>
      </c>
      <c r="BJ154">
        <v>2.1458045351527115E-2</v>
      </c>
      <c r="BK154">
        <v>2.1444964943909815E-2</v>
      </c>
    </row>
    <row r="155" spans="1:63">
      <c r="A155" s="1066"/>
      <c r="B155" s="510">
        <v>34.5</v>
      </c>
      <c r="C155">
        <v>2.2032082086029837E-2</v>
      </c>
      <c r="D155">
        <v>2.2018234623564368E-2</v>
      </c>
      <c r="E155">
        <v>2.2004404556801478E-2</v>
      </c>
      <c r="F155">
        <v>2.1990591852982036E-2</v>
      </c>
      <c r="G155">
        <v>2.1976796479429125E-2</v>
      </c>
      <c r="H155">
        <v>2.1963018403547765E-2</v>
      </c>
      <c r="I155">
        <v>2.1949257592824671E-2</v>
      </c>
      <c r="J155">
        <v>2.1935514014827979E-2</v>
      </c>
      <c r="K155">
        <v>2.1921787637207021E-2</v>
      </c>
      <c r="L155">
        <v>2.1908078427692039E-2</v>
      </c>
      <c r="M155">
        <v>2.189438635409395E-2</v>
      </c>
      <c r="N155">
        <v>2.1880711384304103E-2</v>
      </c>
      <c r="O155">
        <v>2.1867053486293996E-2</v>
      </c>
      <c r="P155">
        <v>2.1853412628115056E-2</v>
      </c>
      <c r="Q155">
        <v>2.183978877789838E-2</v>
      </c>
      <c r="R155">
        <v>2.1826181903854484E-2</v>
      </c>
      <c r="S155">
        <v>2.1812591974273061E-2</v>
      </c>
      <c r="T155">
        <v>2.1799018957522728E-2</v>
      </c>
      <c r="U155">
        <v>2.1785462822050784E-2</v>
      </c>
      <c r="V155">
        <v>2.1771923536382971E-2</v>
      </c>
      <c r="W155">
        <v>2.1758401069123218E-2</v>
      </c>
      <c r="X155">
        <v>2.1744895388953411E-2</v>
      </c>
      <c r="Y155">
        <v>2.1731406464633143E-2</v>
      </c>
      <c r="Z155">
        <v>2.1717934264999478E-2</v>
      </c>
      <c r="AA155">
        <v>2.1704478758966712E-2</v>
      </c>
      <c r="AB155">
        <v>2.1691039915526126E-2</v>
      </c>
      <c r="AC155">
        <v>2.1677617703745745E-2</v>
      </c>
      <c r="AD155">
        <v>2.1664212092770124E-2</v>
      </c>
      <c r="AE155">
        <v>2.1650823051820083E-2</v>
      </c>
      <c r="AF155">
        <v>2.1637450550192495E-2</v>
      </c>
      <c r="AG155">
        <v>2.1624094557260037E-2</v>
      </c>
      <c r="AH155">
        <v>2.1610755042470953E-2</v>
      </c>
      <c r="AI155">
        <v>2.1597431975348837E-2</v>
      </c>
      <c r="AJ155">
        <v>2.1584125325492382E-2</v>
      </c>
      <c r="AK155">
        <v>2.1570835062575171E-2</v>
      </c>
      <c r="AL155">
        <v>2.1557561156345422E-2</v>
      </c>
      <c r="AM155">
        <v>2.1544303576625779E-2</v>
      </c>
      <c r="AN155">
        <v>2.1531062293313072E-2</v>
      </c>
      <c r="AO155">
        <v>2.1517837276378092E-2</v>
      </c>
      <c r="AP155">
        <v>2.1504628495865361E-2</v>
      </c>
      <c r="AQ155">
        <v>2.1491435921892912E-2</v>
      </c>
      <c r="AR155">
        <v>2.1478259524652064E-2</v>
      </c>
      <c r="AS155">
        <v>2.1465099274407186E-2</v>
      </c>
      <c r="AT155">
        <v>2.1451955141495487E-2</v>
      </c>
      <c r="AU155">
        <v>2.1438827096326794E-2</v>
      </c>
      <c r="AV155">
        <v>2.1425715109383302E-2</v>
      </c>
      <c r="AW155">
        <v>2.1412619151219395E-2</v>
      </c>
      <c r="AX155">
        <v>2.1399539192461396E-2</v>
      </c>
      <c r="AY155">
        <v>2.1386475203807355E-2</v>
      </c>
      <c r="AZ155">
        <v>2.1373427156026841E-2</v>
      </c>
      <c r="BA155">
        <v>2.1360395019960704E-2</v>
      </c>
      <c r="BB155">
        <v>2.1347378766520868E-2</v>
      </c>
      <c r="BC155">
        <v>2.133437836669012E-2</v>
      </c>
      <c r="BD155">
        <v>2.1321393791521891E-2</v>
      </c>
      <c r="BE155">
        <v>2.1308425012140031E-2</v>
      </c>
      <c r="BF155">
        <v>2.1295471999738608E-2</v>
      </c>
      <c r="BG155">
        <v>2.1282534725581694E-2</v>
      </c>
      <c r="BH155">
        <v>2.1269613161003134E-2</v>
      </c>
      <c r="BI155">
        <v>2.1256707277406368E-2</v>
      </c>
      <c r="BJ155">
        <v>2.1243817046264189E-2</v>
      </c>
      <c r="BK155">
        <v>2.1230942439118546E-2</v>
      </c>
    </row>
    <row r="156" spans="1:63">
      <c r="A156" s="1066"/>
      <c r="B156" s="510">
        <v>34.75</v>
      </c>
      <c r="C156">
        <v>2.1808568126813234E-2</v>
      </c>
      <c r="D156">
        <v>2.1794943212238058E-2</v>
      </c>
      <c r="E156">
        <v>2.1781335311378859E-2</v>
      </c>
      <c r="F156">
        <v>2.1767744392387444E-2</v>
      </c>
      <c r="G156">
        <v>2.1754170423495065E-2</v>
      </c>
      <c r="H156">
        <v>2.1740613373012165E-2</v>
      </c>
      <c r="I156">
        <v>2.1727073209328124E-2</v>
      </c>
      <c r="J156">
        <v>2.1713549900911039E-2</v>
      </c>
      <c r="K156">
        <v>2.1700043416307449E-2</v>
      </c>
      <c r="L156">
        <v>2.1686553724142108E-2</v>
      </c>
      <c r="M156">
        <v>2.1673080793117735E-2</v>
      </c>
      <c r="N156">
        <v>2.165962459201479E-2</v>
      </c>
      <c r="O156">
        <v>2.1646185089691197E-2</v>
      </c>
      <c r="P156">
        <v>2.1632762255082139E-2</v>
      </c>
      <c r="Q156">
        <v>2.16193560571998E-2</v>
      </c>
      <c r="R156">
        <v>2.1605966465133131E-2</v>
      </c>
      <c r="S156">
        <v>2.1592593448047617E-2</v>
      </c>
      <c r="T156">
        <v>2.1579236975185032E-2</v>
      </c>
      <c r="U156">
        <v>2.1565897015863204E-2</v>
      </c>
      <c r="V156">
        <v>2.1552573539475789E-2</v>
      </c>
      <c r="W156">
        <v>2.1539266515492025E-2</v>
      </c>
      <c r="X156">
        <v>2.1525975913456518E-2</v>
      </c>
      <c r="Y156">
        <v>2.1512701702988978E-2</v>
      </c>
      <c r="Z156">
        <v>2.1499443853784019E-2</v>
      </c>
      <c r="AA156">
        <v>2.1486202335610917E-2</v>
      </c>
      <c r="AB156">
        <v>2.1472977118313363E-2</v>
      </c>
      <c r="AC156">
        <v>2.1459768171809265E-2</v>
      </c>
      <c r="AD156">
        <v>2.1446575466090499E-2</v>
      </c>
      <c r="AE156">
        <v>2.1433398971222692E-2</v>
      </c>
      <c r="AF156">
        <v>2.1420238657344978E-2</v>
      </c>
      <c r="AG156">
        <v>2.140709449466981E-2</v>
      </c>
      <c r="AH156">
        <v>2.1393966453482679E-2</v>
      </c>
      <c r="AI156">
        <v>2.1380854504141945E-2</v>
      </c>
      <c r="AJ156">
        <v>2.136775861707858E-2</v>
      </c>
      <c r="AK156">
        <v>2.1354678762795967E-2</v>
      </c>
      <c r="AL156">
        <v>2.1341614911869655E-2</v>
      </c>
      <c r="AM156">
        <v>2.1328567034947159E-2</v>
      </c>
      <c r="AN156">
        <v>2.1315535102747734E-2</v>
      </c>
      <c r="AO156">
        <v>2.1302519086062142E-2</v>
      </c>
      <c r="AP156">
        <v>2.1289518955752464E-2</v>
      </c>
      <c r="AQ156">
        <v>2.1276534682751851E-2</v>
      </c>
      <c r="AR156">
        <v>2.126356623806433E-2</v>
      </c>
      <c r="AS156">
        <v>2.1250613592764575E-2</v>
      </c>
      <c r="AT156">
        <v>2.1237676717997693E-2</v>
      </c>
      <c r="AU156">
        <v>2.1224755584979021E-2</v>
      </c>
      <c r="AV156">
        <v>2.1211850164993894E-2</v>
      </c>
      <c r="AW156">
        <v>2.1198960429397458E-2</v>
      </c>
      <c r="AX156">
        <v>2.1186086349614424E-2</v>
      </c>
      <c r="AY156">
        <v>2.1173227897138897E-2</v>
      </c>
      <c r="AZ156">
        <v>2.1160385043534121E-2</v>
      </c>
      <c r="BA156">
        <v>2.1147557760432312E-2</v>
      </c>
      <c r="BB156">
        <v>2.1134746019534415E-2</v>
      </c>
      <c r="BC156">
        <v>2.1121949792609927E-2</v>
      </c>
      <c r="BD156">
        <v>2.1109169051496655E-2</v>
      </c>
      <c r="BE156">
        <v>2.1096403768100545E-2</v>
      </c>
      <c r="BF156">
        <v>2.1083653914395449E-2</v>
      </c>
      <c r="BG156">
        <v>2.1070919462422927E-2</v>
      </c>
      <c r="BH156">
        <v>2.1058200384292052E-2</v>
      </c>
      <c r="BI156">
        <v>2.1045496652179196E-2</v>
      </c>
      <c r="BJ156">
        <v>2.1032808238327837E-2</v>
      </c>
      <c r="BK156">
        <v>2.1020135115048345E-2</v>
      </c>
    </row>
    <row r="157" spans="1:63">
      <c r="A157" s="1066"/>
      <c r="B157" s="510">
        <v>35</v>
      </c>
      <c r="C157">
        <v>2.1588473554161543E-2</v>
      </c>
      <c r="D157">
        <v>2.1575066414913167E-2</v>
      </c>
      <c r="E157">
        <v>2.1561675917862327E-2</v>
      </c>
      <c r="F157">
        <v>2.1548302032041462E-2</v>
      </c>
      <c r="G157">
        <v>2.1534944726559795E-2</v>
      </c>
      <c r="H157">
        <v>2.1521603970603088E-2</v>
      </c>
      <c r="I157">
        <v>2.150827973343342E-2</v>
      </c>
      <c r="J157">
        <v>2.1494971984388947E-2</v>
      </c>
      <c r="K157">
        <v>2.1481680692883656E-2</v>
      </c>
      <c r="L157">
        <v>2.1468405828407141E-2</v>
      </c>
      <c r="M157">
        <v>2.1455147360524372E-2</v>
      </c>
      <c r="N157">
        <v>2.1441905258875439E-2</v>
      </c>
      <c r="O157">
        <v>2.1428679493175357E-2</v>
      </c>
      <c r="P157">
        <v>2.1415470033213809E-2</v>
      </c>
      <c r="Q157">
        <v>2.1402276848854925E-2</v>
      </c>
      <c r="R157">
        <v>2.1389099910037051E-2</v>
      </c>
      <c r="S157">
        <v>2.1375939186772521E-2</v>
      </c>
      <c r="T157">
        <v>2.1362794649147421E-2</v>
      </c>
      <c r="U157">
        <v>2.1349666267321384E-2</v>
      </c>
      <c r="V157">
        <v>2.1336554011527339E-2</v>
      </c>
      <c r="W157">
        <v>2.132345785207131E-2</v>
      </c>
      <c r="X157">
        <v>2.1310377759332172E-2</v>
      </c>
      <c r="Y157">
        <v>2.1297313703761436E-2</v>
      </c>
      <c r="Z157">
        <v>2.1284265655883025E-2</v>
      </c>
      <c r="AA157">
        <v>2.1271233586293056E-2</v>
      </c>
      <c r="AB157">
        <v>2.1258217465659614E-2</v>
      </c>
      <c r="AC157">
        <v>2.1245217264722539E-2</v>
      </c>
      <c r="AD157">
        <v>2.1232232954293197E-2</v>
      </c>
      <c r="AE157">
        <v>2.1219264505254271E-2</v>
      </c>
      <c r="AF157">
        <v>2.1206311888559527E-2</v>
      </c>
      <c r="AG157">
        <v>2.1193375075233622E-2</v>
      </c>
      <c r="AH157">
        <v>2.1180454036371876E-2</v>
      </c>
      <c r="AI157">
        <v>2.1167548743140047E-2</v>
      </c>
      <c r="AJ157">
        <v>2.1154659166774128E-2</v>
      </c>
      <c r="AK157">
        <v>2.1141785278580134E-2</v>
      </c>
      <c r="AL157">
        <v>2.1128927049933886E-2</v>
      </c>
      <c r="AM157">
        <v>2.1116084452280789E-2</v>
      </c>
      <c r="AN157">
        <v>2.1103257457135639E-2</v>
      </c>
      <c r="AO157">
        <v>2.1090446036082403E-2</v>
      </c>
      <c r="AP157">
        <v>2.1077650160774009E-2</v>
      </c>
      <c r="AQ157">
        <v>2.106486980293213E-2</v>
      </c>
      <c r="AR157">
        <v>2.1052104934347001E-2</v>
      </c>
      <c r="AS157">
        <v>2.1039355526877173E-2</v>
      </c>
      <c r="AT157">
        <v>2.1026621552449335E-2</v>
      </c>
      <c r="AU157">
        <v>2.1013902983058112E-2</v>
      </c>
      <c r="AV157">
        <v>2.1001199790765826E-2</v>
      </c>
      <c r="AW157">
        <v>2.0988511947702331E-2</v>
      </c>
      <c r="AX157">
        <v>2.0975839426064784E-2</v>
      </c>
      <c r="AY157">
        <v>2.0963182198117443E-2</v>
      </c>
      <c r="AZ157">
        <v>2.095054023619148E-2</v>
      </c>
      <c r="BA157">
        <v>2.0937913512684769E-2</v>
      </c>
      <c r="BB157">
        <v>2.092530200006168E-2</v>
      </c>
      <c r="BC157">
        <v>2.0912705670852894E-2</v>
      </c>
      <c r="BD157">
        <v>2.090012449765519E-2</v>
      </c>
      <c r="BE157">
        <v>2.0887558453131248E-2</v>
      </c>
      <c r="BF157">
        <v>2.0875007510009456E-2</v>
      </c>
      <c r="BG157">
        <v>2.0862471641083714E-2</v>
      </c>
      <c r="BH157">
        <v>2.0849950819213231E-2</v>
      </c>
      <c r="BI157">
        <v>2.0837445017322334E-2</v>
      </c>
      <c r="BJ157">
        <v>2.0824954208400269E-2</v>
      </c>
      <c r="BK157">
        <v>2.0812478365501007E-2</v>
      </c>
    </row>
    <row r="158" spans="1:63">
      <c r="A158" s="1066"/>
      <c r="B158" s="510">
        <v>35.25</v>
      </c>
      <c r="C158">
        <v>2.1371728280823701E-2</v>
      </c>
      <c r="D158">
        <v>2.1358534272315998E-2</v>
      </c>
      <c r="E158">
        <v>2.1345356544611956E-2</v>
      </c>
      <c r="F158">
        <v>2.1332195067595493E-2</v>
      </c>
      <c r="G158">
        <v>2.1319049811224781E-2</v>
      </c>
      <c r="H158">
        <v>2.1305920745531979E-2</v>
      </c>
      <c r="I158">
        <v>2.129280784062303E-2</v>
      </c>
      <c r="J158">
        <v>2.127971106667742E-2</v>
      </c>
      <c r="K158">
        <v>2.1266630393947973E-2</v>
      </c>
      <c r="L158">
        <v>2.1253565792760581E-2</v>
      </c>
      <c r="M158">
        <v>2.1240517233514042E-2</v>
      </c>
      <c r="N158">
        <v>2.1227484686679784E-2</v>
      </c>
      <c r="O158">
        <v>2.1214468122801661E-2</v>
      </c>
      <c r="P158">
        <v>2.1201467512495749E-2</v>
      </c>
      <c r="Q158">
        <v>2.118848282645009E-2</v>
      </c>
      <c r="R158">
        <v>2.1175514035424503E-2</v>
      </c>
      <c r="S158">
        <v>2.1162561110250333E-2</v>
      </c>
      <c r="T158">
        <v>2.1149624021830273E-2</v>
      </c>
      <c r="U158">
        <v>2.1136702741138106E-2</v>
      </c>
      <c r="V158">
        <v>2.1123797239218513E-2</v>
      </c>
      <c r="W158">
        <v>2.1110907487186855E-2</v>
      </c>
      <c r="X158">
        <v>2.1098033456228939E-2</v>
      </c>
      <c r="Y158">
        <v>2.1085175117600823E-2</v>
      </c>
      <c r="Z158">
        <v>2.1072332442628593E-2</v>
      </c>
      <c r="AA158">
        <v>2.1059505402708154E-2</v>
      </c>
      <c r="AB158">
        <v>2.1046693969305013E-2</v>
      </c>
      <c r="AC158">
        <v>2.1033898113954078E-2</v>
      </c>
      <c r="AD158">
        <v>2.102111780825943E-2</v>
      </c>
      <c r="AE158">
        <v>2.100835302389412E-2</v>
      </c>
      <c r="AF158">
        <v>2.0995603732599972E-2</v>
      </c>
      <c r="AG158">
        <v>2.0982869906187356E-2</v>
      </c>
      <c r="AH158">
        <v>2.0970151516534991E-2</v>
      </c>
      <c r="AI158">
        <v>2.0957448535589743E-2</v>
      </c>
      <c r="AJ158">
        <v>2.0944760935366399E-2</v>
      </c>
      <c r="AK158">
        <v>2.0932088687947478E-2</v>
      </c>
      <c r="AL158">
        <v>2.0919431765483026E-2</v>
      </c>
      <c r="AM158">
        <v>2.0906790140190402E-2</v>
      </c>
      <c r="AN158">
        <v>2.0894163784354089E-2</v>
      </c>
      <c r="AO158">
        <v>2.0881552670325473E-2</v>
      </c>
      <c r="AP158">
        <v>2.0868956770522657E-2</v>
      </c>
      <c r="AQ158">
        <v>2.0856376057430261E-2</v>
      </c>
      <c r="AR158">
        <v>2.0843810503599198E-2</v>
      </c>
      <c r="AS158">
        <v>2.0831260081646506E-2</v>
      </c>
      <c r="AT158">
        <v>2.0818724764255125E-2</v>
      </c>
      <c r="AU158">
        <v>2.0806204524173717E-2</v>
      </c>
      <c r="AV158">
        <v>2.0793699334216452E-2</v>
      </c>
      <c r="AW158">
        <v>2.0781209167262827E-2</v>
      </c>
      <c r="AX158">
        <v>2.0768733996257449E-2</v>
      </c>
      <c r="AY158">
        <v>2.0756273794209863E-2</v>
      </c>
      <c r="AZ158">
        <v>2.0743828534194347E-2</v>
      </c>
      <c r="BA158">
        <v>2.0731398189349715E-2</v>
      </c>
      <c r="BB158">
        <v>2.0718982732879126E-2</v>
      </c>
      <c r="BC158">
        <v>2.0706582138049892E-2</v>
      </c>
      <c r="BD158">
        <v>2.0694196378193287E-2</v>
      </c>
      <c r="BE158">
        <v>2.0681825426704353E-2</v>
      </c>
      <c r="BF158">
        <v>2.0669469257041721E-2</v>
      </c>
      <c r="BG158">
        <v>2.0657127842727396E-2</v>
      </c>
      <c r="BH158">
        <v>2.0644801157346595E-2</v>
      </c>
      <c r="BI158">
        <v>2.063248917454755E-2</v>
      </c>
      <c r="BJ158">
        <v>2.0620191868041305E-2</v>
      </c>
      <c r="BK158">
        <v>2.0607909211601549E-2</v>
      </c>
    </row>
    <row r="159" spans="1:63">
      <c r="A159" s="1066"/>
      <c r="B159" s="510">
        <v>35.5</v>
      </c>
      <c r="C159">
        <v>2.1158264023046613E-2</v>
      </c>
      <c r="D159">
        <v>2.1145278624553149E-2</v>
      </c>
      <c r="E159">
        <v>2.1132309155263547E-2</v>
      </c>
      <c r="F159">
        <v>2.1119355585885211E-2</v>
      </c>
      <c r="G159">
        <v>2.1106417887197335E-2</v>
      </c>
      <c r="H159">
        <v>2.1093496030050653E-2</v>
      </c>
      <c r="I159">
        <v>2.1080589985367253E-2</v>
      </c>
      <c r="J159">
        <v>2.1067699724140344E-2</v>
      </c>
      <c r="K159">
        <v>2.1054825217434028E-2</v>
      </c>
      <c r="L159">
        <v>2.1041966436383105E-2</v>
      </c>
      <c r="M159">
        <v>2.1029123352192848E-2</v>
      </c>
      <c r="N159">
        <v>2.1016295936138778E-2</v>
      </c>
      <c r="O159">
        <v>2.1003484159566474E-2</v>
      </c>
      <c r="P159">
        <v>2.0990687993891328E-2</v>
      </c>
      <c r="Q159">
        <v>2.0977907410598358E-2</v>
      </c>
      <c r="R159">
        <v>2.0965142381241988E-2</v>
      </c>
      <c r="S159">
        <v>2.0952392877445835E-2</v>
      </c>
      <c r="T159">
        <v>2.0939658870902496E-2</v>
      </c>
      <c r="U159">
        <v>2.0926940333373351E-2</v>
      </c>
      <c r="V159">
        <v>2.0914237236688334E-2</v>
      </c>
      <c r="W159">
        <v>2.0901549552745754E-2</v>
      </c>
      <c r="X159">
        <v>2.0888877253512052E-2</v>
      </c>
      <c r="Y159">
        <v>2.0876220311021619E-2</v>
      </c>
      <c r="Z159">
        <v>2.0863578697376595E-2</v>
      </c>
      <c r="AA159">
        <v>2.0850952384746636E-2</v>
      </c>
      <c r="AB159">
        <v>2.0838341345368744E-2</v>
      </c>
      <c r="AC159">
        <v>2.082574555154704E-2</v>
      </c>
      <c r="AD159">
        <v>2.0813164975652557E-2</v>
      </c>
      <c r="AE159">
        <v>2.0800599590123068E-2</v>
      </c>
      <c r="AF159">
        <v>2.0788049367462851E-2</v>
      </c>
      <c r="AG159">
        <v>2.0775514280242512E-2</v>
      </c>
      <c r="AH159">
        <v>2.0762994301098771E-2</v>
      </c>
      <c r="AI159">
        <v>2.0750489402734277E-2</v>
      </c>
      <c r="AJ159">
        <v>2.0737999557917382E-2</v>
      </c>
      <c r="AK159">
        <v>2.0725524739481981E-2</v>
      </c>
      <c r="AL159">
        <v>2.0713064920327286E-2</v>
      </c>
      <c r="AM159">
        <v>2.0700620073417646E-2</v>
      </c>
      <c r="AN159">
        <v>2.068819017178234E-2</v>
      </c>
      <c r="AO159">
        <v>2.0675775188515395E-2</v>
      </c>
      <c r="AP159">
        <v>2.0663375096775374E-2</v>
      </c>
      <c r="AQ159">
        <v>2.0650989869785197E-2</v>
      </c>
      <c r="AR159">
        <v>2.0638619480831951E-2</v>
      </c>
      <c r="AS159">
        <v>2.0626263903266679E-2</v>
      </c>
      <c r="AT159">
        <v>2.0613923110504213E-2</v>
      </c>
      <c r="AU159">
        <v>2.0601597076022962E-2</v>
      </c>
      <c r="AV159">
        <v>2.0589285773364739E-2</v>
      </c>
      <c r="AW159">
        <v>2.0576989176134552E-2</v>
      </c>
      <c r="AX159">
        <v>2.0564707258000439E-2</v>
      </c>
      <c r="AY159">
        <v>2.0552439992693263E-2</v>
      </c>
      <c r="AZ159">
        <v>2.0540187354006534E-2</v>
      </c>
      <c r="BA159">
        <v>2.0527949315796209E-2</v>
      </c>
      <c r="BB159">
        <v>2.0515725851980526E-2</v>
      </c>
      <c r="BC159">
        <v>2.05035169365398E-2</v>
      </c>
      <c r="BD159">
        <v>2.0491322543516249E-2</v>
      </c>
      <c r="BE159">
        <v>2.0479142647013813E-2</v>
      </c>
      <c r="BF159">
        <v>2.0466977221197957E-2</v>
      </c>
      <c r="BG159">
        <v>2.0454826240295498E-2</v>
      </c>
      <c r="BH159">
        <v>2.0442689678594434E-2</v>
      </c>
      <c r="BI159">
        <v>2.0430567510443726E-2</v>
      </c>
      <c r="BJ159">
        <v>2.0418459710253162E-2</v>
      </c>
      <c r="BK159">
        <v>2.0406366252493147E-2</v>
      </c>
    </row>
    <row r="160" spans="1:63">
      <c r="A160" s="1066"/>
      <c r="B160" s="510">
        <v>35.75</v>
      </c>
      <c r="C160">
        <v>2.0948014244677977E-2</v>
      </c>
      <c r="D160">
        <v>2.0935233055368815E-2</v>
      </c>
      <c r="E160">
        <v>2.0922467453139894E-2</v>
      </c>
      <c r="F160">
        <v>2.0909717409495154E-2</v>
      </c>
      <c r="G160">
        <v>2.0896982896007953E-2</v>
      </c>
      <c r="H160">
        <v>2.0884263884320863E-2</v>
      </c>
      <c r="I160">
        <v>2.0871560346145453E-2</v>
      </c>
      <c r="J160">
        <v>2.0858872253262065E-2</v>
      </c>
      <c r="K160">
        <v>2.0846199577519639E-2</v>
      </c>
      <c r="L160">
        <v>2.0833542290835477E-2</v>
      </c>
      <c r="M160">
        <v>2.0820900365195041E-2</v>
      </c>
      <c r="N160">
        <v>2.0808273772651754E-2</v>
      </c>
      <c r="O160">
        <v>2.0795662485326796E-2</v>
      </c>
      <c r="P160">
        <v>2.0783066475408871E-2</v>
      </c>
      <c r="Q160">
        <v>2.0770485715154045E-2</v>
      </c>
      <c r="R160">
        <v>2.0757920176885512E-2</v>
      </c>
      <c r="S160">
        <v>2.0745369832993403E-2</v>
      </c>
      <c r="T160">
        <v>2.0732834655934576E-2</v>
      </c>
      <c r="U160">
        <v>2.0720314618232431E-2</v>
      </c>
      <c r="V160">
        <v>2.0707809692476677E-2</v>
      </c>
      <c r="W160">
        <v>2.0695319851323172E-2</v>
      </c>
      <c r="X160">
        <v>2.06828450674937E-2</v>
      </c>
      <c r="Y160">
        <v>2.0670385313775769E-2</v>
      </c>
      <c r="Z160">
        <v>2.065794056302243E-2</v>
      </c>
      <c r="AA160">
        <v>2.0645510788152063E-2</v>
      </c>
      <c r="AB160">
        <v>2.0633095962148199E-2</v>
      </c>
      <c r="AC160">
        <v>2.0620696058059301E-2</v>
      </c>
      <c r="AD160">
        <v>2.0608311048998587E-2</v>
      </c>
      <c r="AE160">
        <v>2.0595940908143831E-2</v>
      </c>
      <c r="AF160">
        <v>2.0583585608737166E-2</v>
      </c>
      <c r="AG160">
        <v>2.0571245124084904E-2</v>
      </c>
      <c r="AH160">
        <v>2.0558919427557318E-2</v>
      </c>
      <c r="AI160">
        <v>2.0546608492588471E-2</v>
      </c>
      <c r="AJ160">
        <v>2.0534312292676025E-2</v>
      </c>
      <c r="AK160">
        <v>2.0522030801381042E-2</v>
      </c>
      <c r="AL160">
        <v>2.0509763992327797E-2</v>
      </c>
      <c r="AM160">
        <v>2.0497511839203595E-2</v>
      </c>
      <c r="AN160">
        <v>2.0485274315758573E-2</v>
      </c>
      <c r="AO160">
        <v>2.0473051395805523E-2</v>
      </c>
      <c r="AP160">
        <v>2.0460843053219695E-2</v>
      </c>
      <c r="AQ160">
        <v>2.0448649261938619E-2</v>
      </c>
      <c r="AR160">
        <v>2.0436469995961919E-2</v>
      </c>
      <c r="AS160">
        <v>2.0424305229351115E-2</v>
      </c>
      <c r="AT160">
        <v>2.0412154936229467E-2</v>
      </c>
      <c r="AU160">
        <v>2.0400019090781759E-2</v>
      </c>
      <c r="AV160">
        <v>2.0387897667254136E-2</v>
      </c>
      <c r="AW160">
        <v>2.0375790639953914E-2</v>
      </c>
      <c r="AX160">
        <v>2.0363697983249412E-2</v>
      </c>
      <c r="AY160">
        <v>2.0351619671569753E-2</v>
      </c>
      <c r="AZ160">
        <v>2.0339555679404688E-2</v>
      </c>
      <c r="BA160">
        <v>2.0327505981304429E-2</v>
      </c>
      <c r="BB160">
        <v>2.0315470551879451E-2</v>
      </c>
      <c r="BC160">
        <v>2.0303449365800329E-2</v>
      </c>
      <c r="BD160">
        <v>2.0291442397797555E-2</v>
      </c>
      <c r="BE160">
        <v>2.0279449622661361E-2</v>
      </c>
      <c r="BF160">
        <v>2.0267471015241539E-2</v>
      </c>
      <c r="BG160">
        <v>2.0255506550447278E-2</v>
      </c>
      <c r="BH160">
        <v>2.024355620324696E-2</v>
      </c>
      <c r="BI160">
        <v>2.0231619948668025E-2</v>
      </c>
      <c r="BJ160">
        <v>2.0219697761796766E-2</v>
      </c>
      <c r="BK160">
        <v>2.0207789617778169E-2</v>
      </c>
    </row>
    <row r="161" spans="1:63">
      <c r="A161" s="1066"/>
      <c r="B161" s="510">
        <v>36</v>
      </c>
      <c r="C161">
        <v>2.0740914103296669E-2</v>
      </c>
      <c r="D161">
        <v>2.0728332838423062E-2</v>
      </c>
      <c r="E161">
        <v>2.0715766827676341E-2</v>
      </c>
      <c r="F161">
        <v>2.0703216043331064E-2</v>
      </c>
      <c r="G161">
        <v>2.0690680457728941E-2</v>
      </c>
      <c r="H161">
        <v>2.0678160043278625E-2</v>
      </c>
      <c r="I161">
        <v>2.0665654772455515E-2</v>
      </c>
      <c r="J161">
        <v>2.0653164617801558E-2</v>
      </c>
      <c r="K161">
        <v>2.064068955192503E-2</v>
      </c>
      <c r="L161">
        <v>2.0628229547500366E-2</v>
      </c>
      <c r="M161">
        <v>2.0615784577267929E-2</v>
      </c>
      <c r="N161">
        <v>2.0603354614033832E-2</v>
      </c>
      <c r="O161">
        <v>2.0590939630669724E-2</v>
      </c>
      <c r="P161">
        <v>2.0578539600112612E-2</v>
      </c>
      <c r="Q161">
        <v>2.0566154495364648E-2</v>
      </c>
      <c r="R161">
        <v>2.0553784289492946E-2</v>
      </c>
      <c r="S161">
        <v>2.0541428955629371E-2</v>
      </c>
      <c r="T161">
        <v>2.0529088466970363E-2</v>
      </c>
      <c r="U161">
        <v>2.0516762796776718E-2</v>
      </c>
      <c r="V161">
        <v>2.0504451918373422E-2</v>
      </c>
      <c r="W161">
        <v>2.0492155805149452E-2</v>
      </c>
      <c r="X161">
        <v>2.0479874430557567E-2</v>
      </c>
      <c r="Y161">
        <v>2.0467607768114134E-2</v>
      </c>
      <c r="Z161">
        <v>2.0455355791398937E-2</v>
      </c>
      <c r="AA161">
        <v>2.0443118474054972E-2</v>
      </c>
      <c r="AB161">
        <v>2.0430895789788281E-2</v>
      </c>
      <c r="AC161">
        <v>2.0418687712367746E-2</v>
      </c>
      <c r="AD161">
        <v>2.0406494215624908E-2</v>
      </c>
      <c r="AE161">
        <v>2.0394315273453777E-2</v>
      </c>
      <c r="AF161">
        <v>2.0382150859810655E-2</v>
      </c>
      <c r="AG161">
        <v>2.0370000948713936E-2</v>
      </c>
      <c r="AH161">
        <v>2.0357865514243925E-2</v>
      </c>
      <c r="AI161">
        <v>2.0345744530542668E-2</v>
      </c>
      <c r="AJ161">
        <v>2.0333637971813749E-2</v>
      </c>
      <c r="AK161">
        <v>2.0321545812322119E-2</v>
      </c>
      <c r="AL161">
        <v>2.0309468026393909E-2</v>
      </c>
      <c r="AM161">
        <v>2.0297404588416248E-2</v>
      </c>
      <c r="AN161">
        <v>2.028535547283708E-2</v>
      </c>
      <c r="AO161">
        <v>2.0273320654164994E-2</v>
      </c>
      <c r="AP161">
        <v>2.0261300106969034E-2</v>
      </c>
      <c r="AQ161">
        <v>2.0249293805878522E-2</v>
      </c>
      <c r="AR161">
        <v>2.0237301725582874E-2</v>
      </c>
      <c r="AS161">
        <v>2.022532384083145E-2</v>
      </c>
      <c r="AT161">
        <v>2.0213360126433322E-2</v>
      </c>
      <c r="AU161">
        <v>2.020141055725716E-2</v>
      </c>
      <c r="AV161">
        <v>2.0189475108231009E-2</v>
      </c>
      <c r="AW161">
        <v>2.0177553754342145E-2</v>
      </c>
      <c r="AX161">
        <v>2.0165646470636872E-2</v>
      </c>
      <c r="AY161">
        <v>2.0153753232220378E-2</v>
      </c>
      <c r="AZ161">
        <v>2.0141874014256531E-2</v>
      </c>
      <c r="BA161">
        <v>2.0130008791967729E-2</v>
      </c>
      <c r="BB161">
        <v>2.0118157540634722E-2</v>
      </c>
      <c r="BC161">
        <v>2.0106320235596428E-2</v>
      </c>
      <c r="BD161">
        <v>2.0094496852249785E-2</v>
      </c>
      <c r="BE161">
        <v>2.0082687366049561E-2</v>
      </c>
      <c r="BF161">
        <v>2.0070891752508188E-2</v>
      </c>
      <c r="BG161">
        <v>2.0059109987195602E-2</v>
      </c>
      <c r="BH161">
        <v>2.0047342045739065E-2</v>
      </c>
      <c r="BI161">
        <v>2.0035587903822996E-2</v>
      </c>
      <c r="BJ161">
        <v>2.0023847537188812E-2</v>
      </c>
      <c r="BK161">
        <v>2.0012120921634759E-2</v>
      </c>
    </row>
  </sheetData>
  <sheetProtection algorithmName="SHA-512" hashValue="Pi8/0Zu35j7/+L0iosFvwZqu10XHq/SbFT+EYtYrrzUgqm8tHsPZEZ2KDD4N114FMcmtX9Vi4flkRXR6OcsMTg==" saltValue="vaDcjJkZbiM4cZoG1alDbQ==" spinCount="100000" sheet="1" formatCells="0"/>
  <mergeCells count="5">
    <mergeCell ref="B2:M2"/>
    <mergeCell ref="N2:P2"/>
    <mergeCell ref="Q2:V2"/>
    <mergeCell ref="C4:BK4"/>
    <mergeCell ref="A6:A16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Z161"/>
  <sheetViews>
    <sheetView workbookViewId="0">
      <selection activeCell="A2" sqref="A2"/>
    </sheetView>
  </sheetViews>
  <sheetFormatPr defaultRowHeight="12.75"/>
  <cols>
    <col min="2" max="2" width="9.140625" style="505"/>
    <col min="3" max="43" width="9.5703125" bestFit="1" customWidth="1"/>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238</v>
      </c>
      <c r="R2" s="1061"/>
      <c r="S2" s="1061"/>
      <c r="T2" s="1061"/>
      <c r="U2" s="1061"/>
      <c r="V2" s="1061"/>
      <c r="W2" s="504"/>
      <c r="X2" s="504"/>
      <c r="Y2" s="504"/>
      <c r="Z2" s="1"/>
      <c r="AA2" s="1"/>
    </row>
    <row r="3" spans="1:63" ht="12.75" customHeight="1">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8" t="s">
        <v>366</v>
      </c>
      <c r="B6" s="510">
        <v>0.75</v>
      </c>
      <c r="C6" s="558">
        <v>7.4013157894735997</v>
      </c>
      <c r="D6" s="558">
        <v>7.2933549432738234</v>
      </c>
      <c r="E6" s="558">
        <v>7.1884984025558278</v>
      </c>
      <c r="F6" s="558">
        <v>7.0866141732282655</v>
      </c>
      <c r="G6" s="558">
        <v>6.9875776397514739</v>
      </c>
      <c r="H6" s="558">
        <v>6.8912710566614832</v>
      </c>
      <c r="I6" s="558">
        <v>6.7975830815709202</v>
      </c>
      <c r="J6" s="558">
        <v>6.7064083457525312</v>
      </c>
      <c r="K6" s="558">
        <v>6.6176470588234544</v>
      </c>
      <c r="L6" s="558">
        <v>6.5312046444121172</v>
      </c>
      <c r="M6" s="558">
        <v>6.4469914040113885</v>
      </c>
      <c r="N6" s="558">
        <v>6.364922206506292</v>
      </c>
      <c r="O6" s="558">
        <v>6.2849162011172472</v>
      </c>
      <c r="P6" s="558">
        <v>6.2068965517240677</v>
      </c>
      <c r="Q6" s="558">
        <v>6.1307901907356248</v>
      </c>
      <c r="R6" s="558">
        <v>6.0565275908478453</v>
      </c>
      <c r="S6" s="558">
        <v>5.9840425531914212</v>
      </c>
      <c r="T6" s="558">
        <v>5.9132720105124168</v>
      </c>
      <c r="U6" s="558">
        <v>5.844155844155777</v>
      </c>
      <c r="V6" s="558">
        <v>5.7766367137354928</v>
      </c>
      <c r="W6" s="558">
        <v>5.7106598984770915</v>
      </c>
      <c r="X6" s="558">
        <v>5.6461731493098481</v>
      </c>
      <c r="Y6" s="558">
        <v>5.5831265508684229</v>
      </c>
      <c r="Z6" s="558">
        <v>5.5214723926379738</v>
      </c>
      <c r="AA6" s="558">
        <v>5.4611650485436272</v>
      </c>
      <c r="AB6" s="558">
        <v>5.4021608643456762</v>
      </c>
      <c r="AC6" s="558">
        <v>5.3444180522564713</v>
      </c>
      <c r="AD6" s="558">
        <v>5.2878965922443575</v>
      </c>
      <c r="AE6" s="558">
        <v>5.2325581395348237</v>
      </c>
      <c r="AF6" s="558">
        <v>5.1783659378595503</v>
      </c>
      <c r="AG6" s="558">
        <v>5.1252847380409436</v>
      </c>
      <c r="AH6" s="558">
        <v>5.0732807215332008</v>
      </c>
      <c r="AI6" s="558">
        <v>5.0223214285713711</v>
      </c>
      <c r="AJ6" s="558">
        <v>4.9723756906076781</v>
      </c>
      <c r="AK6" s="558">
        <v>4.9234135667395496</v>
      </c>
      <c r="AL6" s="558">
        <v>4.8754062838569325</v>
      </c>
      <c r="AM6" s="558">
        <v>4.8283261802574557</v>
      </c>
      <c r="AN6" s="558">
        <v>4.7821466524972891</v>
      </c>
      <c r="AO6" s="558">
        <v>4.7368421052631042</v>
      </c>
      <c r="AP6" s="558">
        <v>4.6923879040666829</v>
      </c>
      <c r="AQ6" s="558">
        <v>4.6487603305784599</v>
      </c>
      <c r="AR6" s="558">
        <v>4.6059365404298349</v>
      </c>
      <c r="AS6" s="558">
        <v>4.5638945233265202</v>
      </c>
      <c r="AT6" s="558">
        <v>4.5226130653265812</v>
      </c>
      <c r="AU6" s="558">
        <v>4.4820717131473593</v>
      </c>
      <c r="AV6" s="558">
        <v>4.4422507403750728</v>
      </c>
      <c r="AW6" s="558">
        <v>4.403131115459832</v>
      </c>
      <c r="AX6" s="558">
        <v>4.3646944713869535</v>
      </c>
      <c r="AY6" s="558">
        <v>4.3269230769230278</v>
      </c>
      <c r="AZ6" s="558">
        <v>4.2897998093421821</v>
      </c>
      <c r="BA6" s="558">
        <v>4.2533081285443748</v>
      </c>
      <c r="BB6" s="558">
        <v>4.2174320524835514</v>
      </c>
      <c r="BC6" s="558">
        <v>4.1821561338289488</v>
      </c>
      <c r="BD6" s="558">
        <v>4.1474654377879716</v>
      </c>
      <c r="BE6" s="558">
        <v>4.1133455210237191</v>
      </c>
      <c r="BF6" s="558">
        <v>4.0797824116046684</v>
      </c>
      <c r="BG6" s="558">
        <v>4.0467625899280115</v>
      </c>
      <c r="BH6" s="558">
        <v>4.0142729705619526</v>
      </c>
      <c r="BI6" s="558">
        <v>3.9823008849557069</v>
      </c>
      <c r="BJ6" s="558">
        <v>3.950834064969226</v>
      </c>
      <c r="BK6" s="558">
        <v>3.9198606271776559</v>
      </c>
    </row>
    <row r="7" spans="1:63">
      <c r="A7" s="1068"/>
      <c r="B7" s="597">
        <v>0.83299999999999996</v>
      </c>
      <c r="C7" s="558">
        <v>7.4013157894735997</v>
      </c>
      <c r="D7" s="558">
        <v>7.2933549432738234</v>
      </c>
      <c r="E7" s="558">
        <v>7.1884984025558278</v>
      </c>
      <c r="F7" s="558">
        <v>7.0866141732282655</v>
      </c>
      <c r="G7" s="558">
        <v>6.9875776397514739</v>
      </c>
      <c r="H7" s="558">
        <v>6.8912710566614832</v>
      </c>
      <c r="I7" s="558">
        <v>6.7975830815709202</v>
      </c>
      <c r="J7" s="558">
        <v>6.7064083457525312</v>
      </c>
      <c r="K7" s="558">
        <v>6.6176470588234544</v>
      </c>
      <c r="L7" s="558">
        <v>6.5312046444121172</v>
      </c>
      <c r="M7" s="558">
        <v>6.4469914040113885</v>
      </c>
      <c r="N7" s="558">
        <v>6.364922206506292</v>
      </c>
      <c r="O7" s="558">
        <v>6.2849162011172472</v>
      </c>
      <c r="P7" s="558">
        <v>6.2068965517240677</v>
      </c>
      <c r="Q7" s="558">
        <v>6.1307901907356248</v>
      </c>
      <c r="R7" s="558">
        <v>6.0565275908478453</v>
      </c>
      <c r="S7" s="558">
        <v>5.9840425531914212</v>
      </c>
      <c r="T7" s="558">
        <v>5.9132720105124168</v>
      </c>
      <c r="U7" s="558">
        <v>5.844155844155777</v>
      </c>
      <c r="V7" s="558">
        <v>5.7766367137354928</v>
      </c>
      <c r="W7" s="558">
        <v>5.7106598984770915</v>
      </c>
      <c r="X7" s="558">
        <v>5.6461731493098481</v>
      </c>
      <c r="Y7" s="558">
        <v>5.5831265508684229</v>
      </c>
      <c r="Z7" s="558">
        <v>5.5214723926379738</v>
      </c>
      <c r="AA7" s="558">
        <v>5.4611650485436272</v>
      </c>
      <c r="AB7" s="558">
        <v>5.4021608643456762</v>
      </c>
      <c r="AC7" s="558">
        <v>5.3444180522564713</v>
      </c>
      <c r="AD7" s="558">
        <v>5.2878965922443575</v>
      </c>
      <c r="AE7" s="558">
        <v>5.2325581395348237</v>
      </c>
      <c r="AF7" s="558">
        <v>5.1783659378595503</v>
      </c>
      <c r="AG7" s="558">
        <v>5.1252847380409436</v>
      </c>
      <c r="AH7" s="558">
        <v>5.0732807215332008</v>
      </c>
      <c r="AI7" s="558">
        <v>5.0223214285713711</v>
      </c>
      <c r="AJ7" s="558">
        <v>4.9723756906076781</v>
      </c>
      <c r="AK7" s="558">
        <v>4.9234135667395496</v>
      </c>
      <c r="AL7" s="558">
        <v>4.8754062838569325</v>
      </c>
      <c r="AM7" s="558">
        <v>4.8283261802574557</v>
      </c>
      <c r="AN7" s="558">
        <v>4.7821466524972891</v>
      </c>
      <c r="AO7" s="558">
        <v>4.7368421052631042</v>
      </c>
      <c r="AP7" s="558">
        <v>4.6923879040666829</v>
      </c>
      <c r="AQ7" s="558">
        <v>4.6487603305784599</v>
      </c>
      <c r="AR7" s="558">
        <v>4.6059365404298349</v>
      </c>
      <c r="AS7" s="558">
        <v>4.5638945233265202</v>
      </c>
      <c r="AT7" s="558">
        <v>4.5226130653265812</v>
      </c>
      <c r="AU7" s="558">
        <v>4.4820717131473593</v>
      </c>
      <c r="AV7" s="558">
        <v>4.4422507403750728</v>
      </c>
      <c r="AW7" s="558">
        <v>4.403131115459832</v>
      </c>
      <c r="AX7" s="558">
        <v>4.3646944713869535</v>
      </c>
      <c r="AY7" s="558">
        <v>4.3269230769230278</v>
      </c>
      <c r="AZ7" s="558">
        <v>4.2897998093421821</v>
      </c>
      <c r="BA7" s="558">
        <v>4.2533081285443748</v>
      </c>
      <c r="BB7" s="558">
        <v>4.2174320524835514</v>
      </c>
      <c r="BC7" s="558">
        <v>4.1821561338289488</v>
      </c>
      <c r="BD7" s="558">
        <v>4.1474654377879716</v>
      </c>
      <c r="BE7" s="558">
        <v>4.1133455210237191</v>
      </c>
      <c r="BF7" s="558">
        <v>4.0797824116046684</v>
      </c>
      <c r="BG7" s="558">
        <v>4.0467625899280115</v>
      </c>
      <c r="BH7" s="558">
        <v>4.0142729705619526</v>
      </c>
      <c r="BI7" s="558">
        <v>3.9823008849557069</v>
      </c>
      <c r="BJ7" s="558">
        <v>3.950834064969226</v>
      </c>
      <c r="BK7" s="558">
        <v>3.9198606271776559</v>
      </c>
    </row>
    <row r="8" spans="1:63">
      <c r="A8" s="1068"/>
      <c r="B8" s="597">
        <v>0.91700000000000004</v>
      </c>
      <c r="C8" s="558">
        <v>7.4013157894735997</v>
      </c>
      <c r="D8" s="558">
        <v>7.2933549432738234</v>
      </c>
      <c r="E8" s="558">
        <v>7.1884984025558278</v>
      </c>
      <c r="F8" s="558">
        <v>7.0866141732282655</v>
      </c>
      <c r="G8" s="558">
        <v>6.9875776397514739</v>
      </c>
      <c r="H8" s="558">
        <v>6.8912710566614832</v>
      </c>
      <c r="I8" s="558">
        <v>6.7975830815709202</v>
      </c>
      <c r="J8" s="558">
        <v>6.7064083457525312</v>
      </c>
      <c r="K8" s="558">
        <v>6.6176470588234544</v>
      </c>
      <c r="L8" s="558">
        <v>6.5312046444121172</v>
      </c>
      <c r="M8" s="558">
        <v>6.4469914040113885</v>
      </c>
      <c r="N8" s="558">
        <v>6.364922206506292</v>
      </c>
      <c r="O8" s="558">
        <v>6.2849162011172472</v>
      </c>
      <c r="P8" s="558">
        <v>6.2068965517240677</v>
      </c>
      <c r="Q8" s="558">
        <v>6.1307901907356248</v>
      </c>
      <c r="R8" s="558">
        <v>6.0565275908478453</v>
      </c>
      <c r="S8" s="558">
        <v>5.9840425531914212</v>
      </c>
      <c r="T8" s="558">
        <v>5.9132720105124168</v>
      </c>
      <c r="U8" s="558">
        <v>5.844155844155777</v>
      </c>
      <c r="V8" s="558">
        <v>5.7766367137354928</v>
      </c>
      <c r="W8" s="558">
        <v>5.7106598984770915</v>
      </c>
      <c r="X8" s="558">
        <v>5.6461731493098481</v>
      </c>
      <c r="Y8" s="558">
        <v>5.5831265508684229</v>
      </c>
      <c r="Z8" s="558">
        <v>5.5214723926379738</v>
      </c>
      <c r="AA8" s="558">
        <v>5.4611650485436272</v>
      </c>
      <c r="AB8" s="558">
        <v>5.4021608643456762</v>
      </c>
      <c r="AC8" s="558">
        <v>5.3444180522564713</v>
      </c>
      <c r="AD8" s="558">
        <v>5.2878965922443575</v>
      </c>
      <c r="AE8" s="558">
        <v>5.2325581395348237</v>
      </c>
      <c r="AF8" s="558">
        <v>5.1783659378595503</v>
      </c>
      <c r="AG8" s="558">
        <v>5.1252847380409436</v>
      </c>
      <c r="AH8" s="558">
        <v>5.0732807215332008</v>
      </c>
      <c r="AI8" s="558">
        <v>5.0223214285713711</v>
      </c>
      <c r="AJ8" s="558">
        <v>4.9723756906076781</v>
      </c>
      <c r="AK8" s="558">
        <v>4.9234135667395496</v>
      </c>
      <c r="AL8" s="558">
        <v>4.8754062838569325</v>
      </c>
      <c r="AM8" s="558">
        <v>4.8283261802574557</v>
      </c>
      <c r="AN8" s="558">
        <v>4.7821466524972891</v>
      </c>
      <c r="AO8" s="558">
        <v>4.7368421052631042</v>
      </c>
      <c r="AP8" s="558">
        <v>4.6923879040666829</v>
      </c>
      <c r="AQ8" s="558">
        <v>4.6487603305784599</v>
      </c>
      <c r="AR8" s="558">
        <v>4.6059365404298349</v>
      </c>
      <c r="AS8" s="558">
        <v>4.5638945233265202</v>
      </c>
      <c r="AT8" s="558">
        <v>4.5226130653265812</v>
      </c>
      <c r="AU8" s="558">
        <v>4.4820717131473593</v>
      </c>
      <c r="AV8" s="558">
        <v>4.4422507403750728</v>
      </c>
      <c r="AW8" s="558">
        <v>4.403131115459832</v>
      </c>
      <c r="AX8" s="558">
        <v>4.3646944713869535</v>
      </c>
      <c r="AY8" s="558">
        <v>4.3269230769230278</v>
      </c>
      <c r="AZ8" s="558">
        <v>4.2897998093421821</v>
      </c>
      <c r="BA8" s="558">
        <v>4.2533081285443748</v>
      </c>
      <c r="BB8" s="558">
        <v>4.2174320524835514</v>
      </c>
      <c r="BC8" s="558">
        <v>4.1821561338289488</v>
      </c>
      <c r="BD8" s="558">
        <v>4.1474654377879716</v>
      </c>
      <c r="BE8" s="558">
        <v>4.1133455210237191</v>
      </c>
      <c r="BF8" s="558">
        <v>4.0797824116046684</v>
      </c>
      <c r="BG8" s="558">
        <v>4.0467625899280115</v>
      </c>
      <c r="BH8" s="558">
        <v>4.0142729705619526</v>
      </c>
      <c r="BI8" s="558">
        <v>3.9823008849557069</v>
      </c>
      <c r="BJ8" s="558">
        <v>3.950834064969226</v>
      </c>
      <c r="BK8" s="558">
        <v>3.9198606271776559</v>
      </c>
    </row>
    <row r="9" spans="1:63">
      <c r="A9" s="1068"/>
      <c r="B9" s="510">
        <v>1</v>
      </c>
      <c r="C9" s="558">
        <v>1.9840045084837328</v>
      </c>
      <c r="D9" s="558">
        <v>1.9654431357654292</v>
      </c>
      <c r="E9" s="558">
        <v>1.9472258461661101</v>
      </c>
      <c r="F9" s="558">
        <v>1.929343159844753</v>
      </c>
      <c r="G9" s="558">
        <v>1.9117859420303829</v>
      </c>
      <c r="H9" s="558">
        <v>1.8945453874628011</v>
      </c>
      <c r="I9" s="558">
        <v>1.8776130056676739</v>
      </c>
      <c r="J9" s="558">
        <v>1.8609806070142469</v>
      </c>
      <c r="K9" s="558">
        <v>1.8446402895075766</v>
      </c>
      <c r="L9" s="558">
        <v>1.8285844262705324</v>
      </c>
      <c r="M9" s="558">
        <v>1.8128056536738983</v>
      </c>
      <c r="N9" s="558">
        <v>1.7972968600757711</v>
      </c>
      <c r="O9" s="558">
        <v>1.7820511751340657</v>
      </c>
      <c r="P9" s="558">
        <v>1.7670619596583936</v>
      </c>
      <c r="Q9" s="558">
        <v>1.752322795969816</v>
      </c>
      <c r="R9" s="558">
        <v>1.7378274787390633</v>
      </c>
      <c r="S9" s="558">
        <v>1.7235700062757493</v>
      </c>
      <c r="T9" s="558">
        <v>1.7095445722428808</v>
      </c>
      <c r="U9" s="558">
        <v>1.6957455577726415</v>
      </c>
      <c r="V9" s="558">
        <v>1.6821675239609519</v>
      </c>
      <c r="W9" s="558">
        <v>1.6688052047197499</v>
      </c>
      <c r="X9" s="558">
        <v>1.6556534999672514</v>
      </c>
      <c r="Y9" s="558">
        <v>1.6427074691376968</v>
      </c>
      <c r="Z9" s="558">
        <v>1.6299623249932294</v>
      </c>
      <c r="AA9" s="558">
        <v>1.6174134277216228</v>
      </c>
      <c r="AB9" s="558">
        <v>1.6050562793045737</v>
      </c>
      <c r="AC9" s="558">
        <v>1.592886518142193</v>
      </c>
      <c r="AD9" s="558">
        <v>1.5808999139202071</v>
      </c>
      <c r="AE9" s="558">
        <v>1.5690923627071753</v>
      </c>
      <c r="AF9" s="558">
        <v>1.5574598822697889</v>
      </c>
      <c r="AG9" s="558">
        <v>1.5459986075950158</v>
      </c>
      <c r="AH9" s="558">
        <v>1.5347047866085162</v>
      </c>
      <c r="AI9" s="558">
        <v>1.5235747760793645</v>
      </c>
      <c r="AJ9" s="558">
        <v>1.5126050377016855</v>
      </c>
      <c r="AK9" s="558">
        <v>1.5017921343443539</v>
      </c>
      <c r="AL9" s="558">
        <v>1.49113272646041</v>
      </c>
      <c r="AM9" s="558">
        <v>1.4806235686483051</v>
      </c>
      <c r="AN9" s="558">
        <v>1.4702615063575442</v>
      </c>
      <c r="AO9" s="558">
        <v>1.4600434727317009</v>
      </c>
      <c r="AP9" s="558">
        <v>1.4499664855821632</v>
      </c>
      <c r="AQ9" s="558">
        <v>1.4400276444863449</v>
      </c>
      <c r="AR9" s="558">
        <v>1.4302241280044212</v>
      </c>
      <c r="AS9" s="558">
        <v>1.4205531910089906</v>
      </c>
      <c r="AT9" s="558">
        <v>1.4110121621223424</v>
      </c>
      <c r="AU9" s="558">
        <v>1.4015984412563116</v>
      </c>
      <c r="AV9" s="558">
        <v>1.3923094972499608</v>
      </c>
      <c r="AW9" s="558">
        <v>1.3831428656005766</v>
      </c>
      <c r="AX9" s="558">
        <v>1.3740961462837151</v>
      </c>
      <c r="AY9" s="558">
        <v>1.3651670016582387</v>
      </c>
      <c r="AZ9" s="558">
        <v>1.3563531544525083</v>
      </c>
      <c r="BA9" s="558">
        <v>1.3476523858280842</v>
      </c>
      <c r="BB9" s="558">
        <v>1.3390625335174793</v>
      </c>
      <c r="BC9" s="558">
        <v>1.3305814900326769</v>
      </c>
      <c r="BD9" s="558">
        <v>1.3222072009413037</v>
      </c>
      <c r="BE9" s="558">
        <v>1.3139376632074875</v>
      </c>
      <c r="BF9" s="558">
        <v>1.3057709235945898</v>
      </c>
      <c r="BG9" s="558">
        <v>1.297705077127139</v>
      </c>
      <c r="BH9" s="558">
        <v>1.2897382656094156</v>
      </c>
      <c r="BI9" s="558">
        <v>1.2818686761982736</v>
      </c>
      <c r="BJ9" s="558">
        <v>1.2740945400278934</v>
      </c>
      <c r="BK9" s="558">
        <v>1.2664141308842773</v>
      </c>
    </row>
    <row r="10" spans="1:63">
      <c r="A10" s="1068"/>
      <c r="B10" s="597">
        <v>1.083</v>
      </c>
      <c r="C10" s="578">
        <v>1.8371349213046742</v>
      </c>
      <c r="D10" s="558">
        <v>1.8204463376331623</v>
      </c>
      <c r="E10" s="558">
        <v>1.8040582235847982</v>
      </c>
      <c r="F10" s="558">
        <v>1.7879625368499745</v>
      </c>
      <c r="G10" s="558">
        <v>1.7721515195928221</v>
      </c>
      <c r="H10" s="558">
        <v>1.7566176859834026</v>
      </c>
      <c r="I10" s="558">
        <v>1.7413538103799295</v>
      </c>
      <c r="J10" s="558">
        <v>1.7263529161218121</v>
      </c>
      <c r="K10" s="558">
        <v>1.7116082648970052</v>
      </c>
      <c r="L10" s="558">
        <v>1.6971133466496247</v>
      </c>
      <c r="M10" s="558">
        <v>1.6828618699960602</v>
      </c>
      <c r="N10" s="558">
        <v>1.6688477531199575</v>
      </c>
      <c r="O10" s="558">
        <v>1.6550651151183704</v>
      </c>
      <c r="P10" s="558">
        <v>1.641508267773228</v>
      </c>
      <c r="Q10" s="558">
        <v>1.6281717077239193</v>
      </c>
      <c r="R10" s="558">
        <v>1.6150501090183669</v>
      </c>
      <c r="S10" s="558">
        <v>1.6021383160214167</v>
      </c>
      <c r="T10" s="558">
        <v>1.5894313366606942</v>
      </c>
      <c r="U10" s="558">
        <v>1.5769243359913494</v>
      </c>
      <c r="V10" s="558">
        <v>1.5646126300622549</v>
      </c>
      <c r="W10" s="558">
        <v>1.5524916800673152</v>
      </c>
      <c r="X10" s="558">
        <v>1.5405570867665415</v>
      </c>
      <c r="Y10" s="558">
        <v>1.5288045851624867</v>
      </c>
      <c r="Z10" s="558">
        <v>1.5172300394185105</v>
      </c>
      <c r="AA10" s="558">
        <v>1.505829438006149</v>
      </c>
      <c r="AB10" s="558">
        <v>1.4945988890696333</v>
      </c>
      <c r="AC10" s="558">
        <v>1.4835346159963021</v>
      </c>
      <c r="AD10" s="558">
        <v>1.4726329531823157</v>
      </c>
      <c r="AE10" s="558">
        <v>1.4618903419837042</v>
      </c>
      <c r="AF10" s="558">
        <v>1.4513033268433477</v>
      </c>
      <c r="AG10" s="558">
        <v>1.440868551585037</v>
      </c>
      <c r="AH10" s="558">
        <v>1.4305827558662692</v>
      </c>
      <c r="AI10" s="558">
        <v>1.4204427717818937</v>
      </c>
      <c r="AJ10" s="558">
        <v>1.4104455206111881</v>
      </c>
      <c r="AK10" s="558">
        <v>1.4005880097013339</v>
      </c>
      <c r="AL10" s="558">
        <v>1.3908673294806797</v>
      </c>
      <c r="AM10" s="558">
        <v>1.3812806505955171</v>
      </c>
      <c r="AN10" s="558">
        <v>1.371825221164457</v>
      </c>
      <c r="AO10" s="558">
        <v>1.3624983641448127</v>
      </c>
      <c r="AP10" s="558">
        <v>1.353297474805685</v>
      </c>
      <c r="AQ10" s="558">
        <v>1.3442200183027508</v>
      </c>
      <c r="AR10" s="558">
        <v>1.3352635273500024</v>
      </c>
      <c r="AS10" s="558">
        <v>1.3264255999839525</v>
      </c>
      <c r="AT10" s="558">
        <v>1.3177038974160433</v>
      </c>
      <c r="AU10" s="558">
        <v>1.3090961419692313</v>
      </c>
      <c r="AV10" s="558">
        <v>1.3006001150949189</v>
      </c>
      <c r="AW10" s="558">
        <v>1.2922136554666115</v>
      </c>
      <c r="AX10" s="558">
        <v>1.2839346571468548</v>
      </c>
      <c r="AY10" s="558">
        <v>1.2757610678241866</v>
      </c>
      <c r="AZ10" s="558">
        <v>1.2676908871170089</v>
      </c>
      <c r="BA10" s="558">
        <v>1.2597221649414272</v>
      </c>
      <c r="BB10" s="558">
        <v>1.2518529999402659</v>
      </c>
      <c r="BC10" s="558">
        <v>1.2440815379705985</v>
      </c>
      <c r="BD10" s="558">
        <v>1.2364059706472679</v>
      </c>
      <c r="BE10" s="558">
        <v>1.2288245339399904</v>
      </c>
      <c r="BF10" s="558">
        <v>1.2213355068217593</v>
      </c>
      <c r="BG10" s="558">
        <v>1.2139372099663746</v>
      </c>
      <c r="BH10" s="558">
        <v>1.2066280044930233</v>
      </c>
      <c r="BI10" s="558">
        <v>1.1994062907559446</v>
      </c>
      <c r="BJ10" s="558">
        <v>1.1922705071772981</v>
      </c>
      <c r="BK10" s="558">
        <v>1.1852191291214502</v>
      </c>
    </row>
    <row r="11" spans="1:63">
      <c r="A11" s="1068"/>
      <c r="B11" s="597">
        <v>1.167</v>
      </c>
      <c r="C11" s="558">
        <v>1.7062225888506846</v>
      </c>
      <c r="D11" s="558">
        <v>1.6911603001970952</v>
      </c>
      <c r="E11" s="558">
        <v>1.6763616199007845</v>
      </c>
      <c r="F11" s="558">
        <v>1.6618196877924629</v>
      </c>
      <c r="G11" s="558">
        <v>1.6475278796952848</v>
      </c>
      <c r="H11" s="558">
        <v>1.6334797973635917</v>
      </c>
      <c r="I11" s="558">
        <v>1.6196692589320369</v>
      </c>
      <c r="J11" s="558">
        <v>1.6060902898451503</v>
      </c>
      <c r="K11" s="558">
        <v>1.5927371142393767</v>
      </c>
      <c r="L11" s="558">
        <v>1.5796041467514685</v>
      </c>
      <c r="M11" s="558">
        <v>1.5666859847288359</v>
      </c>
      <c r="N11" s="558">
        <v>1.5539774008190164</v>
      </c>
      <c r="O11" s="558">
        <v>1.541473335916923</v>
      </c>
      <c r="P11" s="558">
        <v>1.5291688924498701</v>
      </c>
      <c r="Q11" s="558">
        <v>1.5170593279816582</v>
      </c>
      <c r="R11" s="558">
        <v>1.5051400491181683</v>
      </c>
      <c r="S11" s="558">
        <v>1.4934066056980122</v>
      </c>
      <c r="T11" s="558">
        <v>1.4818546852528061</v>
      </c>
      <c r="U11" s="558">
        <v>1.4704801077225762</v>
      </c>
      <c r="V11" s="558">
        <v>1.4592788204126976</v>
      </c>
      <c r="W11" s="558">
        <v>1.4482468931795789</v>
      </c>
      <c r="X11" s="558">
        <v>1.4373805138330848</v>
      </c>
      <c r="Y11" s="558">
        <v>1.4266759837443901</v>
      </c>
      <c r="Z11" s="558">
        <v>1.4161297136486437</v>
      </c>
      <c r="AA11" s="558">
        <v>1.4057382196324288</v>
      </c>
      <c r="AB11" s="558">
        <v>1.3954981192966005</v>
      </c>
      <c r="AC11" s="558">
        <v>1.3854061280856211</v>
      </c>
      <c r="AD11" s="558">
        <v>1.3754590557750259</v>
      </c>
      <c r="AE11" s="558">
        <v>1.3656538031091254</v>
      </c>
      <c r="AF11" s="558">
        <v>1.3559873585815079</v>
      </c>
      <c r="AG11" s="558">
        <v>1.3464567953513062</v>
      </c>
      <c r="AH11" s="558">
        <v>1.337059268288604</v>
      </c>
      <c r="AI11" s="558">
        <v>1.3277920111427124</v>
      </c>
      <c r="AJ11" s="558">
        <v>1.3186523338273977</v>
      </c>
      <c r="AK11" s="558">
        <v>1.3096376198174626</v>
      </c>
      <c r="AL11" s="558">
        <v>1.3007453236513886</v>
      </c>
      <c r="AM11" s="558">
        <v>1.2919729685350347</v>
      </c>
      <c r="AN11" s="558">
        <v>1.2833181440416499</v>
      </c>
      <c r="AO11" s="558">
        <v>1.2747785039037172</v>
      </c>
      <c r="AP11" s="558">
        <v>1.2663517638923747</v>
      </c>
      <c r="AQ11" s="558">
        <v>1.2580356997803952</v>
      </c>
      <c r="AR11" s="558">
        <v>1.2498281453849007</v>
      </c>
      <c r="AS11" s="558">
        <v>1.2417269906861987</v>
      </c>
      <c r="AT11" s="558">
        <v>1.2337301800193081</v>
      </c>
      <c r="AU11" s="558">
        <v>1.2258357103349176</v>
      </c>
      <c r="AV11" s="558">
        <v>1.2180416295266867</v>
      </c>
      <c r="AW11" s="558">
        <v>1.210346034821955</v>
      </c>
      <c r="AX11" s="558">
        <v>1.2027470712330754</v>
      </c>
      <c r="AY11" s="558">
        <v>1.19524293006672</v>
      </c>
      <c r="AZ11" s="558">
        <v>1.1878318474886436</v>
      </c>
      <c r="BA11" s="558">
        <v>1.1805121031415158</v>
      </c>
      <c r="BB11" s="558">
        <v>1.1732820188135409</v>
      </c>
      <c r="BC11" s="558">
        <v>1.1661399571557065</v>
      </c>
      <c r="BD11" s="558">
        <v>1.1590843204455972</v>
      </c>
      <c r="BE11" s="558">
        <v>1.1521135493958183</v>
      </c>
      <c r="BF11" s="558">
        <v>1.1452261220051563</v>
      </c>
      <c r="BG11" s="558">
        <v>1.1384205524507027</v>
      </c>
      <c r="BH11" s="558">
        <v>1.1316953900192472</v>
      </c>
      <c r="BI11" s="558">
        <v>1.1250492180763236</v>
      </c>
      <c r="BJ11" s="558">
        <v>1.1184806530713722</v>
      </c>
      <c r="BK11" s="558">
        <v>1.1119883435775468</v>
      </c>
    </row>
    <row r="12" spans="1:63">
      <c r="A12" s="1068"/>
      <c r="B12" s="510">
        <v>1.25</v>
      </c>
      <c r="C12" s="558">
        <v>1.589007594105355</v>
      </c>
      <c r="D12" s="558">
        <v>1.5753647910228277</v>
      </c>
      <c r="E12" s="558">
        <v>1.5619542607756929</v>
      </c>
      <c r="F12" s="558">
        <v>1.5487701216602701</v>
      </c>
      <c r="G12" s="558">
        <v>1.5358066888957647</v>
      </c>
      <c r="H12" s="558">
        <v>1.5230584664513087</v>
      </c>
      <c r="I12" s="558">
        <v>1.5105201392766985</v>
      </c>
      <c r="J12" s="558">
        <v>1.498186565913753</v>
      </c>
      <c r="K12" s="558">
        <v>1.4860527714667158</v>
      </c>
      <c r="L12" s="558">
        <v>1.4741139409115087</v>
      </c>
      <c r="M12" s="558">
        <v>1.462365412724931</v>
      </c>
      <c r="N12" s="558">
        <v>1.4508026728160999</v>
      </c>
      <c r="O12" s="558">
        <v>1.4394213487435294</v>
      </c>
      <c r="P12" s="558">
        <v>1.4282172042022909</v>
      </c>
      <c r="Q12" s="558">
        <v>1.4171861337666465</v>
      </c>
      <c r="R12" s="558">
        <v>1.4063241578744525</v>
      </c>
      <c r="S12" s="558">
        <v>1.3956274180404624</v>
      </c>
      <c r="T12" s="558">
        <v>1.3850921722864271</v>
      </c>
      <c r="U12" s="558">
        <v>1.3747147907766297</v>
      </c>
      <c r="V12" s="558">
        <v>1.3644917516481581</v>
      </c>
      <c r="W12" s="558">
        <v>1.3544196370258488</v>
      </c>
      <c r="X12" s="558">
        <v>1.3444951292124399</v>
      </c>
      <c r="Y12" s="558">
        <v>1.3347150070450002</v>
      </c>
      <c r="Z12" s="558">
        <v>1.3250761424092368</v>
      </c>
      <c r="AA12" s="558">
        <v>1.3155754969037536</v>
      </c>
      <c r="AB12" s="558">
        <v>1.306210118646792</v>
      </c>
      <c r="AC12" s="558">
        <v>1.296977139218398</v>
      </c>
      <c r="AD12" s="558">
        <v>1.2878737707313659</v>
      </c>
      <c r="AE12" s="558">
        <v>1.2788973030246791</v>
      </c>
      <c r="AF12" s="558">
        <v>1.2700451009735025</v>
      </c>
      <c r="AG12" s="558">
        <v>1.2613146019101296</v>
      </c>
      <c r="AH12" s="558">
        <v>1.2527033131505707</v>
      </c>
      <c r="AI12" s="558">
        <v>1.2442088096217807</v>
      </c>
      <c r="AJ12" s="558">
        <v>1.2358287315847676</v>
      </c>
      <c r="AK12" s="558">
        <v>1.2275607824491015</v>
      </c>
      <c r="AL12" s="558">
        <v>1.2194027266745693</v>
      </c>
      <c r="AM12" s="558">
        <v>1.211352387755946</v>
      </c>
      <c r="AN12" s="558">
        <v>1.2034076462870686</v>
      </c>
      <c r="AO12" s="558">
        <v>1.1955664381005953</v>
      </c>
      <c r="AP12" s="558">
        <v>1.1878267524800201</v>
      </c>
      <c r="AQ12" s="558">
        <v>1.1801866304406892</v>
      </c>
      <c r="AR12" s="558">
        <v>1.1726441630767321</v>
      </c>
      <c r="AS12" s="558">
        <v>1.16519748997098</v>
      </c>
      <c r="AT12" s="558">
        <v>1.1578447976650847</v>
      </c>
      <c r="AU12" s="558">
        <v>1.1505843181871986</v>
      </c>
      <c r="AV12" s="558">
        <v>1.1434143276347046</v>
      </c>
      <c r="AW12" s="558">
        <v>1.1363331448096099</v>
      </c>
      <c r="AX12" s="558">
        <v>1.1293391299043316</v>
      </c>
      <c r="AY12" s="558">
        <v>1.1224306832357203</v>
      </c>
      <c r="AZ12" s="558">
        <v>1.115606244025267</v>
      </c>
      <c r="BA12" s="558">
        <v>1.1088642892235385</v>
      </c>
      <c r="BB12" s="558">
        <v>1.1022033323769831</v>
      </c>
      <c r="BC12" s="558">
        <v>1.095621922535335</v>
      </c>
      <c r="BD12" s="558">
        <v>1.0891186431979305</v>
      </c>
      <c r="BE12" s="558">
        <v>1.0826921112973302</v>
      </c>
      <c r="BF12" s="558">
        <v>1.0763409762187106</v>
      </c>
      <c r="BG12" s="558">
        <v>1.0700639188535721</v>
      </c>
      <c r="BH12" s="558">
        <v>1.0638596506863649</v>
      </c>
      <c r="BI12" s="558">
        <v>1.0577269129127065</v>
      </c>
      <c r="BJ12" s="558">
        <v>1.0516644755879221</v>
      </c>
      <c r="BK12" s="558">
        <v>1.0456711368047027</v>
      </c>
    </row>
    <row r="13" spans="1:63">
      <c r="A13" s="1068"/>
      <c r="B13" s="597">
        <v>1.333</v>
      </c>
      <c r="C13" s="577">
        <v>1.4836208220794993</v>
      </c>
      <c r="D13" s="577">
        <v>1.4712228765043296</v>
      </c>
      <c r="E13" s="577">
        <v>1.4590304217395802</v>
      </c>
      <c r="F13" s="577">
        <v>1.4470383908885618</v>
      </c>
      <c r="G13" s="577">
        <v>1.4352418822794755</v>
      </c>
      <c r="H13" s="577">
        <v>1.423636152785164</v>
      </c>
      <c r="I13" s="577">
        <v>1.4122166114643673</v>
      </c>
      <c r="J13" s="577">
        <v>1.4009788135065813</v>
      </c>
      <c r="K13" s="577">
        <v>1.3899184544637395</v>
      </c>
      <c r="L13" s="577">
        <v>1.3790313647529879</v>
      </c>
      <c r="M13" s="577">
        <v>1.3683135044158106</v>
      </c>
      <c r="N13" s="577">
        <v>1.3577609581196606</v>
      </c>
      <c r="O13" s="577">
        <v>1.3473699303891102</v>
      </c>
      <c r="P13" s="577">
        <v>1.3371367410543138</v>
      </c>
      <c r="Q13" s="577">
        <v>1.3270578209053205</v>
      </c>
      <c r="R13" s="577">
        <v>1.3171297075414545</v>
      </c>
      <c r="S13" s="577">
        <v>1.3073490414056252</v>
      </c>
      <c r="T13" s="577">
        <v>1.2977125619940211</v>
      </c>
      <c r="U13" s="577">
        <v>1.288217104232211</v>
      </c>
      <c r="V13" s="577">
        <v>1.2788595950091852</v>
      </c>
      <c r="W13" s="577">
        <v>1.2696370498613676</v>
      </c>
      <c r="X13" s="577">
        <v>1.2605465697990776</v>
      </c>
      <c r="Y13" s="577">
        <v>1.2515853382683617</v>
      </c>
      <c r="Z13" s="577">
        <v>1.2427506182414947</v>
      </c>
      <c r="AA13" s="577">
        <v>1.234039749429847</v>
      </c>
      <c r="AB13" s="577">
        <v>1.2254501456131488</v>
      </c>
      <c r="AC13" s="577">
        <v>1.2169792920795259</v>
      </c>
      <c r="AD13" s="577">
        <v>1.2086247431709769</v>
      </c>
      <c r="AE13" s="577">
        <v>1.2003841199292633</v>
      </c>
      <c r="AF13" s="577">
        <v>1.1922551078374535</v>
      </c>
      <c r="AG13" s="577">
        <v>1.1842354546526146</v>
      </c>
      <c r="AH13" s="577">
        <v>1.1763229683253882</v>
      </c>
      <c r="AI13" s="577">
        <v>1.1685155150024162</v>
      </c>
      <c r="AJ13" s="577">
        <v>1.1608110171077923</v>
      </c>
      <c r="AK13" s="577">
        <v>1.1532074514999131</v>
      </c>
      <c r="AL13" s="577">
        <v>1.1457028477002971</v>
      </c>
      <c r="AM13" s="577">
        <v>1.1382952861911131</v>
      </c>
      <c r="AN13" s="577">
        <v>1.1309828967783289</v>
      </c>
      <c r="AO13" s="577">
        <v>1.1237638570175468</v>
      </c>
      <c r="AP13" s="577">
        <v>1.1166363906997443</v>
      </c>
      <c r="AQ13" s="577">
        <v>1.109598766394279</v>
      </c>
      <c r="AR13" s="577">
        <v>1.1026492960466405</v>
      </c>
      <c r="AS13" s="577">
        <v>1.0957863336285718</v>
      </c>
      <c r="AT13" s="577">
        <v>1.0890082738382885</v>
      </c>
      <c r="AU13" s="577">
        <v>1.0823135508486397</v>
      </c>
      <c r="AV13" s="577">
        <v>1.0757006371011633</v>
      </c>
      <c r="AW13" s="577">
        <v>1.0691680421440795</v>
      </c>
      <c r="AX13" s="577">
        <v>1.0627143115123727</v>
      </c>
      <c r="AY13" s="577">
        <v>1.0563380256481871</v>
      </c>
      <c r="AZ13" s="577">
        <v>1.0500377988598579</v>
      </c>
      <c r="BA13" s="577">
        <v>1.0438122783179744</v>
      </c>
      <c r="BB13" s="577">
        <v>1.0376601430869417</v>
      </c>
      <c r="BC13" s="577">
        <v>1.0315801031905938</v>
      </c>
      <c r="BD13" s="577">
        <v>1.0255708987104613</v>
      </c>
      <c r="BE13" s="577">
        <v>1.0196312989153753</v>
      </c>
      <c r="BF13" s="577">
        <v>1.0137601014211419</v>
      </c>
      <c r="BG13" s="577">
        <v>1.0079561313790837</v>
      </c>
      <c r="BH13" s="577">
        <v>1.0022182406922948</v>
      </c>
      <c r="BI13" s="577">
        <v>0.99654530725851698</v>
      </c>
      <c r="BJ13" s="577">
        <v>0.99093623423858201</v>
      </c>
      <c r="BK13" s="577">
        <v>0.98538994934942215</v>
      </c>
    </row>
    <row r="14" spans="1:63">
      <c r="A14" s="1068"/>
      <c r="B14" s="597">
        <v>1.417</v>
      </c>
      <c r="C14" s="577">
        <v>1.3885047965594237</v>
      </c>
      <c r="D14" s="577">
        <v>1.3772033783762556</v>
      </c>
      <c r="E14" s="577">
        <v>1.3660844455279941</v>
      </c>
      <c r="F14" s="577">
        <v>1.3551436134949173</v>
      </c>
      <c r="G14" s="577">
        <v>1.3443766371020043</v>
      </c>
      <c r="H14" s="577">
        <v>1.3337794050269167</v>
      </c>
      <c r="I14" s="577">
        <v>1.3233479345656991</v>
      </c>
      <c r="J14" s="577">
        <v>1.3130783666421972</v>
      </c>
      <c r="K14" s="577">
        <v>1.3029669610480568</v>
      </c>
      <c r="L14" s="577">
        <v>1.2930100919009695</v>
      </c>
      <c r="M14" s="577">
        <v>1.2832042433095796</v>
      </c>
      <c r="N14" s="577">
        <v>1.2735460052341632</v>
      </c>
      <c r="O14" s="577">
        <v>1.2640320695328422</v>
      </c>
      <c r="P14" s="577">
        <v>1.2546592261837035</v>
      </c>
      <c r="Q14" s="577">
        <v>1.2454243596737604</v>
      </c>
      <c r="R14" s="577">
        <v>1.236324445546219</v>
      </c>
      <c r="S14" s="577">
        <v>1.2273565470980201</v>
      </c>
      <c r="T14" s="577">
        <v>1.2185178122200702</v>
      </c>
      <c r="U14" s="577">
        <v>1.2098054703730305</v>
      </c>
      <c r="V14" s="577">
        <v>1.2012168296919181</v>
      </c>
      <c r="W14" s="577">
        <v>1.1927492742131716</v>
      </c>
      <c r="X14" s="577">
        <v>1.1844002612181748</v>
      </c>
      <c r="Y14" s="577">
        <v>1.1761673186875736</v>
      </c>
      <c r="Z14" s="577">
        <v>1.168048042861034</v>
      </c>
      <c r="AA14" s="577">
        <v>1.1600400958973773</v>
      </c>
      <c r="AB14" s="577">
        <v>1.1521412036303129</v>
      </c>
      <c r="AC14" s="577">
        <v>1.1443491534152372</v>
      </c>
      <c r="AD14" s="577">
        <v>1.1366617920628233</v>
      </c>
      <c r="AE14" s="577">
        <v>1.12907702385534</v>
      </c>
      <c r="AF14" s="577">
        <v>1.1215928086418683</v>
      </c>
      <c r="AG14" s="577">
        <v>1.1142071600087728</v>
      </c>
      <c r="AH14" s="577">
        <v>1.1069181435219861</v>
      </c>
      <c r="AI14" s="577">
        <v>1.099723875037838</v>
      </c>
      <c r="AJ14" s="577">
        <v>1.0926225190793275</v>
      </c>
      <c r="AK14" s="577">
        <v>1.0856122872749059</v>
      </c>
      <c r="AL14" s="577">
        <v>1.0786914368569742</v>
      </c>
      <c r="AM14" s="577">
        <v>1.0718582692174496</v>
      </c>
      <c r="AN14" s="577">
        <v>1.0651111285178883</v>
      </c>
      <c r="AO14" s="577">
        <v>1.0584484003517725</v>
      </c>
      <c r="AP14" s="577">
        <v>1.0518685104566947</v>
      </c>
      <c r="AQ14" s="577">
        <v>1.045369923474277</v>
      </c>
      <c r="AR14" s="577">
        <v>1.03895114175578</v>
      </c>
      <c r="AS14" s="577">
        <v>1.0326107042114434</v>
      </c>
      <c r="AT14" s="577">
        <v>1.0263471852017045</v>
      </c>
      <c r="AU14" s="577">
        <v>1.0201591934685281</v>
      </c>
      <c r="AV14" s="577">
        <v>1.0140453711051614</v>
      </c>
      <c r="AW14" s="577">
        <v>1.0080043925627162</v>
      </c>
      <c r="AX14" s="577">
        <v>1.0020349636920469</v>
      </c>
      <c r="AY14" s="577">
        <v>0.99613582081947483</v>
      </c>
      <c r="AZ14" s="577">
        <v>0.99030572985496779</v>
      </c>
      <c r="BA14" s="577">
        <v>0.98454348543145531</v>
      </c>
      <c r="BB14" s="577">
        <v>0.97884791007401795</v>
      </c>
      <c r="BC14" s="577">
        <v>0.97321785339774902</v>
      </c>
      <c r="BD14" s="577">
        <v>0.96765219133313962</v>
      </c>
      <c r="BE14" s="577">
        <v>0.96214982537789051</v>
      </c>
      <c r="BF14" s="577">
        <v>0.95670968187410854</v>
      </c>
      <c r="BG14" s="577">
        <v>0.95133071130988478</v>
      </c>
      <c r="BH14" s="577">
        <v>0.94601188764430177</v>
      </c>
      <c r="BI14" s="577">
        <v>0.94075220765495815</v>
      </c>
      <c r="BJ14" s="577">
        <v>0.93555069030713878</v>
      </c>
      <c r="BK14" s="577">
        <v>0.93040637614379795</v>
      </c>
    </row>
    <row r="15" spans="1:63">
      <c r="A15" s="1068"/>
      <c r="B15" s="510">
        <v>1.5</v>
      </c>
      <c r="C15" s="577">
        <v>1.3023527693545938</v>
      </c>
      <c r="D15" s="577">
        <v>1.2920211916443161</v>
      </c>
      <c r="E15" s="577">
        <v>1.2818522448029479</v>
      </c>
      <c r="F15" s="577">
        <v>1.2718421188231519</v>
      </c>
      <c r="G15" s="577">
        <v>1.2619871217864966</v>
      </c>
      <c r="H15" s="577">
        <v>1.2522836753235154</v>
      </c>
      <c r="I15" s="577">
        <v>1.2427283102816138</v>
      </c>
      <c r="J15" s="577">
        <v>1.233317662589807</v>
      </c>
      <c r="K15" s="577">
        <v>1.2240484693099334</v>
      </c>
      <c r="L15" s="577">
        <v>1.2149175648646047</v>
      </c>
      <c r="M15" s="577">
        <v>1.2059218774327363</v>
      </c>
      <c r="N15" s="577">
        <v>1.1970584255040293</v>
      </c>
      <c r="O15" s="577">
        <v>1.188324314584295</v>
      </c>
      <c r="P15" s="577">
        <v>1.1797167340439652</v>
      </c>
      <c r="Q15" s="577">
        <v>1.1712329541025834</v>
      </c>
      <c r="R15" s="577">
        <v>1.1628703229424833</v>
      </c>
      <c r="S15" s="577">
        <v>1.1546262639452387</v>
      </c>
      <c r="T15" s="577">
        <v>1.1464982730448401</v>
      </c>
      <c r="U15" s="577">
        <v>1.1384839161918792</v>
      </c>
      <c r="V15" s="577">
        <v>1.1305808269233575</v>
      </c>
      <c r="W15" s="577">
        <v>1.1227867040330115</v>
      </c>
      <c r="X15" s="577">
        <v>1.1150993093373425</v>
      </c>
      <c r="Y15" s="577">
        <v>1.1075164655327971</v>
      </c>
      <c r="Z15" s="577">
        <v>1.100036054139782</v>
      </c>
      <c r="AA15" s="577">
        <v>1.0926560135294421</v>
      </c>
      <c r="AB15" s="577">
        <v>1.0853743370293376</v>
      </c>
      <c r="AC15" s="577">
        <v>1.0781890711043645</v>
      </c>
      <c r="AD15" s="577">
        <v>1.0710983136094541</v>
      </c>
      <c r="AE15" s="577">
        <v>1.0641002121107701</v>
      </c>
      <c r="AF15" s="577">
        <v>1.0571929622722893</v>
      </c>
      <c r="AG15" s="577">
        <v>1.0503748063048153</v>
      </c>
      <c r="AH15" s="577">
        <v>1.0436440314746247</v>
      </c>
      <c r="AI15" s="577">
        <v>1.0369989686690853</v>
      </c>
      <c r="AJ15" s="577">
        <v>1.0304379910167292</v>
      </c>
      <c r="AK15" s="577">
        <v>1.0239595125593766</v>
      </c>
      <c r="AL15" s="577">
        <v>1.01756198697404</v>
      </c>
      <c r="AM15" s="577">
        <v>1.0112439063424425</v>
      </c>
      <c r="AN15" s="577">
        <v>1.0050037999660928</v>
      </c>
      <c r="AO15" s="577">
        <v>0.99884023322496407</v>
      </c>
      <c r="AP15" s="577">
        <v>0.9927518064779115</v>
      </c>
      <c r="AQ15" s="577">
        <v>0.98673715400306505</v>
      </c>
      <c r="AR15" s="577">
        <v>0.98079494297650494</v>
      </c>
      <c r="AS15" s="577">
        <v>0.97492387248762125</v>
      </c>
      <c r="AT15" s="577">
        <v>0.96912267258962637</v>
      </c>
      <c r="AU15" s="577">
        <v>0.96339010338376752</v>
      </c>
      <c r="AV15" s="577">
        <v>0.95772495413584935</v>
      </c>
      <c r="AW15" s="577">
        <v>0.95212604242374543</v>
      </c>
      <c r="AX15" s="577">
        <v>0.94659221331463994</v>
      </c>
      <c r="AY15" s="577">
        <v>0.94112233857079308</v>
      </c>
      <c r="AZ15" s="577">
        <v>0.93571531588268653</v>
      </c>
      <c r="BA15" s="577">
        <v>0.93037006812845147</v>
      </c>
      <c r="BB15" s="577">
        <v>0.92508554265853737</v>
      </c>
      <c r="BC15" s="577">
        <v>0.91986071060461949</v>
      </c>
      <c r="BD15" s="577">
        <v>0.91469456621179546</v>
      </c>
      <c r="BE15" s="577">
        <v>0.90958612619315971</v>
      </c>
      <c r="BF15" s="577">
        <v>0.90453442910588477</v>
      </c>
      <c r="BG15" s="577">
        <v>0.89953853474797896</v>
      </c>
      <c r="BH15" s="577">
        <v>0.8945975235749245</v>
      </c>
      <c r="BI15" s="577">
        <v>0.88971049613543784</v>
      </c>
      <c r="BJ15" s="577">
        <v>0.88487657252562213</v>
      </c>
      <c r="BK15" s="577">
        <v>0.88009489186081769</v>
      </c>
    </row>
    <row r="16" spans="1:63">
      <c r="A16" s="1068"/>
      <c r="B16" s="597">
        <v>1.583</v>
      </c>
      <c r="C16" s="577">
        <v>1.2240613714498896</v>
      </c>
      <c r="D16" s="577">
        <v>1.2145908772894272</v>
      </c>
      <c r="E16" s="577">
        <v>1.2052658033846448</v>
      </c>
      <c r="F16" s="577">
        <v>1.1960828258439877</v>
      </c>
      <c r="G16" s="577">
        <v>1.1870387213094822</v>
      </c>
      <c r="H16" s="577">
        <v>1.17813036318437</v>
      </c>
      <c r="I16" s="577">
        <v>1.169354718029338</v>
      </c>
      <c r="J16" s="577">
        <v>1.1607088421186202</v>
      </c>
      <c r="K16" s="577">
        <v>1.1521898781477573</v>
      </c>
      <c r="L16" s="577">
        <v>1.1437950520852793</v>
      </c>
      <c r="M16" s="577">
        <v>1.1355216701610251</v>
      </c>
      <c r="N16" s="577">
        <v>1.1273671159842278</v>
      </c>
      <c r="O16" s="577">
        <v>1.1193288477848899</v>
      </c>
      <c r="P16" s="577">
        <v>1.1114043957723425</v>
      </c>
      <c r="Q16" s="577">
        <v>1.1035913596052143</v>
      </c>
      <c r="R16" s="577">
        <v>1.0958874059673727</v>
      </c>
      <c r="S16" s="577">
        <v>1.0882902662446923</v>
      </c>
      <c r="T16" s="577">
        <v>1.0807977342977917</v>
      </c>
      <c r="U16" s="577">
        <v>1.0734076643261439</v>
      </c>
      <c r="V16" s="577">
        <v>1.0661179688192191</v>
      </c>
      <c r="W16" s="577">
        <v>1.0589266165905489</v>
      </c>
      <c r="X16" s="577">
        <v>1.051831630890824</v>
      </c>
      <c r="Y16" s="577">
        <v>1.0448310875963394</v>
      </c>
      <c r="Z16" s="577">
        <v>1.037923113469307</v>
      </c>
      <c r="AA16" s="577">
        <v>1.0311058844867242</v>
      </c>
      <c r="AB16" s="577">
        <v>1.024377624234672</v>
      </c>
      <c r="AC16" s="577">
        <v>1.01773660236507</v>
      </c>
      <c r="AD16" s="577">
        <v>1.0111811331120752</v>
      </c>
      <c r="AE16" s="577">
        <v>1.0047095738654506</v>
      </c>
      <c r="AF16" s="577">
        <v>0.99832032379836588</v>
      </c>
      <c r="AG16" s="577">
        <v>0.99201182254722975</v>
      </c>
      <c r="AH16" s="577">
        <v>0.98578254894125628</v>
      </c>
      <c r="AI16" s="577">
        <v>0.97963101977960132</v>
      </c>
      <c r="AJ16" s="577">
        <v>0.97355578865399928</v>
      </c>
      <c r="AK16" s="577">
        <v>0.96755544481494049</v>
      </c>
      <c r="AL16" s="577">
        <v>0.96162861207951855</v>
      </c>
      <c r="AM16" s="577">
        <v>0.95577394777917513</v>
      </c>
      <c r="AN16" s="577">
        <v>0.94999014174564933</v>
      </c>
      <c r="AO16" s="577">
        <v>0.94427591533352595</v>
      </c>
      <c r="AP16" s="577">
        <v>0.93863002047784838</v>
      </c>
      <c r="AQ16" s="577">
        <v>0.93305123878533713</v>
      </c>
      <c r="AR16" s="577">
        <v>0.92753838065782801</v>
      </c>
      <c r="AS16" s="577">
        <v>0.92209028444659924</v>
      </c>
      <c r="AT16" s="577">
        <v>0.91670581563633025</v>
      </c>
      <c r="AU16" s="577">
        <v>0.91138386605748378</v>
      </c>
      <c r="AV16" s="577">
        <v>0.90612335312596681</v>
      </c>
      <c r="AW16" s="577">
        <v>0.90092321910897111</v>
      </c>
      <c r="AX16" s="577">
        <v>0.89578243041594918</v>
      </c>
      <c r="AY16" s="577">
        <v>0.89069997691372771</v>
      </c>
      <c r="AZ16" s="577">
        <v>0.88567487126480449</v>
      </c>
      <c r="BA16" s="577">
        <v>0.88070614828791871</v>
      </c>
      <c r="BB16" s="577">
        <v>0.87579286434002412</v>
      </c>
      <c r="BC16" s="577">
        <v>0.87093409671883582</v>
      </c>
      <c r="BD16" s="577">
        <v>0.86612894308515398</v>
      </c>
      <c r="BE16" s="577">
        <v>0.86137652090420525</v>
      </c>
      <c r="BF16" s="577">
        <v>0.85667596690527714</v>
      </c>
      <c r="BG16" s="577">
        <v>0.85202643655894772</v>
      </c>
      <c r="BH16" s="577">
        <v>0.84742710357124873</v>
      </c>
      <c r="BI16" s="577">
        <v>0.84287715939412189</v>
      </c>
      <c r="BJ16" s="577">
        <v>0.83837581275156414</v>
      </c>
      <c r="BK16" s="577">
        <v>0.83392228918087363</v>
      </c>
    </row>
    <row r="17" spans="1:78">
      <c r="A17" s="1068"/>
      <c r="B17" s="597">
        <v>1.667</v>
      </c>
      <c r="C17" s="577">
        <v>1.1526934576584495</v>
      </c>
      <c r="D17" s="577">
        <v>1.1439902352516396</v>
      </c>
      <c r="E17" s="577">
        <v>1.13541745248111</v>
      </c>
      <c r="F17" s="577">
        <v>1.1269721987103514</v>
      </c>
      <c r="G17" s="577">
        <v>1.1186516492609464</v>
      </c>
      <c r="H17" s="577">
        <v>1.1104530622626403</v>
      </c>
      <c r="I17" s="577">
        <v>1.1023737756409162</v>
      </c>
      <c r="J17" s="577">
        <v>1.0944112042351286</v>
      </c>
      <c r="K17" s="577">
        <v>1.0865628370406344</v>
      </c>
      <c r="L17" s="577">
        <v>1.0788262345687445</v>
      </c>
      <c r="M17" s="577">
        <v>1.0711990263186679</v>
      </c>
      <c r="N17" s="577">
        <v>1.0636789083559379</v>
      </c>
      <c r="O17" s="577">
        <v>1.0562636409921302</v>
      </c>
      <c r="P17" s="577">
        <v>1.0489510465609611</v>
      </c>
      <c r="Q17" s="577">
        <v>1.0417390072861292</v>
      </c>
      <c r="R17" s="577">
        <v>1.0346254632365128</v>
      </c>
      <c r="S17" s="577">
        <v>1.0276084103645768</v>
      </c>
      <c r="T17" s="577">
        <v>1.0206858986240677</v>
      </c>
      <c r="U17" s="577">
        <v>1.0138560301632777</v>
      </c>
      <c r="V17" s="577">
        <v>1.0071169575903685</v>
      </c>
      <c r="W17" s="577">
        <v>1.0004668823074148</v>
      </c>
      <c r="X17" s="577">
        <v>0.99390405291002437</v>
      </c>
      <c r="Y17" s="577">
        <v>0.98742676364953119</v>
      </c>
      <c r="Z17" s="577">
        <v>0.98103335295493155</v>
      </c>
      <c r="AA17" s="577">
        <v>0.97472220201187465</v>
      </c>
      <c r="AB17" s="577">
        <v>0.96849173339614891</v>
      </c>
      <c r="AC17" s="577">
        <v>0.96234040975924617</v>
      </c>
      <c r="AD17" s="577">
        <v>0.95626673256370021</v>
      </c>
      <c r="AE17" s="577">
        <v>0.95026924086601638</v>
      </c>
      <c r="AF17" s="577">
        <v>0.94434651014511395</v>
      </c>
      <c r="AG17" s="577">
        <v>0.93849715117430943</v>
      </c>
      <c r="AH17" s="577">
        <v>0.93271980893496265</v>
      </c>
      <c r="AI17" s="577">
        <v>0.92701316157000546</v>
      </c>
      <c r="AJ17" s="577">
        <v>0.92137591937564933</v>
      </c>
      <c r="AK17" s="577">
        <v>0.91580682382966105</v>
      </c>
      <c r="AL17" s="577">
        <v>0.91030464665466815</v>
      </c>
      <c r="AM17" s="577">
        <v>0.90486818891502629</v>
      </c>
      <c r="AN17" s="577">
        <v>0.89949628014585925</v>
      </c>
      <c r="AO17" s="577">
        <v>0.89418777751293588</v>
      </c>
      <c r="AP17" s="577">
        <v>0.8889415650021254</v>
      </c>
      <c r="AQ17" s="577">
        <v>0.88375655263721531</v>
      </c>
      <c r="AR17" s="577">
        <v>0.87863167572494638</v>
      </c>
      <c r="AS17" s="577">
        <v>0.87356589412616426</v>
      </c>
      <c r="AT17" s="577">
        <v>0.86855819155203895</v>
      </c>
      <c r="AU17" s="577">
        <v>0.86360757488435369</v>
      </c>
      <c r="AV17" s="577">
        <v>0.85871307351890624</v>
      </c>
      <c r="AW17" s="577">
        <v>0.8538737387311135</v>
      </c>
      <c r="AX17" s="577">
        <v>0.84908864306294607</v>
      </c>
      <c r="AY17" s="577">
        <v>0.84435687973036089</v>
      </c>
      <c r="AZ17" s="577">
        <v>0.83967756205043964</v>
      </c>
      <c r="BA17" s="577">
        <v>0.83504982288746832</v>
      </c>
      <c r="BB17" s="577">
        <v>0.83047281411723484</v>
      </c>
      <c r="BC17" s="577">
        <v>0.82594570610884654</v>
      </c>
      <c r="BD17" s="577">
        <v>0.8214676872234068</v>
      </c>
      <c r="BE17" s="577">
        <v>0.81703796332890932</v>
      </c>
      <c r="BF17" s="577">
        <v>0.81265575733074447</v>
      </c>
      <c r="BG17" s="577">
        <v>0.80832030871723459</v>
      </c>
      <c r="BH17" s="577">
        <v>0.80403087311963894</v>
      </c>
      <c r="BI17" s="577">
        <v>0.79978672188609301</v>
      </c>
      <c r="BJ17" s="577">
        <v>0.79558714166897204</v>
      </c>
      <c r="BK17" s="577">
        <v>0.7914314340251869</v>
      </c>
    </row>
    <row r="18" spans="1:78">
      <c r="A18" s="1068"/>
      <c r="B18" s="510">
        <v>1.75</v>
      </c>
      <c r="C18" s="577">
        <v>1.0874486948453654</v>
      </c>
      <c r="D18" s="577">
        <v>1.079431460977343</v>
      </c>
      <c r="E18" s="577">
        <v>1.0715315763343576</v>
      </c>
      <c r="F18" s="577">
        <v>1.0637464831532828</v>
      </c>
      <c r="G18" s="577">
        <v>1.0560736974674036</v>
      </c>
      <c r="H18" s="577">
        <v>1.0485108064640143</v>
      </c>
      <c r="I18" s="577">
        <v>1.0410554659547491</v>
      </c>
      <c r="J18" s="577">
        <v>1.0337053979530704</v>
      </c>
      <c r="K18" s="577">
        <v>1.0264583883536595</v>
      </c>
      <c r="L18" s="577">
        <v>1.0193122847087437</v>
      </c>
      <c r="M18" s="577">
        <v>1.0122649940966642</v>
      </c>
      <c r="N18" s="577">
        <v>1.0053144810782575</v>
      </c>
      <c r="O18" s="577">
        <v>0.99845876573685166</v>
      </c>
      <c r="P18" s="577">
        <v>0.99169592179792065</v>
      </c>
      <c r="Q18" s="577">
        <v>0.98502407482463838</v>
      </c>
      <c r="R18" s="577">
        <v>0.97844140048578421</v>
      </c>
      <c r="S18" s="577">
        <v>0.97194612289264204</v>
      </c>
      <c r="T18" s="577">
        <v>0.96553651300170029</v>
      </c>
      <c r="U18" s="577">
        <v>0.95921088708014202</v>
      </c>
      <c r="V18" s="577">
        <v>0.95296760523126001</v>
      </c>
      <c r="W18" s="577">
        <v>0.94680506997708758</v>
      </c>
      <c r="X18" s="577">
        <v>0.9407217248956683</v>
      </c>
      <c r="Y18" s="577">
        <v>0.9347160533105261</v>
      </c>
      <c r="Z18" s="577">
        <v>0.92878657703001444</v>
      </c>
      <c r="AA18" s="577">
        <v>0.92293185513434828</v>
      </c>
      <c r="AB18" s="577">
        <v>0.91715048280822309</v>
      </c>
      <c r="AC18" s="577">
        <v>0.91144109021703634</v>
      </c>
      <c r="AD18" s="577">
        <v>0.90580234142482541</v>
      </c>
      <c r="AE18" s="577">
        <v>0.90023293335212262</v>
      </c>
      <c r="AF18" s="577">
        <v>0.89473159477202258</v>
      </c>
      <c r="AG18" s="577">
        <v>0.88929708534283503</v>
      </c>
      <c r="AH18" s="577">
        <v>0.88392819467578065</v>
      </c>
      <c r="AI18" s="577">
        <v>0.87862374143625288</v>
      </c>
      <c r="AJ18" s="577">
        <v>0.87338257247724782</v>
      </c>
      <c r="AK18" s="577">
        <v>0.86820356200362603</v>
      </c>
      <c r="AL18" s="577">
        <v>0.86308561076593349</v>
      </c>
      <c r="AM18" s="577">
        <v>0.85802764528256925</v>
      </c>
      <c r="AN18" s="577">
        <v>0.85302861708914357</v>
      </c>
      <c r="AO18" s="577">
        <v>0.84808750201392558</v>
      </c>
      <c r="AP18" s="577">
        <v>0.84320329947832595</v>
      </c>
      <c r="AQ18" s="577">
        <v>0.83837503182141326</v>
      </c>
      <c r="AR18" s="577">
        <v>0.83360174364750628</v>
      </c>
      <c r="AS18" s="577">
        <v>0.82888250119592544</v>
      </c>
      <c r="AT18" s="577">
        <v>0.82421639173203365</v>
      </c>
      <c r="AU18" s="577">
        <v>0.81960252295872782</v>
      </c>
      <c r="AV18" s="577">
        <v>0.81504002244759022</v>
      </c>
      <c r="AW18" s="577">
        <v>0.81052803708893151</v>
      </c>
      <c r="AX18" s="577">
        <v>0.80606573256000114</v>
      </c>
      <c r="AY18" s="577">
        <v>0.80165229281066908</v>
      </c>
      <c r="AZ18" s="577">
        <v>0.7972869195659098</v>
      </c>
      <c r="BA18" s="577">
        <v>0.79296883184445521</v>
      </c>
      <c r="BB18" s="577">
        <v>0.78869726549300356</v>
      </c>
      <c r="BC18" s="577">
        <v>0.78447147273540418</v>
      </c>
      <c r="BD18" s="577">
        <v>0.78029072173625647</v>
      </c>
      <c r="BE18" s="577">
        <v>0.77615429617838916</v>
      </c>
      <c r="BF18" s="577">
        <v>0.77206149485370834</v>
      </c>
      <c r="BG18" s="577">
        <v>0.76801163126692351</v>
      </c>
      <c r="BH18" s="577">
        <v>0.76400403325167876</v>
      </c>
      <c r="BI18" s="577">
        <v>0.76003804259864094</v>
      </c>
      <c r="BJ18" s="577">
        <v>0.75611301469511261</v>
      </c>
      <c r="BK18" s="577">
        <v>0.75222831817575275</v>
      </c>
    </row>
    <row r="19" spans="1:78">
      <c r="A19" s="1068"/>
      <c r="B19" s="597">
        <v>1.833</v>
      </c>
      <c r="C19" s="577">
        <v>1.0276400907438752</v>
      </c>
      <c r="D19" s="577">
        <v>1.0202381213095555</v>
      </c>
      <c r="E19" s="577">
        <v>1.0129420203295034</v>
      </c>
      <c r="F19" s="577">
        <v>1.005749532617713</v>
      </c>
      <c r="G19" s="577">
        <v>0.99865846658919388</v>
      </c>
      <c r="H19" s="577">
        <v>0.99166669203356406</v>
      </c>
      <c r="I19" s="577">
        <v>0.98477213798151819</v>
      </c>
      <c r="J19" s="577">
        <v>0.97797279065968123</v>
      </c>
      <c r="K19" s="577">
        <v>0.9712666915296051</v>
      </c>
      <c r="L19" s="577">
        <v>0.96465193540689642</v>
      </c>
      <c r="M19" s="577">
        <v>0.95812666865668361</v>
      </c>
      <c r="N19" s="577">
        <v>0.95168908746182956</v>
      </c>
      <c r="O19" s="577">
        <v>0.94533743616049337</v>
      </c>
      <c r="P19" s="577">
        <v>0.93907000564982157</v>
      </c>
      <c r="Q19" s="577">
        <v>0.93288513185272248</v>
      </c>
      <c r="R19" s="577">
        <v>0.92678119424483085</v>
      </c>
      <c r="S19" s="577">
        <v>0.92075661443892609</v>
      </c>
      <c r="T19" s="577">
        <v>0.91480985482420663</v>
      </c>
      <c r="U19" s="577">
        <v>0.90893941725795568</v>
      </c>
      <c r="V19" s="577">
        <v>0.90314384180726037</v>
      </c>
      <c r="W19" s="577">
        <v>0.89742170553856271</v>
      </c>
      <c r="X19" s="577">
        <v>0.89177162135293875</v>
      </c>
      <c r="Y19" s="577">
        <v>0.88619223686509707</v>
      </c>
      <c r="Z19" s="577">
        <v>0.88068223332419948</v>
      </c>
      <c r="AA19" s="577">
        <v>0.87524032457469059</v>
      </c>
      <c r="AB19" s="577">
        <v>0.86986525605542009</v>
      </c>
      <c r="AC19" s="577">
        <v>0.86455580383541819</v>
      </c>
      <c r="AD19" s="577">
        <v>0.85931077368476971</v>
      </c>
      <c r="AE19" s="577">
        <v>0.85412900017910542</v>
      </c>
      <c r="AF19" s="577">
        <v>0.84900934583629861</v>
      </c>
      <c r="AG19" s="577">
        <v>0.84395070028402519</v>
      </c>
      <c r="AH19" s="577">
        <v>0.83895197945690592</v>
      </c>
      <c r="AI19" s="577">
        <v>0.83401212482201459</v>
      </c>
      <c r="AJ19" s="577">
        <v>0.82913010263158615</v>
      </c>
      <c r="AK19" s="577">
        <v>0.82430490320181871</v>
      </c>
      <c r="AL19" s="577">
        <v>0.81953554021671315</v>
      </c>
      <c r="AM19" s="577">
        <v>0.81482105005594052</v>
      </c>
      <c r="AN19" s="577">
        <v>0.81016049114577615</v>
      </c>
      <c r="AO19" s="577">
        <v>0.80555294333218164</v>
      </c>
      <c r="AP19" s="577">
        <v>0.80099750727515939</v>
      </c>
      <c r="AQ19" s="577">
        <v>0.79649330386354023</v>
      </c>
      <c r="AR19" s="577">
        <v>0.7920394736494053</v>
      </c>
      <c r="AS19" s="577">
        <v>0.78763517630137958</v>
      </c>
      <c r="AT19" s="577">
        <v>0.78327959007606252</v>
      </c>
      <c r="AU19" s="577">
        <v>0.77897191130690235</v>
      </c>
      <c r="AV19" s="577">
        <v>0.77471135390984214</v>
      </c>
      <c r="AW19" s="577">
        <v>0.77049714890510212</v>
      </c>
      <c r="AX19" s="577">
        <v>0.76632854395448469</v>
      </c>
      <c r="AY19" s="577">
        <v>0.76220480291361903</v>
      </c>
      <c r="AZ19" s="577">
        <v>0.75812520539858419</v>
      </c>
      <c r="BA19" s="577">
        <v>0.7540890463663773</v>
      </c>
      <c r="BB19" s="577">
        <v>0.75009563570871041</v>
      </c>
      <c r="BC19" s="577">
        <v>0.74614429785864633</v>
      </c>
      <c r="BD19" s="577">
        <v>0.74223437140960336</v>
      </c>
      <c r="BE19" s="577">
        <v>0.73836520874627465</v>
      </c>
      <c r="BF19" s="577">
        <v>0.73453617568703355</v>
      </c>
      <c r="BG19" s="577">
        <v>0.73074665113740589</v>
      </c>
      <c r="BH19" s="577">
        <v>0.72699602675421604</v>
      </c>
      <c r="BI19" s="577">
        <v>0.72328370662002106</v>
      </c>
      <c r="BJ19" s="577">
        <v>0.71960910692746982</v>
      </c>
      <c r="BK19" s="577">
        <v>0.71597165567323551</v>
      </c>
    </row>
    <row r="20" spans="1:78">
      <c r="A20" s="1068"/>
      <c r="B20" s="597">
        <v>1.917</v>
      </c>
      <c r="C20" s="577">
        <v>0.97267512196805916</v>
      </c>
      <c r="D20" s="577">
        <v>0.96582663685963999</v>
      </c>
      <c r="E20" s="577">
        <v>0.95907391615739024</v>
      </c>
      <c r="F20" s="577">
        <v>0.95241496515429769</v>
      </c>
      <c r="G20" s="577">
        <v>0.94584784415921119</v>
      </c>
      <c r="H20" s="577">
        <v>0.93937066661309432</v>
      </c>
      <c r="I20" s="577">
        <v>0.93298159728215135</v>
      </c>
      <c r="J20" s="577">
        <v>0.92667885052419208</v>
      </c>
      <c r="K20" s="577">
        <v>0.92046068862479458</v>
      </c>
      <c r="L20" s="577">
        <v>0.91432542020000829</v>
      </c>
      <c r="M20" s="577">
        <v>0.90827139866251494</v>
      </c>
      <c r="N20" s="577">
        <v>0.90229702074832374</v>
      </c>
      <c r="O20" s="577">
        <v>0.89640072510123403</v>
      </c>
      <c r="P20" s="577">
        <v>0.89058099091243825</v>
      </c>
      <c r="Q20" s="577">
        <v>0.88483633661277461</v>
      </c>
      <c r="R20" s="577">
        <v>0.8791653186152717</v>
      </c>
      <c r="S20" s="577">
        <v>0.87356653010573782</v>
      </c>
      <c r="T20" s="577">
        <v>0.86803859987926957</v>
      </c>
      <c r="U20" s="577">
        <v>0.8625801912206591</v>
      </c>
      <c r="V20" s="577">
        <v>0.85719000082677799</v>
      </c>
      <c r="W20" s="577">
        <v>0.85186675776911425</v>
      </c>
      <c r="X20" s="577">
        <v>0.84660922249472648</v>
      </c>
      <c r="Y20" s="577">
        <v>0.84141618586396782</v>
      </c>
      <c r="Z20" s="577">
        <v>0.83628646822340791</v>
      </c>
      <c r="AA20" s="577">
        <v>0.83121891851246177</v>
      </c>
      <c r="AB20" s="577">
        <v>0.826212413402303</v>
      </c>
      <c r="AC20" s="577">
        <v>0.82126585646571082</v>
      </c>
      <c r="AD20" s="577">
        <v>0.8163781773765586</v>
      </c>
      <c r="AE20" s="577">
        <v>0.81154833113771896</v>
      </c>
      <c r="AF20" s="577">
        <v>0.80677529733621556</v>
      </c>
      <c r="AG20" s="577">
        <v>0.80205807942450458</v>
      </c>
      <c r="AH20" s="577">
        <v>0.79739570402682414</v>
      </c>
      <c r="AI20" s="577">
        <v>0.79278722026959714</v>
      </c>
      <c r="AJ20" s="577">
        <v>0.78823169913492031</v>
      </c>
      <c r="AK20" s="577">
        <v>0.78372823283621529</v>
      </c>
      <c r="AL20" s="577">
        <v>0.77927593421516062</v>
      </c>
      <c r="AM20" s="577">
        <v>0.77487393615906508</v>
      </c>
      <c r="AN20" s="577">
        <v>0.77052139103787542</v>
      </c>
      <c r="AO20" s="577">
        <v>0.76621747016005304</v>
      </c>
      <c r="AP20" s="577">
        <v>0.76196136324658537</v>
      </c>
      <c r="AQ20" s="577">
        <v>0.75775227792243083</v>
      </c>
      <c r="AR20" s="577">
        <v>0.7535894392247261</v>
      </c>
      <c r="AS20" s="577">
        <v>0.74947208912711649</v>
      </c>
      <c r="AT20" s="577">
        <v>0.74539948607959317</v>
      </c>
      <c r="AU20" s="577">
        <v>0.74137090456325416</v>
      </c>
      <c r="AV20" s="577">
        <v>0.73738563465942486</v>
      </c>
      <c r="AW20" s="577">
        <v>0.73344298163260124</v>
      </c>
      <c r="AX20" s="577">
        <v>0.7295422655267022</v>
      </c>
      <c r="AY20" s="577">
        <v>0.72568282077413682</v>
      </c>
      <c r="AZ20" s="577">
        <v>0.72186399581721505</v>
      </c>
      <c r="BA20" s="577">
        <v>0.71808515274144979</v>
      </c>
      <c r="BB20" s="577">
        <v>0.71434566692031709</v>
      </c>
      <c r="BC20" s="577">
        <v>0.71064492667105705</v>
      </c>
      <c r="BD20" s="577">
        <v>0.70698233292112</v>
      </c>
      <c r="BE20" s="577">
        <v>0.70335729888487375</v>
      </c>
      <c r="BF20" s="577">
        <v>0.69976924975020594</v>
      </c>
      <c r="BG20" s="577">
        <v>0.696217622374671</v>
      </c>
      <c r="BH20" s="577">
        <v>0.69270186499084208</v>
      </c>
      <c r="BI20" s="577">
        <v>0.6892214369205476</v>
      </c>
      <c r="BJ20" s="577">
        <v>0.59202519805428466</v>
      </c>
      <c r="BK20" s="577">
        <v>0.59054892825286021</v>
      </c>
    </row>
    <row r="21" spans="1:78" s="517" customFormat="1">
      <c r="A21" s="1068"/>
      <c r="B21" s="510">
        <v>2</v>
      </c>
      <c r="C21" s="577">
        <v>0.92204045309227078</v>
      </c>
      <c r="D21" s="577">
        <v>0.91569128394879029</v>
      </c>
      <c r="E21" s="577">
        <v>0.90942895754427866</v>
      </c>
      <c r="F21" s="577">
        <v>0.90325170425311285</v>
      </c>
      <c r="G21" s="577">
        <v>0.89715780220568397</v>
      </c>
      <c r="H21" s="577">
        <v>0.89114557568823283</v>
      </c>
      <c r="I21" s="577">
        <v>0.88521339360659657</v>
      </c>
      <c r="J21" s="577">
        <v>0.87935966801091137</v>
      </c>
      <c r="K21" s="577">
        <v>0.87358285267846247</v>
      </c>
      <c r="L21" s="577">
        <v>0.86788144175203075</v>
      </c>
      <c r="M21" s="577">
        <v>0.86225396843121171</v>
      </c>
      <c r="N21" s="577">
        <v>0.85669900371432361</v>
      </c>
      <c r="O21" s="577">
        <v>0.851215155188632</v>
      </c>
      <c r="P21" s="577">
        <v>0.84580106586674408</v>
      </c>
      <c r="Q21" s="577">
        <v>0.84045541306712801</v>
      </c>
      <c r="R21" s="577">
        <v>0.83517690733681815</v>
      </c>
      <c r="S21" s="577">
        <v>0.8299642914144626</v>
      </c>
      <c r="T21" s="577">
        <v>0.82481633923196085</v>
      </c>
      <c r="U21" s="577">
        <v>0.81973185495302903</v>
      </c>
      <c r="V21" s="577">
        <v>0.81470967204710554</v>
      </c>
      <c r="W21" s="577">
        <v>0.80974865239709271</v>
      </c>
      <c r="X21" s="577">
        <v>0.8048476854395018</v>
      </c>
      <c r="Y21" s="577">
        <v>0.80000568733563326</v>
      </c>
      <c r="Z21" s="577">
        <v>0.79522160017249788</v>
      </c>
      <c r="AA21" s="577">
        <v>0.79049439119223608</v>
      </c>
      <c r="AB21" s="577">
        <v>0.78582305204886238</v>
      </c>
      <c r="AC21" s="577">
        <v>0.7812065980912053</v>
      </c>
      <c r="AD21" s="577">
        <v>0.7766440676709756</v>
      </c>
      <c r="AE21" s="577">
        <v>0.77213452147494144</v>
      </c>
      <c r="AF21" s="577">
        <v>0.76767704188023433</v>
      </c>
      <c r="AG21" s="577">
        <v>0.7632707323318576</v>
      </c>
      <c r="AH21" s="577">
        <v>0.75891471674151056</v>
      </c>
      <c r="AI21" s="577">
        <v>0.75460813890688183</v>
      </c>
      <c r="AJ21" s="577">
        <v>0.75035016195060267</v>
      </c>
      <c r="AK21" s="577">
        <v>0.746139967778088</v>
      </c>
      <c r="AL21" s="577">
        <v>0.74197675655352802</v>
      </c>
      <c r="AM21" s="577">
        <v>0.73785974619332628</v>
      </c>
      <c r="AN21" s="577">
        <v>0.73378817187630763</v>
      </c>
      <c r="AO21" s="577">
        <v>0.72976128557005404</v>
      </c>
      <c r="AP21" s="577">
        <v>0.7257783555727525</v>
      </c>
      <c r="AQ21" s="577">
        <v>0.7218386660699635</v>
      </c>
      <c r="AR21" s="577">
        <v>0.71794151670574768</v>
      </c>
      <c r="AS21" s="577">
        <v>0.71408622216761031</v>
      </c>
      <c r="AT21" s="577">
        <v>0.71027211178474836</v>
      </c>
      <c r="AU21" s="577">
        <v>0.70649852913910316</v>
      </c>
      <c r="AV21" s="577">
        <v>0.70276483168874604</v>
      </c>
      <c r="AW21" s="577">
        <v>0.69907039040314434</v>
      </c>
      <c r="AX21" s="577">
        <v>0.69541458940987055</v>
      </c>
      <c r="AY21" s="577">
        <v>0.69179682565233969</v>
      </c>
      <c r="AZ21" s="577">
        <v>0.68821650855817429</v>
      </c>
      <c r="BA21" s="577">
        <v>0.68467305971781456</v>
      </c>
      <c r="BB21" s="577">
        <v>0.68116591257300696</v>
      </c>
      <c r="BC21" s="577">
        <v>0.67769451211481613</v>
      </c>
      <c r="BD21" s="577">
        <v>0.67425831459082641</v>
      </c>
      <c r="BE21" s="577">
        <v>0.67085678722120434</v>
      </c>
      <c r="BF21" s="577">
        <v>0.66748940792331357</v>
      </c>
      <c r="BG21" s="577">
        <v>0.58378782246429406</v>
      </c>
      <c r="BH21" s="577">
        <v>0.58233279881419564</v>
      </c>
      <c r="BI21" s="577">
        <v>0.58088501008832194</v>
      </c>
      <c r="BJ21" s="577">
        <v>0.57944440245835827</v>
      </c>
      <c r="BK21" s="577">
        <v>0.5780109226286505</v>
      </c>
      <c r="BL21" s="518"/>
      <c r="BM21" s="518"/>
      <c r="BN21" s="518"/>
      <c r="BO21" s="518"/>
      <c r="BP21" s="518"/>
      <c r="BQ21" s="518"/>
      <c r="BR21" s="518"/>
      <c r="BS21" s="518"/>
      <c r="BT21" s="518"/>
      <c r="BU21" s="518"/>
      <c r="BV21" s="518"/>
      <c r="BW21" s="518"/>
      <c r="BX21" s="518"/>
      <c r="BY21" s="518"/>
      <c r="BZ21" s="518"/>
    </row>
    <row r="22" spans="1:78">
      <c r="A22" s="1068"/>
      <c r="B22" s="597">
        <v>2.0830000000000002</v>
      </c>
      <c r="C22" s="577">
        <v>0.87528948196381828</v>
      </c>
      <c r="D22" s="577">
        <v>0.86939196721113832</v>
      </c>
      <c r="E22" s="577">
        <v>0.86357339297934133</v>
      </c>
      <c r="F22" s="577">
        <v>0.8578321848314473</v>
      </c>
      <c r="G22" s="577">
        <v>0.85216680992264682</v>
      </c>
      <c r="H22" s="577">
        <v>0.8465757756358786</v>
      </c>
      <c r="I22" s="577">
        <v>0.8410576282707678</v>
      </c>
      <c r="J22" s="577">
        <v>0.83561095178350508</v>
      </c>
      <c r="K22" s="577">
        <v>0.83023436657537741</v>
      </c>
      <c r="L22" s="577">
        <v>0.82492652832776636</v>
      </c>
      <c r="M22" s="577">
        <v>0.81968612688155273</v>
      </c>
      <c r="N22" s="577">
        <v>0.814511885158962</v>
      </c>
      <c r="O22" s="577">
        <v>0.80940255812599116</v>
      </c>
      <c r="P22" s="577">
        <v>0.80435693179364043</v>
      </c>
      <c r="Q22" s="577">
        <v>0.79937382225627185</v>
      </c>
      <c r="R22" s="577">
        <v>0.79445207476549262</v>
      </c>
      <c r="S22" s="577">
        <v>0.78959056283804152</v>
      </c>
      <c r="T22" s="577">
        <v>0.78478818739623069</v>
      </c>
      <c r="U22" s="577">
        <v>0.78004387593956559</v>
      </c>
      <c r="V22" s="577">
        <v>0.77535658174623179</v>
      </c>
      <c r="W22" s="577">
        <v>0.77072528310319877</v>
      </c>
      <c r="X22" s="577">
        <v>0.76614898256375219</v>
      </c>
      <c r="Y22" s="577">
        <v>0.76162670623132189</v>
      </c>
      <c r="Z22" s="577">
        <v>0.75715750306852325</v>
      </c>
      <c r="AA22" s="577">
        <v>0.75274044423038555</v>
      </c>
      <c r="AB22" s="577">
        <v>0.74837462242078168</v>
      </c>
      <c r="AC22" s="577">
        <v>0.74405915127112654</v>
      </c>
      <c r="AD22" s="577">
        <v>0.73979316474044687</v>
      </c>
      <c r="AE22" s="577">
        <v>0.73557581653597248</v>
      </c>
      <c r="AF22" s="577">
        <v>0.73140627955343196</v>
      </c>
      <c r="AG22" s="577">
        <v>0.72728374533627826</v>
      </c>
      <c r="AH22" s="577">
        <v>0.72320742355309997</v>
      </c>
      <c r="AI22" s="577">
        <v>0.71917654149250709</v>
      </c>
      <c r="AJ22" s="577">
        <v>0.71519034357481748</v>
      </c>
      <c r="AK22" s="577">
        <v>0.71124809087989183</v>
      </c>
      <c r="AL22" s="577">
        <v>0.70734906069049941</v>
      </c>
      <c r="AM22" s="577">
        <v>0.70349254605062084</v>
      </c>
      <c r="AN22" s="577">
        <v>0.69967785533812266</v>
      </c>
      <c r="AO22" s="577">
        <v>0.69590431185125923</v>
      </c>
      <c r="AP22" s="577">
        <v>0.69217125340848273</v>
      </c>
      <c r="AQ22" s="577">
        <v>0.68847803196106649</v>
      </c>
      <c r="AR22" s="577">
        <v>0.68482401321806341</v>
      </c>
      <c r="AS22" s="577">
        <v>0.68120857628314357</v>
      </c>
      <c r="AT22" s="577">
        <v>0.67763111330287551</v>
      </c>
      <c r="AU22" s="577">
        <v>0.67409102912603336</v>
      </c>
      <c r="AV22" s="577">
        <v>0.67058774097352558</v>
      </c>
      <c r="AW22" s="577">
        <v>0.66712067811856379</v>
      </c>
      <c r="AX22" s="577">
        <v>0.66368928157670304</v>
      </c>
      <c r="AY22" s="577">
        <v>0.66029300380539691</v>
      </c>
      <c r="AZ22" s="577">
        <v>0.65693130841273251</v>
      </c>
      <c r="BA22" s="577">
        <v>0.65360366987501595</v>
      </c>
      <c r="BB22" s="577">
        <v>0.65030957326289951</v>
      </c>
      <c r="BC22" s="577">
        <v>0.64704851397574759</v>
      </c>
      <c r="BD22" s="577">
        <v>0.57576911609520742</v>
      </c>
      <c r="BE22" s="577">
        <v>0.57433477326960158</v>
      </c>
      <c r="BF22" s="577">
        <v>0.5729075590892232</v>
      </c>
      <c r="BG22" s="577">
        <v>0.57148742054204438</v>
      </c>
      <c r="BH22" s="577">
        <v>0.5700743051403675</v>
      </c>
      <c r="BI22" s="577">
        <v>0.56866816091435957</v>
      </c>
      <c r="BJ22" s="577">
        <v>0.56726893640568077</v>
      </c>
      <c r="BK22" s="577">
        <v>0.56587658066120672</v>
      </c>
    </row>
    <row r="23" spans="1:78">
      <c r="A23" s="1068"/>
      <c r="B23" s="597">
        <v>2.1670000000000003</v>
      </c>
      <c r="C23" s="577">
        <v>0.83203212586875608</v>
      </c>
      <c r="D23" s="577">
        <v>0.82654418953566133</v>
      </c>
      <c r="E23" s="577">
        <v>0.8211281737369045</v>
      </c>
      <c r="F23" s="577">
        <v>0.81578267387615588</v>
      </c>
      <c r="G23" s="577">
        <v>0.8105063216959062</v>
      </c>
      <c r="H23" s="577">
        <v>0.80529778410984876</v>
      </c>
      <c r="I23" s="577">
        <v>0.8001557620799975</v>
      </c>
      <c r="J23" s="577">
        <v>0.7950789895365491</v>
      </c>
      <c r="K23" s="577">
        <v>0.79006623233860562</v>
      </c>
      <c r="L23" s="577">
        <v>0.78511628727396587</v>
      </c>
      <c r="M23" s="577">
        <v>0.78022798109628044</v>
      </c>
      <c r="N23" s="577">
        <v>0.77540016959795499</v>
      </c>
      <c r="O23" s="577">
        <v>0.77063173671725949</v>
      </c>
      <c r="P23" s="577">
        <v>0.76592159367818391</v>
      </c>
      <c r="Q23" s="577">
        <v>0.76126867816164479</v>
      </c>
      <c r="R23" s="577">
        <v>0.7566719535067179</v>
      </c>
      <c r="S23" s="577">
        <v>0.75213040794063735</v>
      </c>
      <c r="T23" s="577">
        <v>0.7476430538363581</v>
      </c>
      <c r="U23" s="577">
        <v>0.7432089269965374</v>
      </c>
      <c r="V23" s="577">
        <v>0.73882708596284608</v>
      </c>
      <c r="W23" s="577">
        <v>0.73449661134956989</v>
      </c>
      <c r="X23" s="577">
        <v>0.73021660520050924</v>
      </c>
      <c r="Y23" s="577">
        <v>0.72598619036823409</v>
      </c>
      <c r="Z23" s="577">
        <v>0.72180450991479073</v>
      </c>
      <c r="AA23" s="577">
        <v>0.71767072653300301</v>
      </c>
      <c r="AB23" s="577">
        <v>0.71358402198754456</v>
      </c>
      <c r="AC23" s="577">
        <v>0.70954359657499877</v>
      </c>
      <c r="AD23" s="577">
        <v>0.70554866860216126</v>
      </c>
      <c r="AE23" s="577">
        <v>0.70159847388186458</v>
      </c>
      <c r="AF23" s="577">
        <v>0.69769226524564776</v>
      </c>
      <c r="AG23" s="577">
        <v>0.69382931207261267</v>
      </c>
      <c r="AH23" s="577">
        <v>0.6900088998338485</v>
      </c>
      <c r="AI23" s="577">
        <v>0.68623032965182285</v>
      </c>
      <c r="AJ23" s="577">
        <v>0.68249291787417177</v>
      </c>
      <c r="AK23" s="577">
        <v>0.6787959956613423</v>
      </c>
      <c r="AL23" s="577">
        <v>0.67513890858756409</v>
      </c>
      <c r="AM23" s="577">
        <v>0.6715210162546511</v>
      </c>
      <c r="AN23" s="577">
        <v>0.66794169191815389</v>
      </c>
      <c r="AO23" s="577">
        <v>0.66440032212540512</v>
      </c>
      <c r="AP23" s="577">
        <v>0.66089630636501906</v>
      </c>
      <c r="AQ23" s="577">
        <v>0.65742905672742191</v>
      </c>
      <c r="AR23" s="577">
        <v>0.65399799757601507</v>
      </c>
      <c r="AS23" s="577">
        <v>0.65060256522857962</v>
      </c>
      <c r="AT23" s="577">
        <v>0.64724220764855511</v>
      </c>
      <c r="AU23" s="577">
        <v>0.64391638414583607</v>
      </c>
      <c r="AV23" s="577">
        <v>0.64062456508674659</v>
      </c>
      <c r="AW23" s="577">
        <v>0.63736623161286499</v>
      </c>
      <c r="AX23" s="577">
        <v>0.63414087536838559</v>
      </c>
      <c r="AY23" s="577">
        <v>0.63094799823571779</v>
      </c>
      <c r="AZ23" s="577">
        <v>0.62778711207903171</v>
      </c>
      <c r="BA23" s="577">
        <v>0.56796049597588838</v>
      </c>
      <c r="BB23" s="577">
        <v>0.56654629084041819</v>
      </c>
      <c r="BC23" s="577">
        <v>0.5651391108718945</v>
      </c>
      <c r="BD23" s="577">
        <v>0.56373890385297187</v>
      </c>
      <c r="BE23" s="577">
        <v>0.56234561808252703</v>
      </c>
      <c r="BF23" s="577">
        <v>0.56095920236929653</v>
      </c>
      <c r="BG23" s="577">
        <v>0.55957960602560552</v>
      </c>
      <c r="BH23" s="577">
        <v>0.55820677886119174</v>
      </c>
      <c r="BI23" s="577">
        <v>0.55684067117711844</v>
      </c>
      <c r="BJ23" s="577">
        <v>0.55548123375977665</v>
      </c>
      <c r="BK23" s="577">
        <v>0.55412841787497558</v>
      </c>
    </row>
    <row r="24" spans="1:78">
      <c r="A24" s="1068"/>
      <c r="B24" s="510">
        <v>2.25</v>
      </c>
      <c r="C24" s="577">
        <v>0.79192639681520272</v>
      </c>
      <c r="D24" s="577">
        <v>0.78681077681487688</v>
      </c>
      <c r="E24" s="577">
        <v>0.78176082353584209</v>
      </c>
      <c r="F24" s="577">
        <v>0.77677528064401635</v>
      </c>
      <c r="G24" s="577">
        <v>0.7718529236504339</v>
      </c>
      <c r="H24" s="577">
        <v>0.76699255890860119</v>
      </c>
      <c r="I24" s="577">
        <v>0.76219302264949607</v>
      </c>
      <c r="J24" s="577">
        <v>0.75745318005257456</v>
      </c>
      <c r="K24" s="577">
        <v>0.75277192435122531</v>
      </c>
      <c r="L24" s="577">
        <v>0.7481481759711921</v>
      </c>
      <c r="M24" s="577">
        <v>0.74358088170055403</v>
      </c>
      <c r="N24" s="577">
        <v>0.73906901388992441</v>
      </c>
      <c r="O24" s="577">
        <v>0.73461156968159247</v>
      </c>
      <c r="P24" s="577">
        <v>0.73020757026639194</v>
      </c>
      <c r="Q24" s="577">
        <v>0.72585606016714133</v>
      </c>
      <c r="R24" s="577">
        <v>0.7215561065475532</v>
      </c>
      <c r="S24" s="577">
        <v>0.71730679854556312</v>
      </c>
      <c r="T24" s="577">
        <v>0.7131072466300773</v>
      </c>
      <c r="U24" s="577">
        <v>0.70895658198018408</v>
      </c>
      <c r="V24" s="577">
        <v>0.70485395588592037</v>
      </c>
      <c r="W24" s="577">
        <v>0.70079853916972434</v>
      </c>
      <c r="X24" s="577">
        <v>0.69678952162774621</v>
      </c>
      <c r="Y24" s="577">
        <v>0.69282611149022566</v>
      </c>
      <c r="Z24" s="577">
        <v>0.68890753490018286</v>
      </c>
      <c r="AA24" s="577">
        <v>0.68503303540969962</v>
      </c>
      <c r="AB24" s="577">
        <v>0.6812018734931039</v>
      </c>
      <c r="AC24" s="577">
        <v>0.67741332607640004</v>
      </c>
      <c r="AD24" s="577">
        <v>0.67366668608231239</v>
      </c>
      <c r="AE24" s="577">
        <v>0.66996126199034634</v>
      </c>
      <c r="AF24" s="577">
        <v>0.66629637741128633</v>
      </c>
      <c r="AG24" s="577">
        <v>0.66267137067558568</v>
      </c>
      <c r="AH24" s="577">
        <v>0.65908559443511883</v>
      </c>
      <c r="AI24" s="577">
        <v>0.65553841527779366</v>
      </c>
      <c r="AJ24" s="577">
        <v>0.65202921335454334</v>
      </c>
      <c r="AK24" s="577">
        <v>0.64855738201823321</v>
      </c>
      <c r="AL24" s="577">
        <v>0.64512232747404386</v>
      </c>
      <c r="AM24" s="577">
        <v>0.641723468440906</v>
      </c>
      <c r="AN24" s="577">
        <v>0.63836023582358148</v>
      </c>
      <c r="AO24" s="577">
        <v>0.63503207239500237</v>
      </c>
      <c r="AP24" s="577">
        <v>0.63173843248849471</v>
      </c>
      <c r="AQ24" s="577">
        <v>0.6284787816995322</v>
      </c>
      <c r="AR24" s="577">
        <v>0.6252525965966742</v>
      </c>
      <c r="AS24" s="577">
        <v>0.62205936444136267</v>
      </c>
      <c r="AT24" s="577">
        <v>0.61889858291626043</v>
      </c>
      <c r="AU24" s="577">
        <v>0.61576975986183091</v>
      </c>
      <c r="AV24" s="577">
        <v>0.61267241302086706</v>
      </c>
      <c r="AW24" s="577">
        <v>0.60960606979069243</v>
      </c>
      <c r="AX24" s="577">
        <v>0.56035382250110588</v>
      </c>
      <c r="AY24" s="577">
        <v>0.55895923296749894</v>
      </c>
      <c r="AZ24" s="577">
        <v>0.55757156781472006</v>
      </c>
      <c r="BA24" s="577">
        <v>0.55619077559934016</v>
      </c>
      <c r="BB24" s="577">
        <v>0.55481680538625733</v>
      </c>
      <c r="BC24" s="577">
        <v>0.55344960674243382</v>
      </c>
      <c r="BD24" s="577">
        <v>0.55208912973072555</v>
      </c>
      <c r="BE24" s="577">
        <v>0.55073532490380106</v>
      </c>
      <c r="BF24" s="577">
        <v>0.54938814329815178</v>
      </c>
      <c r="BG24" s="577">
        <v>0.5480475364281886</v>
      </c>
      <c r="BH24" s="577">
        <v>0.54671345628042478</v>
      </c>
      <c r="BI24" s="577">
        <v>0.5453858553077443</v>
      </c>
      <c r="BJ24" s="577">
        <v>0.54406468642375261</v>
      </c>
      <c r="BK24" s="577">
        <v>0.54274990299720982</v>
      </c>
    </row>
    <row r="25" spans="1:78">
      <c r="A25" s="1068"/>
      <c r="B25" s="597">
        <v>2.3330000000000002</v>
      </c>
      <c r="C25" s="577">
        <v>0.75467141462861198</v>
      </c>
      <c r="D25" s="577">
        <v>0.74989501327406582</v>
      </c>
      <c r="E25" s="577">
        <v>0.74517869243965429</v>
      </c>
      <c r="F25" s="577">
        <v>0.74052132561562589</v>
      </c>
      <c r="G25" s="577">
        <v>0.73592181428004888</v>
      </c>
      <c r="H25" s="577">
        <v>0.73137908703498966</v>
      </c>
      <c r="I25" s="577">
        <v>0.72689209877448868</v>
      </c>
      <c r="J25" s="577">
        <v>0.72245982988297552</v>
      </c>
      <c r="K25" s="577">
        <v>0.71808128546283323</v>
      </c>
      <c r="L25" s="577">
        <v>0.71375549458988086</v>
      </c>
      <c r="M25" s="577">
        <v>0.70948150959560685</v>
      </c>
      <c r="N25" s="577">
        <v>0.70525840537503548</v>
      </c>
      <c r="O25" s="577">
        <v>0.70108527871916682</v>
      </c>
      <c r="P25" s="577">
        <v>0.69696124767097734</v>
      </c>
      <c r="Q25" s="577">
        <v>0.69288545090401721</v>
      </c>
      <c r="R25" s="577">
        <v>0.68885704712268425</v>
      </c>
      <c r="S25" s="577">
        <v>0.68487521448329758</v>
      </c>
      <c r="T25" s="577">
        <v>0.68093915003513461</v>
      </c>
      <c r="U25" s="577">
        <v>0.67704806918063209</v>
      </c>
      <c r="V25" s="577">
        <v>0.67320120515398951</v>
      </c>
      <c r="W25" s="577">
        <v>0.66939780851744712</v>
      </c>
      <c r="X25" s="577">
        <v>0.6656371466745431</v>
      </c>
      <c r="Y25" s="577">
        <v>0.66191850339968628</v>
      </c>
      <c r="Z25" s="577">
        <v>0.65824117838340956</v>
      </c>
      <c r="AA25" s="577">
        <v>0.65460448679269834</v>
      </c>
      <c r="AB25" s="577">
        <v>0.65100775884581319</v>
      </c>
      <c r="AC25" s="577">
        <v>0.64745033940105223</v>
      </c>
      <c r="AD25" s="577">
        <v>0.64393158755892477</v>
      </c>
      <c r="AE25" s="577">
        <v>0.64045087627722652</v>
      </c>
      <c r="AF25" s="577">
        <v>0.63700759199853174</v>
      </c>
      <c r="AG25" s="577">
        <v>0.63360113428963727</v>
      </c>
      <c r="AH25" s="577">
        <v>0.63023091549251486</v>
      </c>
      <c r="AI25" s="577">
        <v>0.62689636038634333</v>
      </c>
      <c r="AJ25" s="577">
        <v>0.6235969058602131</v>
      </c>
      <c r="AK25" s="577">
        <v>0.62033200059611349</v>
      </c>
      <c r="AL25" s="577">
        <v>0.61710110476182556</v>
      </c>
      <c r="AM25" s="577">
        <v>0.61390368971336307</v>
      </c>
      <c r="AN25" s="577">
        <v>0.61073923770661553</v>
      </c>
      <c r="AO25" s="577">
        <v>0.60760724161786461</v>
      </c>
      <c r="AP25" s="577">
        <v>0.60450720467285568</v>
      </c>
      <c r="AQ25" s="577">
        <v>0.60143864018412097</v>
      </c>
      <c r="AR25" s="577">
        <v>0.59840107129626241</v>
      </c>
      <c r="AS25" s="577">
        <v>0.5953940307389155</v>
      </c>
      <c r="AT25" s="577">
        <v>0.55432372459566381</v>
      </c>
      <c r="AU25" s="577">
        <v>0.55294137116818498</v>
      </c>
      <c r="AV25" s="577">
        <v>0.55156589512094012</v>
      </c>
      <c r="AW25" s="577">
        <v>0.55019724525755043</v>
      </c>
      <c r="AX25" s="577">
        <v>0.54883537088853174</v>
      </c>
      <c r="AY25" s="577">
        <v>0.54748022182503708</v>
      </c>
      <c r="AZ25" s="577">
        <v>0.54613174837269041</v>
      </c>
      <c r="BA25" s="577">
        <v>0.54478990132551297</v>
      </c>
      <c r="BB25" s="577">
        <v>0.54345463195993715</v>
      </c>
      <c r="BC25" s="577">
        <v>0.54212589202890993</v>
      </c>
      <c r="BD25" s="577">
        <v>0.54080363375608076</v>
      </c>
      <c r="BE25" s="577">
        <v>0.53948780983007594</v>
      </c>
      <c r="BF25" s="577">
        <v>0.53817837339885577</v>
      </c>
      <c r="BG25" s="577">
        <v>0.53687527806415269</v>
      </c>
      <c r="BH25" s="577">
        <v>0.53557847787599222</v>
      </c>
      <c r="BI25" s="577">
        <v>0.5342879273272908</v>
      </c>
      <c r="BJ25" s="577">
        <v>0.53300358134853321</v>
      </c>
      <c r="BK25" s="577">
        <v>0.53172539530252538</v>
      </c>
    </row>
    <row r="26" spans="1:78">
      <c r="A26" s="1068"/>
      <c r="B26" s="597">
        <v>2.4170000000000003</v>
      </c>
      <c r="C26" s="577">
        <v>0.72000158266516612</v>
      </c>
      <c r="D26" s="577">
        <v>0.71553491767199018</v>
      </c>
      <c r="E26" s="577">
        <v>0.7111233305824376</v>
      </c>
      <c r="F26" s="577">
        <v>0.70676580890057827</v>
      </c>
      <c r="G26" s="577">
        <v>0.70246136479626087</v>
      </c>
      <c r="H26" s="577">
        <v>0.69820903435854365</v>
      </c>
      <c r="I26" s="577">
        <v>0.69400787687607957</v>
      </c>
      <c r="J26" s="577">
        <v>0.68985697414332581</v>
      </c>
      <c r="K26" s="577">
        <v>0.68575542979150206</v>
      </c>
      <c r="L26" s="577">
        <v>0.68170236864327527</v>
      </c>
      <c r="M26" s="577">
        <v>0.67769693609019332</v>
      </c>
      <c r="N26" s="577">
        <v>0.67373829749193959</v>
      </c>
      <c r="O26" s="577">
        <v>0.66982563759651925</v>
      </c>
      <c r="P26" s="577">
        <v>0.66595815998053132</v>
      </c>
      <c r="Q26" s="577">
        <v>0.66213508650872255</v>
      </c>
      <c r="R26" s="577">
        <v>0.65835565681204755</v>
      </c>
      <c r="S26" s="577">
        <v>0.65461912778350506</v>
      </c>
      <c r="T26" s="577">
        <v>0.65092477309104346</v>
      </c>
      <c r="U26" s="577">
        <v>0.64727188270686975</v>
      </c>
      <c r="V26" s="577">
        <v>0.64365976245251677</v>
      </c>
      <c r="W26" s="577">
        <v>0.64008773355905912</v>
      </c>
      <c r="X26" s="577">
        <v>0.63655513224189275</v>
      </c>
      <c r="Y26" s="577">
        <v>0.63306130928951643</v>
      </c>
      <c r="Z26" s="577">
        <v>0.62960562966578237</v>
      </c>
      <c r="AA26" s="577">
        <v>0.62618747212510295</v>
      </c>
      <c r="AB26" s="577">
        <v>0.62280622884012471</v>
      </c>
      <c r="AC26" s="577">
        <v>0.61946130504139918</v>
      </c>
      <c r="AD26" s="577">
        <v>0.61615211866860375</v>
      </c>
      <c r="AE26" s="577">
        <v>0.61287810003288279</v>
      </c>
      <c r="AF26" s="577">
        <v>0.60963869148989602</v>
      </c>
      <c r="AG26" s="577">
        <v>0.60643334712318198</v>
      </c>
      <c r="AH26" s="577">
        <v>0.60326153243745706</v>
      </c>
      <c r="AI26" s="577">
        <v>0.60012272406149092</v>
      </c>
      <c r="AJ26" s="577">
        <v>0.59701640946020773</v>
      </c>
      <c r="AK26" s="577">
        <v>0.59394208665568404</v>
      </c>
      <c r="AL26" s="577">
        <v>0.59089926395672177</v>
      </c>
      <c r="AM26" s="577">
        <v>0.58788745969669232</v>
      </c>
      <c r="AN26" s="577">
        <v>0.5849062019793565</v>
      </c>
      <c r="AO26" s="577">
        <v>0.58195502843237945</v>
      </c>
      <c r="AP26" s="577">
        <v>0.57903348596827031</v>
      </c>
      <c r="AQ26" s="577">
        <v>0.54707943309011486</v>
      </c>
      <c r="AR26" s="577">
        <v>0.54571580644849116</v>
      </c>
      <c r="AS26" s="577">
        <v>0.54435896073912571</v>
      </c>
      <c r="AT26" s="577">
        <v>0.54300884550795803</v>
      </c>
      <c r="AU26" s="577">
        <v>0.541665410800233</v>
      </c>
      <c r="AV26" s="577">
        <v>0.54032860715433872</v>
      </c>
      <c r="AW26" s="577">
        <v>0.53899838559573676</v>
      </c>
      <c r="AX26" s="577">
        <v>0.53767469763098086</v>
      </c>
      <c r="AY26" s="577">
        <v>0.53635749524182419</v>
      </c>
      <c r="AZ26" s="577">
        <v>0.53504673087941323</v>
      </c>
      <c r="BA26" s="577">
        <v>0.53374235745856546</v>
      </c>
      <c r="BB26" s="577">
        <v>0.53244432835213173</v>
      </c>
      <c r="BC26" s="577">
        <v>0.53115259738544029</v>
      </c>
      <c r="BD26" s="577">
        <v>0.52986711883082105</v>
      </c>
      <c r="BE26" s="577">
        <v>0.52858784740220954</v>
      </c>
      <c r="BF26" s="577">
        <v>0.52731473824982966</v>
      </c>
      <c r="BG26" s="577">
        <v>0.52604774695495105</v>
      </c>
      <c r="BH26" s="577">
        <v>0.52478682952472411</v>
      </c>
      <c r="BI26" s="577">
        <v>0.52353194238708767</v>
      </c>
      <c r="BJ26" s="577">
        <v>0.52228304238574974</v>
      </c>
      <c r="BK26" s="577">
        <v>0.52104008677524072</v>
      </c>
    </row>
    <row r="27" spans="1:78">
      <c r="A27" s="1068"/>
      <c r="B27" s="510">
        <v>2.5</v>
      </c>
      <c r="C27" s="577">
        <v>0.68768171034082093</v>
      </c>
      <c r="D27" s="577">
        <v>0.68349844883824074</v>
      </c>
      <c r="E27" s="577">
        <v>0.67936577430713951</v>
      </c>
      <c r="F27" s="577">
        <v>0.67528277466188802</v>
      </c>
      <c r="G27" s="577">
        <v>0.6712485596124641</v>
      </c>
      <c r="H27" s="577">
        <v>0.66726226001727296</v>
      </c>
      <c r="I27" s="577">
        <v>0.6633230272588897</v>
      </c>
      <c r="J27" s="577">
        <v>0.65943003264178501</v>
      </c>
      <c r="K27" s="577">
        <v>0.65558246681113597</v>
      </c>
      <c r="L27" s="577">
        <v>0.65177953919186415</v>
      </c>
      <c r="M27" s="577">
        <v>0.64802047744708569</v>
      </c>
      <c r="N27" s="577">
        <v>0.64430452695519413</v>
      </c>
      <c r="O27" s="577">
        <v>0.64063095030483197</v>
      </c>
      <c r="P27" s="577">
        <v>0.63699902680704079</v>
      </c>
      <c r="Q27" s="577">
        <v>0.63340805202391315</v>
      </c>
      <c r="R27" s="577">
        <v>0.62985733731309701</v>
      </c>
      <c r="S27" s="577">
        <v>0.62634620938753616</v>
      </c>
      <c r="T27" s="577">
        <v>0.62287400988985353</v>
      </c>
      <c r="U27" s="577">
        <v>0.61944009498081298</v>
      </c>
      <c r="V27" s="577">
        <v>0.6160438349413202</v>
      </c>
      <c r="W27" s="577">
        <v>0.61268461378744454</v>
      </c>
      <c r="X27" s="577">
        <v>0.60936182889796764</v>
      </c>
      <c r="Y27" s="577">
        <v>0.6060748906539869</v>
      </c>
      <c r="Z27" s="577">
        <v>0.60282322209012051</v>
      </c>
      <c r="AA27" s="577">
        <v>0.59960625855687955</v>
      </c>
      <c r="AB27" s="577">
        <v>0.59642344739379372</v>
      </c>
      <c r="AC27" s="577">
        <v>0.5932742476128936</v>
      </c>
      <c r="AD27" s="577">
        <v>0.5901581295921664</v>
      </c>
      <c r="AE27" s="577">
        <v>0.58707457477862246</v>
      </c>
      <c r="AF27" s="577">
        <v>0.58402307540062215</v>
      </c>
      <c r="AG27" s="577">
        <v>0.58100313418912797</v>
      </c>
      <c r="AH27" s="577">
        <v>0.57801426410756063</v>
      </c>
      <c r="AI27" s="577">
        <v>0.57505598808995007</v>
      </c>
      <c r="AJ27" s="577">
        <v>0.57212783878708751</v>
      </c>
      <c r="AK27" s="577">
        <v>0.56922935832039245</v>
      </c>
      <c r="AL27" s="577">
        <v>0.5663600980432244</v>
      </c>
      <c r="AM27" s="577">
        <v>0.56351961830937713</v>
      </c>
      <c r="AN27" s="577">
        <v>0.54001552544635589</v>
      </c>
      <c r="AO27" s="577">
        <v>0.53867015804731999</v>
      </c>
      <c r="AP27" s="577">
        <v>0.53733147754961852</v>
      </c>
      <c r="AQ27" s="577">
        <v>0.53599943422281882</v>
      </c>
      <c r="AR27" s="577">
        <v>0.53467397882839507</v>
      </c>
      <c r="AS27" s="577">
        <v>0.53335506261366139</v>
      </c>
      <c r="AT27" s="577">
        <v>0.5320426373057946</v>
      </c>
      <c r="AU27" s="577">
        <v>0.53073665510594403</v>
      </c>
      <c r="AV27" s="577">
        <v>0.5294370686834291</v>
      </c>
      <c r="AW27" s="577">
        <v>0.52814383117002128</v>
      </c>
      <c r="AX27" s="577">
        <v>0.52685689615430997</v>
      </c>
      <c r="AY27" s="577">
        <v>0.52557621767614948</v>
      </c>
      <c r="AZ27" s="577">
        <v>0.52430175022118919</v>
      </c>
      <c r="BA27" s="577">
        <v>0.52303344871548008</v>
      </c>
      <c r="BB27" s="577">
        <v>0.52177126852016187</v>
      </c>
      <c r="BC27" s="577">
        <v>0.52051516542622545</v>
      </c>
      <c r="BD27" s="577">
        <v>0.51926509564935119</v>
      </c>
      <c r="BE27" s="577">
        <v>0.51802101582482196</v>
      </c>
      <c r="BF27" s="577">
        <v>0.51678288300250796</v>
      </c>
      <c r="BG27" s="577">
        <v>0.5155506546419244</v>
      </c>
      <c r="BH27" s="577">
        <v>0.51432428860735924</v>
      </c>
      <c r="BI27" s="577">
        <v>0.51310374316307017</v>
      </c>
      <c r="BJ27" s="577">
        <v>0.51188897696855018</v>
      </c>
      <c r="BK27" s="577">
        <v>0.51067994907386005</v>
      </c>
    </row>
    <row r="28" spans="1:78">
      <c r="A28" s="1068"/>
      <c r="B28" s="576">
        <v>2.75</v>
      </c>
      <c r="C28" s="577">
        <v>0.60284411807505789</v>
      </c>
      <c r="D28" s="577">
        <v>0.59937894351802423</v>
      </c>
      <c r="E28" s="577">
        <v>0.59595337724295694</v>
      </c>
      <c r="F28" s="577">
        <v>0.59256674400211296</v>
      </c>
      <c r="G28" s="577">
        <v>0.58921838380998048</v>
      </c>
      <c r="H28" s="577">
        <v>0.58590765151449753</v>
      </c>
      <c r="I28" s="577">
        <v>0.58263391638264561</v>
      </c>
      <c r="J28" s="577">
        <v>0.57939656169985876</v>
      </c>
      <c r="K28" s="577">
        <v>0.57619498438271466</v>
      </c>
      <c r="L28" s="577">
        <v>0.57302859460439404</v>
      </c>
      <c r="M28" s="577">
        <v>0.56989681543242532</v>
      </c>
      <c r="N28" s="577">
        <v>0.56679908247824029</v>
      </c>
      <c r="O28" s="577">
        <v>0.56373484355809966</v>
      </c>
      <c r="P28" s="577">
        <v>0.56070355836495678</v>
      </c>
      <c r="Q28" s="577">
        <v>0.55770469815085211</v>
      </c>
      <c r="R28" s="577">
        <v>0.55473774541944521</v>
      </c>
      <c r="S28" s="577">
        <v>0.55180219362830896</v>
      </c>
      <c r="T28" s="577">
        <v>0.54889754690062664</v>
      </c>
      <c r="U28" s="577">
        <v>0.54602331974594698</v>
      </c>
      <c r="V28" s="577">
        <v>0.54317903678966661</v>
      </c>
      <c r="W28" s="577">
        <v>0.54036423251092347</v>
      </c>
      <c r="X28" s="577">
        <v>0.5375784509885988</v>
      </c>
      <c r="Y28" s="577">
        <v>0.534821245655134</v>
      </c>
      <c r="Z28" s="577">
        <v>0.53209217905788597</v>
      </c>
      <c r="AA28" s="577">
        <v>0.52939082262775139</v>
      </c>
      <c r="AB28" s="577">
        <v>0.52671675645480365</v>
      </c>
      <c r="AC28" s="577">
        <v>0.52406956907069457</v>
      </c>
      <c r="AD28" s="577">
        <v>0.52144885723758649</v>
      </c>
      <c r="AE28" s="577">
        <v>0.51984123904159296</v>
      </c>
      <c r="AF28" s="577">
        <v>0.51854801227043024</v>
      </c>
      <c r="AG28" s="577">
        <v>0.51726120394053865</v>
      </c>
      <c r="AH28" s="577">
        <v>0.51598076638694867</v>
      </c>
      <c r="AI28" s="577">
        <v>0.51470665241548774</v>
      </c>
      <c r="AJ28" s="577">
        <v>0.51343881529698221</v>
      </c>
      <c r="AK28" s="577">
        <v>0.51217720876154493</v>
      </c>
      <c r="AL28" s="577">
        <v>0.51092178699294588</v>
      </c>
      <c r="AM28" s="577">
        <v>0.50967250462306557</v>
      </c>
      <c r="AN28" s="577">
        <v>0.50842931672643099</v>
      </c>
      <c r="AO28" s="577">
        <v>0.50719217881482903</v>
      </c>
      <c r="AP28" s="577">
        <v>0.50596104683200016</v>
      </c>
      <c r="AQ28" s="577">
        <v>0.50473587714840895</v>
      </c>
      <c r="AR28" s="577">
        <v>0.50351662655608909</v>
      </c>
      <c r="AS28" s="577">
        <v>0.50230325226356487</v>
      </c>
      <c r="AT28" s="577">
        <v>0.50109571189084445</v>
      </c>
      <c r="AU28" s="577">
        <v>0.49989396346448567</v>
      </c>
      <c r="AV28" s="577">
        <v>0.49869796541273309</v>
      </c>
      <c r="AW28" s="577">
        <v>0.4975076765607237</v>
      </c>
      <c r="AX28" s="577">
        <v>0.49632305612576194</v>
      </c>
      <c r="AY28" s="577">
        <v>0.49514406371266217</v>
      </c>
      <c r="AZ28" s="577">
        <v>0.49397065930915646</v>
      </c>
      <c r="BA28" s="577">
        <v>0.49280280328136827</v>
      </c>
      <c r="BB28" s="577">
        <v>0.49164045636935039</v>
      </c>
      <c r="BC28" s="577">
        <v>0.49048357968268486</v>
      </c>
      <c r="BD28" s="577">
        <v>0.48933213469614573</v>
      </c>
      <c r="BE28" s="577">
        <v>0.4881860832454229</v>
      </c>
      <c r="BF28" s="577">
        <v>0.48704538752290483</v>
      </c>
      <c r="BG28" s="577">
        <v>0.48591001007352169</v>
      </c>
      <c r="BH28" s="577">
        <v>0.48477991379064511</v>
      </c>
      <c r="BI28" s="577">
        <v>0.48365506191204605</v>
      </c>
      <c r="BJ28" s="577">
        <v>0.48253541801590866</v>
      </c>
      <c r="BK28" s="577">
        <v>0.48142094601689839</v>
      </c>
    </row>
    <row r="29" spans="1:78">
      <c r="A29" s="1068"/>
      <c r="B29" s="576">
        <v>3</v>
      </c>
      <c r="C29" s="577">
        <v>0.55108496383045702</v>
      </c>
      <c r="D29" s="577">
        <v>0.54808268497181645</v>
      </c>
      <c r="E29" s="577">
        <v>0.54511294134463628</v>
      </c>
      <c r="F29" s="577">
        <v>0.54217520693020416</v>
      </c>
      <c r="G29" s="577">
        <v>0.5392689669883507</v>
      </c>
      <c r="H29" s="577">
        <v>0.5363937177567778</v>
      </c>
      <c r="I29" s="577">
        <v>0.5335489661599534</v>
      </c>
      <c r="J29" s="577">
        <v>0.53073422952722205</v>
      </c>
      <c r="K29" s="577">
        <v>0.52794903531979054</v>
      </c>
      <c r="L29" s="577">
        <v>0.52519292086626501</v>
      </c>
      <c r="M29" s="577">
        <v>0.52246543310642868</v>
      </c>
      <c r="N29" s="577">
        <v>0.51976612834296265</v>
      </c>
      <c r="O29" s="577">
        <v>0.51709457200082298</v>
      </c>
      <c r="P29" s="577">
        <v>0.51445033839400056</v>
      </c>
      <c r="Q29" s="577">
        <v>0.51183301049940133</v>
      </c>
      <c r="R29" s="577">
        <v>0.50924217973759323</v>
      </c>
      <c r="S29" s="577">
        <v>0.50667744576017959</v>
      </c>
      <c r="T29" s="577">
        <v>0.50413841624356392</v>
      </c>
      <c r="U29" s="577">
        <v>0.50232044137222798</v>
      </c>
      <c r="V29" s="577">
        <v>0.50106950502127334</v>
      </c>
      <c r="W29" s="577">
        <v>0.49982478364528893</v>
      </c>
      <c r="X29" s="577">
        <v>0.49858623104264371</v>
      </c>
      <c r="Y29" s="577">
        <v>0.4973538014685201</v>
      </c>
      <c r="Z29" s="577">
        <v>0.49612744962928268</v>
      </c>
      <c r="AA29" s="577">
        <v>0.49490713067692854</v>
      </c>
      <c r="AB29" s="577">
        <v>0.493692800203621</v>
      </c>
      <c r="AC29" s="577">
        <v>0.49248441423630185</v>
      </c>
      <c r="AD29" s="577">
        <v>0.49128192923138408</v>
      </c>
      <c r="AE29" s="577">
        <v>0.49008530206952144</v>
      </c>
      <c r="AF29" s="577">
        <v>0.48889449005045404</v>
      </c>
      <c r="AG29" s="577">
        <v>0.48770945088792933</v>
      </c>
      <c r="AH29" s="577">
        <v>0.48653014270469686</v>
      </c>
      <c r="AI29" s="577">
        <v>0.4853565240275749</v>
      </c>
      <c r="AJ29" s="577">
        <v>0.48418855378258868</v>
      </c>
      <c r="AK29" s="577">
        <v>0.48302619129017921</v>
      </c>
      <c r="AL29" s="577">
        <v>0.48186939626047942</v>
      </c>
      <c r="AM29" s="577">
        <v>0.48071812878865988</v>
      </c>
      <c r="AN29" s="577">
        <v>0.47957234935033943</v>
      </c>
      <c r="AO29" s="577">
        <v>0.47843201879706254</v>
      </c>
      <c r="AP29" s="577">
        <v>0.4772970983518402</v>
      </c>
      <c r="AQ29" s="577">
        <v>0.4761675496047546</v>
      </c>
      <c r="AR29" s="577">
        <v>0.47504333450862585</v>
      </c>
      <c r="AS29" s="577">
        <v>0.47392441537474006</v>
      </c>
      <c r="AT29" s="577">
        <v>0.47281075486863755</v>
      </c>
      <c r="AU29" s="577">
        <v>0.4717023160059603</v>
      </c>
      <c r="AV29" s="577">
        <v>0.47059906214835806</v>
      </c>
      <c r="AW29" s="577">
        <v>0.46950095699945082</v>
      </c>
      <c r="AX29" s="577">
        <v>0.46840796460084888</v>
      </c>
      <c r="AY29" s="577">
        <v>0.46732004932822757</v>
      </c>
      <c r="AZ29" s="577">
        <v>0.46623717588745667</v>
      </c>
      <c r="BA29" s="577">
        <v>0.46515930931078392</v>
      </c>
      <c r="BB29" s="577">
        <v>0.46408641495307068</v>
      </c>
      <c r="BC29" s="577">
        <v>0.46301845848808021</v>
      </c>
      <c r="BD29" s="577">
        <v>0.46195540590481676</v>
      </c>
      <c r="BE29" s="577">
        <v>0.46089722350391493</v>
      </c>
      <c r="BF29" s="577">
        <v>0.45984387789407866</v>
      </c>
      <c r="BG29" s="577">
        <v>0.45879533598856898</v>
      </c>
      <c r="BH29" s="577">
        <v>0.45775156500173958</v>
      </c>
      <c r="BI29" s="577">
        <v>0.4567125324456196</v>
      </c>
      <c r="BJ29" s="577">
        <v>0.45567820612654297</v>
      </c>
      <c r="BK29" s="577">
        <v>0.45464855414182315</v>
      </c>
    </row>
    <row r="30" spans="1:78">
      <c r="A30" s="1068"/>
      <c r="B30" s="576">
        <v>3.25</v>
      </c>
      <c r="C30" s="577">
        <v>0.5060348521664868</v>
      </c>
      <c r="D30" s="577">
        <v>0.50341479540278855</v>
      </c>
      <c r="E30" s="577">
        <v>0.50082173020969933</v>
      </c>
      <c r="F30" s="577">
        <v>0.4982552416278419</v>
      </c>
      <c r="G30" s="577">
        <v>0.49571492316040067</v>
      </c>
      <c r="H30" s="577">
        <v>0.49320037655848797</v>
      </c>
      <c r="I30" s="577">
        <v>0.4907112116130084</v>
      </c>
      <c r="J30" s="577">
        <v>0.48824704595279528</v>
      </c>
      <c r="K30" s="577">
        <v>0.48597612945999152</v>
      </c>
      <c r="L30" s="577">
        <v>0.48476463852026719</v>
      </c>
      <c r="M30" s="577">
        <v>0.48355917281696331</v>
      </c>
      <c r="N30" s="577">
        <v>0.48235968751265612</v>
      </c>
      <c r="O30" s="577">
        <v>0.48116613821370391</v>
      </c>
      <c r="P30" s="577">
        <v>0.47997848096477053</v>
      </c>
      <c r="Q30" s="577">
        <v>0.4787966722434292</v>
      </c>
      <c r="R30" s="577">
        <v>0.47762066895484595</v>
      </c>
      <c r="S30" s="577">
        <v>0.47645042842654173</v>
      </c>
      <c r="T30" s="577">
        <v>0.47528590840323026</v>
      </c>
      <c r="U30" s="577">
        <v>0.4741270670417323</v>
      </c>
      <c r="V30" s="577">
        <v>0.47297386290596433</v>
      </c>
      <c r="W30" s="577">
        <v>0.47182625496199893</v>
      </c>
      <c r="X30" s="577">
        <v>0.47068420257319826</v>
      </c>
      <c r="Y30" s="577">
        <v>0.46954766549541738</v>
      </c>
      <c r="Z30" s="577">
        <v>0.4684166038722769</v>
      </c>
      <c r="AA30" s="577">
        <v>0.46729097823050381</v>
      </c>
      <c r="AB30" s="577">
        <v>0.46617074947533982</v>
      </c>
      <c r="AC30" s="577">
        <v>0.46505587888601463</v>
      </c>
      <c r="AD30" s="577">
        <v>0.46394632811128489</v>
      </c>
      <c r="AE30" s="577">
        <v>0.46284205916503657</v>
      </c>
      <c r="AF30" s="577">
        <v>0.46174303442194958</v>
      </c>
      <c r="AG30" s="577">
        <v>0.46064921661322483</v>
      </c>
      <c r="AH30" s="577">
        <v>0.45956056882237106</v>
      </c>
      <c r="AI30" s="577">
        <v>0.45847705448105164</v>
      </c>
      <c r="AJ30" s="577">
        <v>0.45739863736499037</v>
      </c>
      <c r="AK30" s="577">
        <v>0.45632528158993407</v>
      </c>
      <c r="AL30" s="577">
        <v>0.45525695160767232</v>
      </c>
      <c r="AM30" s="577">
        <v>0.45419361220211368</v>
      </c>
      <c r="AN30" s="577">
        <v>0.45313522848541515</v>
      </c>
      <c r="AO30" s="577">
        <v>0.4520817658941671</v>
      </c>
      <c r="AP30" s="577">
        <v>0.45103319018563098</v>
      </c>
      <c r="AQ30" s="577">
        <v>0.44998946743402823</v>
      </c>
      <c r="AR30" s="577">
        <v>0.44895056402688244</v>
      </c>
      <c r="AS30" s="577">
        <v>0.44791644666141006</v>
      </c>
      <c r="AT30" s="577">
        <v>0.44688708234096247</v>
      </c>
      <c r="AU30" s="577">
        <v>0.44586243837151635</v>
      </c>
      <c r="AV30" s="577">
        <v>0.44484248235821172</v>
      </c>
      <c r="AW30" s="577">
        <v>0.44382718220193862</v>
      </c>
      <c r="AX30" s="577">
        <v>0.44281650609596923</v>
      </c>
      <c r="AY30" s="577">
        <v>0.44181042252263669</v>
      </c>
      <c r="AZ30" s="577">
        <v>0.44080890025005842</v>
      </c>
      <c r="BA30" s="577">
        <v>0.43981190832890482</v>
      </c>
      <c r="BB30" s="577">
        <v>0.43881941608921071</v>
      </c>
      <c r="BC30" s="577">
        <v>0.43783139313723046</v>
      </c>
      <c r="BD30" s="577">
        <v>0.43684780935233558</v>
      </c>
      <c r="BE30" s="577">
        <v>0.4358686348839535</v>
      </c>
      <c r="BF30" s="577">
        <v>0.43489384014854804</v>
      </c>
      <c r="BG30" s="577">
        <v>0.43392339582663969</v>
      </c>
      <c r="BH30" s="577">
        <v>0.43295727285986624</v>
      </c>
      <c r="BI30" s="577">
        <v>0.43199544244808258</v>
      </c>
      <c r="BJ30" s="577">
        <v>0.43103787604649824</v>
      </c>
      <c r="BK30" s="577">
        <v>0.43008454536285418</v>
      </c>
    </row>
    <row r="31" spans="1:78">
      <c r="A31" s="1068"/>
      <c r="B31" s="576">
        <v>3.5</v>
      </c>
      <c r="C31" s="577">
        <v>0.4683503776009878</v>
      </c>
      <c r="D31" s="577">
        <v>0.46718741625503413</v>
      </c>
      <c r="E31" s="577">
        <v>0.46603021610468454</v>
      </c>
      <c r="F31" s="577">
        <v>0.46487873444512601</v>
      </c>
      <c r="G31" s="577">
        <v>0.46373292899257051</v>
      </c>
      <c r="H31" s="577">
        <v>0.46259275787907972</v>
      </c>
      <c r="I31" s="577">
        <v>0.46145817964746461</v>
      </c>
      <c r="J31" s="577">
        <v>0.46032915324626106</v>
      </c>
      <c r="K31" s="577">
        <v>0.45920563802477871</v>
      </c>
      <c r="L31" s="577">
        <v>0.45808759372822161</v>
      </c>
      <c r="M31" s="577">
        <v>0.45697498049288121</v>
      </c>
      <c r="N31" s="577">
        <v>0.45586775884139763</v>
      </c>
      <c r="O31" s="577">
        <v>0.45476588967809084</v>
      </c>
      <c r="P31" s="577">
        <v>0.45366933428435935</v>
      </c>
      <c r="Q31" s="577">
        <v>0.45257805431414444</v>
      </c>
      <c r="R31" s="577">
        <v>0.45149201178946041</v>
      </c>
      <c r="S31" s="577">
        <v>0.45041116909598916</v>
      </c>
      <c r="T31" s="577">
        <v>0.44933548897873726</v>
      </c>
      <c r="U31" s="577">
        <v>0.44826493453775546</v>
      </c>
      <c r="V31" s="577">
        <v>0.44719946922391957</v>
      </c>
      <c r="W31" s="577">
        <v>0.44613905683477045</v>
      </c>
      <c r="X31" s="577">
        <v>0.44508366151041434</v>
      </c>
      <c r="Y31" s="577">
        <v>0.44403324772947983</v>
      </c>
      <c r="Z31" s="577">
        <v>0.44298778030513308</v>
      </c>
      <c r="AA31" s="577">
        <v>0.4419472243811487</v>
      </c>
      <c r="AB31" s="577">
        <v>0.44091154542803579</v>
      </c>
      <c r="AC31" s="577">
        <v>0.4398807092392184</v>
      </c>
      <c r="AD31" s="577">
        <v>0.43885468192727001</v>
      </c>
      <c r="AE31" s="577">
        <v>0.43783342992019947</v>
      </c>
      <c r="AF31" s="577">
        <v>0.4368169199577896</v>
      </c>
      <c r="AG31" s="577">
        <v>0.43580511908798647</v>
      </c>
      <c r="AH31" s="577">
        <v>0.43479799466333841</v>
      </c>
      <c r="AI31" s="577">
        <v>0.43379551433748464</v>
      </c>
      <c r="AJ31" s="577">
        <v>0.43279764606169235</v>
      </c>
      <c r="AK31" s="577">
        <v>0.43180435808144108</v>
      </c>
      <c r="AL31" s="577">
        <v>0.43081561893305464</v>
      </c>
      <c r="AM31" s="577">
        <v>0.42983139744037857</v>
      </c>
      <c r="AN31" s="577">
        <v>0.42885166271150343</v>
      </c>
      <c r="AO31" s="577">
        <v>0.42787638413553286</v>
      </c>
      <c r="AP31" s="577">
        <v>0.4269055313793953</v>
      </c>
      <c r="AQ31" s="577">
        <v>0.42593907438469908</v>
      </c>
      <c r="AR31" s="577">
        <v>0.4249769833646308</v>
      </c>
      <c r="AS31" s="577">
        <v>0.42401922880089432</v>
      </c>
      <c r="AT31" s="577">
        <v>0.4230657814406924</v>
      </c>
      <c r="AU31" s="577">
        <v>0.42211661229374831</v>
      </c>
      <c r="AV31" s="577">
        <v>0.42117169262936738</v>
      </c>
      <c r="AW31" s="577">
        <v>0.42023099397353797</v>
      </c>
      <c r="AX31" s="577">
        <v>0.41929448810607189</v>
      </c>
      <c r="AY31" s="577">
        <v>0.41836214705778163</v>
      </c>
      <c r="AZ31" s="577">
        <v>0.4174339431076966</v>
      </c>
      <c r="BA31" s="577">
        <v>0.41650984878031522</v>
      </c>
      <c r="BB31" s="577">
        <v>0.41558983684289391</v>
      </c>
      <c r="BC31" s="577">
        <v>0.41467388030277247</v>
      </c>
      <c r="BD31" s="577">
        <v>0.4137619524047334</v>
      </c>
      <c r="BE31" s="577">
        <v>0.41285402662839726</v>
      </c>
      <c r="BF31" s="577">
        <v>0.4119500766856517</v>
      </c>
      <c r="BG31" s="577">
        <v>0.4110500765181142</v>
      </c>
      <c r="BH31" s="577">
        <v>0.4101540002946279</v>
      </c>
      <c r="BI31" s="577">
        <v>0.40926182240879067</v>
      </c>
      <c r="BJ31" s="577">
        <v>0.40837351747651546</v>
      </c>
      <c r="BK31" s="577">
        <v>0.4074890603336232</v>
      </c>
    </row>
    <row r="32" spans="1:78">
      <c r="A32" s="1068"/>
      <c r="B32" s="576">
        <v>3.75</v>
      </c>
      <c r="C32" s="577">
        <v>0.44305831462770823</v>
      </c>
      <c r="D32" s="577">
        <v>0.44198372732550534</v>
      </c>
      <c r="E32" s="577">
        <v>0.44091433998874097</v>
      </c>
      <c r="F32" s="577">
        <v>0.43985011496429605</v>
      </c>
      <c r="G32" s="577">
        <v>0.43879101496170664</v>
      </c>
      <c r="H32" s="577">
        <v>0.43773700304880742</v>
      </c>
      <c r="I32" s="577">
        <v>0.43668804264743899</v>
      </c>
      <c r="J32" s="577">
        <v>0.43564409752921684</v>
      </c>
      <c r="K32" s="577">
        <v>0.43460513181135985</v>
      </c>
      <c r="L32" s="577">
        <v>0.43357110995257919</v>
      </c>
      <c r="M32" s="577">
        <v>0.43254199674902594</v>
      </c>
      <c r="N32" s="577">
        <v>0.43151775733029513</v>
      </c>
      <c r="O32" s="577">
        <v>0.43049835715548762</v>
      </c>
      <c r="P32" s="577">
        <v>0.42948376200932742</v>
      </c>
      <c r="Q32" s="577">
        <v>0.42847393799833294</v>
      </c>
      <c r="R32" s="577">
        <v>0.42746885154704345</v>
      </c>
      <c r="S32" s="577">
        <v>0.42646846939429739</v>
      </c>
      <c r="T32" s="577">
        <v>0.42547275858956324</v>
      </c>
      <c r="U32" s="577">
        <v>0.42448168648932233</v>
      </c>
      <c r="V32" s="577">
        <v>0.42349522075350055</v>
      </c>
      <c r="W32" s="577">
        <v>0.42251332934195118</v>
      </c>
      <c r="X32" s="577">
        <v>0.42153598051098606</v>
      </c>
      <c r="Y32" s="577">
        <v>0.42056314280995427</v>
      </c>
      <c r="Z32" s="577">
        <v>0.41959478507786863</v>
      </c>
      <c r="AA32" s="577">
        <v>0.4186308764400789</v>
      </c>
      <c r="AB32" s="577">
        <v>0.4176713863049899</v>
      </c>
      <c r="AC32" s="577">
        <v>0.41671628436082553</v>
      </c>
      <c r="AD32" s="577">
        <v>0.41576554057243653</v>
      </c>
      <c r="AE32" s="577">
        <v>0.41481912517815211</v>
      </c>
      <c r="AF32" s="577">
        <v>0.41387700868667443</v>
      </c>
      <c r="AG32" s="577">
        <v>0.41293916187401503</v>
      </c>
      <c r="AH32" s="577">
        <v>0.41200555578047326</v>
      </c>
      <c r="AI32" s="577">
        <v>0.41107616170765565</v>
      </c>
      <c r="AJ32" s="577">
        <v>0.41015095121553463</v>
      </c>
      <c r="AK32" s="577">
        <v>0.40922989611954813</v>
      </c>
      <c r="AL32" s="577">
        <v>0.40831296848773735</v>
      </c>
      <c r="AM32" s="577">
        <v>0.40740014063792318</v>
      </c>
      <c r="AN32" s="577">
        <v>0.40649138513492011</v>
      </c>
      <c r="AO32" s="577">
        <v>0.40558667478778831</v>
      </c>
      <c r="AP32" s="577">
        <v>0.40468598264712086</v>
      </c>
      <c r="AQ32" s="577">
        <v>0.40378928200236819</v>
      </c>
      <c r="AR32" s="577">
        <v>0.4028965463791977</v>
      </c>
      <c r="AS32" s="577">
        <v>0.40200774953688806</v>
      </c>
      <c r="AT32" s="577">
        <v>0.40112286546575826</v>
      </c>
      <c r="AU32" s="577">
        <v>0.40024186838463038</v>
      </c>
      <c r="AV32" s="577">
        <v>0.39936473273832568</v>
      </c>
      <c r="AW32" s="577">
        <v>0.39849143319519387</v>
      </c>
      <c r="AX32" s="577">
        <v>0.39762194464467404</v>
      </c>
      <c r="AY32" s="577">
        <v>0.3967562421948882</v>
      </c>
      <c r="AZ32" s="577">
        <v>0.39589430117026592</v>
      </c>
      <c r="BA32" s="577">
        <v>0.39503609710919951</v>
      </c>
      <c r="BB32" s="577">
        <v>0.39418160576173022</v>
      </c>
      <c r="BC32" s="577">
        <v>0.39333080308726404</v>
      </c>
      <c r="BD32" s="577">
        <v>0.39248366525231682</v>
      </c>
      <c r="BE32" s="577">
        <v>0.39164016862828943</v>
      </c>
      <c r="BF32" s="577">
        <v>0.39080028978927006</v>
      </c>
      <c r="BG32" s="577">
        <v>0.38996400550986604</v>
      </c>
      <c r="BH32" s="577">
        <v>0.38913129276306285</v>
      </c>
      <c r="BI32" s="577">
        <v>0.38830212871811048</v>
      </c>
      <c r="BJ32" s="577">
        <v>0.38747649073843693</v>
      </c>
      <c r="BK32" s="577">
        <v>0.38665435637958839</v>
      </c>
    </row>
    <row r="33" spans="1:63">
      <c r="A33" s="1068"/>
      <c r="B33" s="576">
        <v>4</v>
      </c>
      <c r="C33" s="577">
        <v>0.41977455308002565</v>
      </c>
      <c r="D33" s="577">
        <v>0.41877956467398925</v>
      </c>
      <c r="E33" s="577">
        <v>0.41778928194091891</v>
      </c>
      <c r="F33" s="577">
        <v>0.41680367157723125</v>
      </c>
      <c r="G33" s="577">
        <v>0.41582270059287063</v>
      </c>
      <c r="H33" s="577">
        <v>0.41484633630762779</v>
      </c>
      <c r="I33" s="577">
        <v>0.41387454634751097</v>
      </c>
      <c r="J33" s="577">
        <v>0.41290729864116782</v>
      </c>
      <c r="K33" s="577">
        <v>0.41194456141635677</v>
      </c>
      <c r="L33" s="577">
        <v>0.41098630319646867</v>
      </c>
      <c r="M33" s="577">
        <v>0.41003249279709575</v>
      </c>
      <c r="N33" s="577">
        <v>0.40908309932264914</v>
      </c>
      <c r="O33" s="577">
        <v>0.40813809216302288</v>
      </c>
      <c r="P33" s="577">
        <v>0.40719744099030403</v>
      </c>
      <c r="Q33" s="577">
        <v>0.40626111575552815</v>
      </c>
      <c r="R33" s="577">
        <v>0.40532908668547979</v>
      </c>
      <c r="S33" s="577">
        <v>0.40440132427953646</v>
      </c>
      <c r="T33" s="577">
        <v>0.40347779930655597</v>
      </c>
      <c r="U33" s="577">
        <v>0.40255848280180689</v>
      </c>
      <c r="V33" s="577">
        <v>0.40164334606393964</v>
      </c>
      <c r="W33" s="577">
        <v>0.4007323606520003</v>
      </c>
      <c r="X33" s="577">
        <v>0.3998254983824836</v>
      </c>
      <c r="Y33" s="577">
        <v>0.39892273132642675</v>
      </c>
      <c r="Z33" s="577">
        <v>0.3980240318065425</v>
      </c>
      <c r="AA33" s="577">
        <v>0.39712937239438995</v>
      </c>
      <c r="AB33" s="577">
        <v>0.39623872590758463</v>
      </c>
      <c r="AC33" s="577">
        <v>0.39535206540704554</v>
      </c>
      <c r="AD33" s="577">
        <v>0.39446936419427864</v>
      </c>
      <c r="AE33" s="577">
        <v>0.39359059580869732</v>
      </c>
      <c r="AF33" s="577">
        <v>0.39271573402497834</v>
      </c>
      <c r="AG33" s="577">
        <v>0.39184475285045278</v>
      </c>
      <c r="AH33" s="577">
        <v>0.39097762652253187</v>
      </c>
      <c r="AI33" s="577">
        <v>0.39011432950616715</v>
      </c>
      <c r="AJ33" s="577">
        <v>0.38925483649134324</v>
      </c>
      <c r="AK33" s="577">
        <v>0.38839912239060509</v>
      </c>
      <c r="AL33" s="577">
        <v>0.38754716233661646</v>
      </c>
      <c r="AM33" s="577">
        <v>0.38669893167975122</v>
      </c>
      <c r="AN33" s="577">
        <v>0.38585440598571635</v>
      </c>
      <c r="AO33" s="577">
        <v>0.38501356103320516</v>
      </c>
      <c r="AP33" s="577">
        <v>0.38417637281158185</v>
      </c>
      <c r="AQ33" s="577">
        <v>0.38334281751859622</v>
      </c>
      <c r="AR33" s="577">
        <v>0.3825128715581278</v>
      </c>
      <c r="AS33" s="577">
        <v>0.38168651153795902</v>
      </c>
      <c r="AT33" s="577">
        <v>0.38086371426757776</v>
      </c>
      <c r="AU33" s="577">
        <v>0.38004445675600795</v>
      </c>
      <c r="AV33" s="577">
        <v>0.3792287162096678</v>
      </c>
      <c r="AW33" s="577">
        <v>0.37841647003025636</v>
      </c>
      <c r="AX33" s="577">
        <v>0.37760769581266612</v>
      </c>
      <c r="AY33" s="577">
        <v>0.37680237134292349</v>
      </c>
      <c r="AZ33" s="577">
        <v>0.37600047459615449</v>
      </c>
      <c r="BA33" s="577">
        <v>0.37520198373457697</v>
      </c>
      <c r="BB33" s="577">
        <v>0.37440687710551851</v>
      </c>
      <c r="BC33" s="577">
        <v>0.37361513323945894</v>
      </c>
      <c r="BD33" s="577">
        <v>0.37282673084809781</v>
      </c>
      <c r="BE33" s="577">
        <v>0.37204164882244672</v>
      </c>
      <c r="BF33" s="577">
        <v>0.37125986623094498</v>
      </c>
      <c r="BG33" s="577">
        <v>0.37048136231759954</v>
      </c>
      <c r="BH33" s="577">
        <v>0.36970611650014817</v>
      </c>
      <c r="BI33" s="577">
        <v>0.36893410836824525</v>
      </c>
      <c r="BJ33" s="577">
        <v>0.36816531768167104</v>
      </c>
      <c r="BK33" s="577">
        <v>0.36739972436856222</v>
      </c>
    </row>
    <row r="34" spans="1:63">
      <c r="A34" s="1068"/>
      <c r="B34" s="576">
        <v>4.25</v>
      </c>
      <c r="C34" s="577">
        <v>0.39829065819495069</v>
      </c>
      <c r="D34" s="577">
        <v>0.39736756132409395</v>
      </c>
      <c r="E34" s="577">
        <v>0.39644873338346398</v>
      </c>
      <c r="F34" s="577">
        <v>0.39553414482839799</v>
      </c>
      <c r="G34" s="577">
        <v>0.3946237663862382</v>
      </c>
      <c r="H34" s="577">
        <v>0.39371756905320854</v>
      </c>
      <c r="I34" s="577">
        <v>0.39281552409133524</v>
      </c>
      <c r="J34" s="577">
        <v>0.39191760302540807</v>
      </c>
      <c r="K34" s="577">
        <v>0.39102377763998419</v>
      </c>
      <c r="L34" s="577">
        <v>0.39013401997643327</v>
      </c>
      <c r="M34" s="577">
        <v>0.3892483023300215</v>
      </c>
      <c r="N34" s="577">
        <v>0.38836659724703648</v>
      </c>
      <c r="O34" s="577">
        <v>0.3874888775219506</v>
      </c>
      <c r="P34" s="577">
        <v>0.38661511619462263</v>
      </c>
      <c r="Q34" s="577">
        <v>0.3857452865475377</v>
      </c>
      <c r="R34" s="577">
        <v>0.38487936210308354</v>
      </c>
      <c r="S34" s="577">
        <v>0.38401731662086425</v>
      </c>
      <c r="T34" s="577">
        <v>0.38315912409504943</v>
      </c>
      <c r="U34" s="577">
        <v>0.38230475875175912</v>
      </c>
      <c r="V34" s="577">
        <v>0.38145419504648359</v>
      </c>
      <c r="W34" s="577">
        <v>0.38060740766153733</v>
      </c>
      <c r="X34" s="577">
        <v>0.37976437150354714</v>
      </c>
      <c r="Y34" s="577">
        <v>0.37892506170097312</v>
      </c>
      <c r="Z34" s="577">
        <v>0.37808945360166318</v>
      </c>
      <c r="AA34" s="577">
        <v>0.37725752277043895</v>
      </c>
      <c r="AB34" s="577">
        <v>0.3764292449867141</v>
      </c>
      <c r="AC34" s="577">
        <v>0.37560459624214393</v>
      </c>
      <c r="AD34" s="577">
        <v>0.37478355273830533</v>
      </c>
      <c r="AE34" s="577">
        <v>0.3739660908844078</v>
      </c>
      <c r="AF34" s="577">
        <v>0.37315218729503363</v>
      </c>
      <c r="AG34" s="577">
        <v>0.37234181878790801</v>
      </c>
      <c r="AH34" s="577">
        <v>0.37153496238169814</v>
      </c>
      <c r="AI34" s="577">
        <v>0.37073159529384053</v>
      </c>
      <c r="AJ34" s="577">
        <v>0.36993169493839678</v>
      </c>
      <c r="AK34" s="577">
        <v>0.36913523892393701</v>
      </c>
      <c r="AL34" s="577">
        <v>0.36834220505145021</v>
      </c>
      <c r="AM34" s="577">
        <v>0.36755257131228197</v>
      </c>
      <c r="AN34" s="577">
        <v>0.36676631588609848</v>
      </c>
      <c r="AO34" s="577">
        <v>0.36598341713887639</v>
      </c>
      <c r="AP34" s="577">
        <v>0.36520385362091895</v>
      </c>
      <c r="AQ34" s="577">
        <v>0.36442760406489644</v>
      </c>
      <c r="AR34" s="577">
        <v>0.36365464738391273</v>
      </c>
      <c r="AS34" s="577">
        <v>0.36288496266959558</v>
      </c>
      <c r="AT34" s="577">
        <v>0.36211852919021126</v>
      </c>
      <c r="AU34" s="577">
        <v>0.36135532638880341</v>
      </c>
      <c r="AV34" s="577">
        <v>0.36059533388135484</v>
      </c>
      <c r="AW34" s="577">
        <v>0.35983853145497297</v>
      </c>
      <c r="AX34" s="577">
        <v>0.35908489906609753</v>
      </c>
      <c r="AY34" s="577">
        <v>0.35833441683873157</v>
      </c>
      <c r="AZ34" s="577">
        <v>0.35758706506269344</v>
      </c>
      <c r="BA34" s="577">
        <v>0.35684282419189173</v>
      </c>
      <c r="BB34" s="577">
        <v>0.35610167484262106</v>
      </c>
      <c r="BC34" s="577">
        <v>0.35536359779187926</v>
      </c>
      <c r="BD34" s="577">
        <v>0.3546285739757053</v>
      </c>
      <c r="BE34" s="577">
        <v>0.35389658448753808</v>
      </c>
      <c r="BF34" s="577">
        <v>0.35316761057659501</v>
      </c>
      <c r="BG34" s="577">
        <v>0.3524416336462714</v>
      </c>
      <c r="BH34" s="577">
        <v>0.35171863525255864</v>
      </c>
      <c r="BI34" s="577">
        <v>0.35099859710248227</v>
      </c>
      <c r="BJ34" s="577">
        <v>0.35028150105255951</v>
      </c>
      <c r="BK34" s="577">
        <v>0.34956732910727478</v>
      </c>
    </row>
    <row r="35" spans="1:63">
      <c r="A35" s="1068"/>
      <c r="B35" s="576">
        <v>4.5</v>
      </c>
      <c r="C35" s="577">
        <v>0.37842470415334806</v>
      </c>
      <c r="D35" s="577">
        <v>0.37756670633564304</v>
      </c>
      <c r="E35" s="577">
        <v>0.37671259037308913</v>
      </c>
      <c r="F35" s="577">
        <v>0.37586232998102448</v>
      </c>
      <c r="G35" s="577">
        <v>0.37501589911155642</v>
      </c>
      <c r="H35" s="577">
        <v>0.37417327195090128</v>
      </c>
      <c r="I35" s="577">
        <v>0.3733344229167605</v>
      </c>
      <c r="J35" s="577">
        <v>0.37249932665573132</v>
      </c>
      <c r="K35" s="577">
        <v>0.37166795804075264</v>
      </c>
      <c r="L35" s="577">
        <v>0.37084029216858472</v>
      </c>
      <c r="M35" s="577">
        <v>0.37001630435732258</v>
      </c>
      <c r="N35" s="577">
        <v>0.36919597014394262</v>
      </c>
      <c r="O35" s="577">
        <v>0.36837926528188158</v>
      </c>
      <c r="P35" s="577">
        <v>0.36756616573864748</v>
      </c>
      <c r="Q35" s="577">
        <v>0.36675664769346267</v>
      </c>
      <c r="R35" s="577">
        <v>0.36595068753493715</v>
      </c>
      <c r="S35" s="577">
        <v>0.3651482618587733</v>
      </c>
      <c r="T35" s="577">
        <v>0.36434934746550018</v>
      </c>
      <c r="U35" s="577">
        <v>0.36355392135823772</v>
      </c>
      <c r="V35" s="577">
        <v>0.36276196074049016</v>
      </c>
      <c r="W35" s="577">
        <v>0.36197344301396817</v>
      </c>
      <c r="X35" s="577">
        <v>0.36118834577643932</v>
      </c>
      <c r="Y35" s="577">
        <v>0.36040664681960682</v>
      </c>
      <c r="Z35" s="577">
        <v>0.35962832412701501</v>
      </c>
      <c r="AA35" s="577">
        <v>0.35885335587198253</v>
      </c>
      <c r="AB35" s="577">
        <v>0.35808172041556208</v>
      </c>
      <c r="AC35" s="577">
        <v>0.35731339630452619</v>
      </c>
      <c r="AD35" s="577">
        <v>0.35654836226937908</v>
      </c>
      <c r="AE35" s="577">
        <v>0.35578659722239409</v>
      </c>
      <c r="AF35" s="577">
        <v>0.35502808025567573</v>
      </c>
      <c r="AG35" s="577">
        <v>0.35427279063924716</v>
      </c>
      <c r="AH35" s="577">
        <v>0.35352070781916151</v>
      </c>
      <c r="AI35" s="577">
        <v>0.35277181141563729</v>
      </c>
      <c r="AJ35" s="577">
        <v>0.35202608122121787</v>
      </c>
      <c r="AK35" s="577">
        <v>0.35128349719895352</v>
      </c>
      <c r="AL35" s="577">
        <v>0.35054403948060697</v>
      </c>
      <c r="AM35" s="577">
        <v>0.34980768836488157</v>
      </c>
      <c r="AN35" s="577">
        <v>0.34907442431567137</v>
      </c>
      <c r="AO35" s="577">
        <v>0.34834422796033354</v>
      </c>
      <c r="AP35" s="577">
        <v>0.34761708008798214</v>
      </c>
      <c r="AQ35" s="577">
        <v>0.34689296164780353</v>
      </c>
      <c r="AR35" s="577">
        <v>0.34617185374739229</v>
      </c>
      <c r="AS35" s="577">
        <v>0.34545373765110871</v>
      </c>
      <c r="AT35" s="577">
        <v>0.34473859477845542</v>
      </c>
      <c r="AU35" s="577">
        <v>0.34402640670247564</v>
      </c>
      <c r="AV35" s="577">
        <v>0.34331715514816974</v>
      </c>
      <c r="AW35" s="577">
        <v>0.34261082199093268</v>
      </c>
      <c r="AX35" s="577">
        <v>0.34190738925500969</v>
      </c>
      <c r="AY35" s="577">
        <v>0.34120683911197158</v>
      </c>
      <c r="AZ35" s="577">
        <v>0.34050915387920822</v>
      </c>
      <c r="BA35" s="577">
        <v>0.33981431601844125</v>
      </c>
      <c r="BB35" s="577">
        <v>0.33912230813425392</v>
      </c>
      <c r="BC35" s="577">
        <v>0.33843311297263973</v>
      </c>
      <c r="BD35" s="577">
        <v>0.33774671341956847</v>
      </c>
      <c r="BE35" s="577">
        <v>0.33706309249956934</v>
      </c>
      <c r="BF35" s="577">
        <v>0.33638223337433171</v>
      </c>
      <c r="BG35" s="577">
        <v>0.33570411934132266</v>
      </c>
      <c r="BH35" s="577">
        <v>0.33502873383242093</v>
      </c>
      <c r="BI35" s="577">
        <v>0.33435606041256777</v>
      </c>
      <c r="BJ35" s="577">
        <v>0.33368608277843376</v>
      </c>
      <c r="BK35" s="577">
        <v>0.33301878475710145</v>
      </c>
    </row>
    <row r="36" spans="1:63">
      <c r="A36" s="1068"/>
      <c r="B36" s="576">
        <v>4.75</v>
      </c>
      <c r="C36" s="577">
        <v>0.36001730783207453</v>
      </c>
      <c r="D36" s="577">
        <v>0.35921840361695062</v>
      </c>
      <c r="E36" s="577">
        <v>0.35842303720264407</v>
      </c>
      <c r="F36" s="577">
        <v>0.35763118514131881</v>
      </c>
      <c r="G36" s="577">
        <v>0.35684282419189212</v>
      </c>
      <c r="H36" s="577">
        <v>0.35605793131776076</v>
      </c>
      <c r="I36" s="577">
        <v>0.35527648368455711</v>
      </c>
      <c r="J36" s="577">
        <v>0.35449845865793478</v>
      </c>
      <c r="K36" s="577">
        <v>0.35372383380138334</v>
      </c>
      <c r="L36" s="577">
        <v>0.35295258687407122</v>
      </c>
      <c r="M36" s="577">
        <v>0.35218469582871759</v>
      </c>
      <c r="N36" s="577">
        <v>0.35142013880949108</v>
      </c>
      <c r="O36" s="577">
        <v>0.35065889414993617</v>
      </c>
      <c r="P36" s="577">
        <v>0.34990094037092706</v>
      </c>
      <c r="Q36" s="577">
        <v>0.34914625617864659</v>
      </c>
      <c r="R36" s="577">
        <v>0.34839482046259279</v>
      </c>
      <c r="S36" s="577">
        <v>0.34764661229361032</v>
      </c>
      <c r="T36" s="577">
        <v>0.34690161092194716</v>
      </c>
      <c r="U36" s="577">
        <v>0.34615979577533651</v>
      </c>
      <c r="V36" s="577">
        <v>0.34542114645710331</v>
      </c>
      <c r="W36" s="577">
        <v>0.3446856427442947</v>
      </c>
      <c r="X36" s="577">
        <v>0.34395326458583425</v>
      </c>
      <c r="Y36" s="577">
        <v>0.34322399210070026</v>
      </c>
      <c r="Z36" s="577">
        <v>0.34249780557612636</v>
      </c>
      <c r="AA36" s="577">
        <v>0.34177468546582546</v>
      </c>
      <c r="AB36" s="577">
        <v>0.34105461238823609</v>
      </c>
      <c r="AC36" s="577">
        <v>0.34033756712479063</v>
      </c>
      <c r="AD36" s="577">
        <v>0.3396235306182056</v>
      </c>
      <c r="AE36" s="577">
        <v>0.33891248397079327</v>
      </c>
      <c r="AF36" s="577">
        <v>0.33820440844279437</v>
      </c>
      <c r="AG36" s="577">
        <v>0.33749928545073204</v>
      </c>
      <c r="AH36" s="577">
        <v>0.33679709656578571</v>
      </c>
      <c r="AI36" s="577">
        <v>0.33609782351218581</v>
      </c>
      <c r="AJ36" s="577">
        <v>0.33540144816562822</v>
      </c>
      <c r="AK36" s="577">
        <v>0.33470795255170815</v>
      </c>
      <c r="AL36" s="577">
        <v>0.3340173188443738</v>
      </c>
      <c r="AM36" s="577">
        <v>0.33332952936439914</v>
      </c>
      <c r="AN36" s="577">
        <v>0.33264456657787483</v>
      </c>
      <c r="AO36" s="577">
        <v>0.33196241309471886</v>
      </c>
      <c r="AP36" s="577">
        <v>0.33128305166720429</v>
      </c>
      <c r="AQ36" s="577">
        <v>0.33060646518850567</v>
      </c>
      <c r="AR36" s="577">
        <v>0.32993263669126366</v>
      </c>
      <c r="AS36" s="577">
        <v>0.32926154934616592</v>
      </c>
      <c r="AT36" s="577">
        <v>0.32859318646054636</v>
      </c>
      <c r="AU36" s="577">
        <v>0.32792753147700127</v>
      </c>
      <c r="AV36" s="577">
        <v>0.32726456797202169</v>
      </c>
      <c r="AW36" s="577">
        <v>0.32660427965464273</v>
      </c>
      <c r="AX36" s="577">
        <v>0.32594665036510934</v>
      </c>
      <c r="AY36" s="577">
        <v>0.32529166407355786</v>
      </c>
      <c r="AZ36" s="577">
        <v>0.32463930487871373</v>
      </c>
      <c r="BA36" s="577">
        <v>0.3239895570066042</v>
      </c>
      <c r="BB36" s="577">
        <v>0.32334240480928755</v>
      </c>
      <c r="BC36" s="577">
        <v>0.32269783276359654</v>
      </c>
      <c r="BD36" s="577">
        <v>0.32205582546989719</v>
      </c>
      <c r="BE36" s="577">
        <v>0.32141636765086262</v>
      </c>
      <c r="BF36" s="577">
        <v>0.32077944415026088</v>
      </c>
      <c r="BG36" s="577">
        <v>0.32014503993175797</v>
      </c>
      <c r="BH36" s="577">
        <v>0.31951314007773396</v>
      </c>
      <c r="BI36" s="577">
        <v>0.31888372978811436</v>
      </c>
      <c r="BJ36" s="577">
        <v>0.31825679437921417</v>
      </c>
      <c r="BK36" s="577">
        <v>0.31763231928259605</v>
      </c>
    </row>
    <row r="37" spans="1:63">
      <c r="A37" s="1068"/>
      <c r="B37" s="576">
        <v>5</v>
      </c>
      <c r="C37" s="577">
        <v>0.3429283413127675</v>
      </c>
      <c r="D37" s="577">
        <v>0.34218320488789666</v>
      </c>
      <c r="E37" s="577">
        <v>0.34144129960146186</v>
      </c>
      <c r="F37" s="577">
        <v>0.34070260448213174</v>
      </c>
      <c r="G37" s="577">
        <v>0.33996709873966613</v>
      </c>
      <c r="H37" s="577">
        <v>0.33923476176296508</v>
      </c>
      <c r="I37" s="577">
        <v>0.33850557311814378</v>
      </c>
      <c r="J37" s="577">
        <v>0.33777951254663202</v>
      </c>
      <c r="K37" s="577">
        <v>0.33705655996329803</v>
      </c>
      <c r="L37" s="577">
        <v>0.3363366954545961</v>
      </c>
      <c r="M37" s="577">
        <v>0.33561989927673885</v>
      </c>
      <c r="N37" s="577">
        <v>0.33490615185389133</v>
      </c>
      <c r="O37" s="577">
        <v>0.33419543377638955</v>
      </c>
      <c r="P37" s="577">
        <v>0.33348772579898073</v>
      </c>
      <c r="Q37" s="577">
        <v>0.33278300883908618</v>
      </c>
      <c r="R37" s="577">
        <v>0.33208126397508625</v>
      </c>
      <c r="S37" s="577">
        <v>0.33138247244462665</v>
      </c>
      <c r="T37" s="577">
        <v>0.33068661564294632</v>
      </c>
      <c r="U37" s="577">
        <v>0.32999367512122657</v>
      </c>
      <c r="V37" s="577">
        <v>0.32930363258496004</v>
      </c>
      <c r="W37" s="577">
        <v>0.32861646989234128</v>
      </c>
      <c r="X37" s="577">
        <v>0.32793216905267653</v>
      </c>
      <c r="Y37" s="577">
        <v>0.32725071222481372</v>
      </c>
      <c r="Z37" s="577">
        <v>0.32657208171559171</v>
      </c>
      <c r="AA37" s="577">
        <v>0.32589625997830951</v>
      </c>
      <c r="AB37" s="577">
        <v>0.32522322961121342</v>
      </c>
      <c r="AC37" s="577">
        <v>0.32455297335600369</v>
      </c>
      <c r="AD37" s="577">
        <v>0.32388547409635926</v>
      </c>
      <c r="AE37" s="577">
        <v>0.32322071485648074</v>
      </c>
      <c r="AF37" s="577">
        <v>0.32255867879965133</v>
      </c>
      <c r="AG37" s="577">
        <v>0.3218993492268154</v>
      </c>
      <c r="AH37" s="577">
        <v>0.32124270957517409</v>
      </c>
      <c r="AI37" s="577">
        <v>0.32058874341679894</v>
      </c>
      <c r="AJ37" s="577">
        <v>0.31993743445726142</v>
      </c>
      <c r="AK37" s="577">
        <v>0.31928876653427979</v>
      </c>
      <c r="AL37" s="577">
        <v>0.31864272361638218</v>
      </c>
      <c r="AM37" s="577">
        <v>0.31799928980158587</v>
      </c>
      <c r="AN37" s="577">
        <v>0.31735844931609225</v>
      </c>
      <c r="AO37" s="577">
        <v>0.31672018651299844</v>
      </c>
      <c r="AP37" s="577">
        <v>0.31608448587102322</v>
      </c>
      <c r="AQ37" s="577">
        <v>0.31545133199324904</v>
      </c>
      <c r="AR37" s="577">
        <v>0.31482070960587921</v>
      </c>
      <c r="AS37" s="577">
        <v>0.31419260355700906</v>
      </c>
      <c r="AT37" s="577">
        <v>0.31356699881541328</v>
      </c>
      <c r="AU37" s="577">
        <v>0.31294388046934601</v>
      </c>
      <c r="AV37" s="577">
        <v>0.31232323372535653</v>
      </c>
      <c r="AW37" s="577">
        <v>0.31170504390711856</v>
      </c>
      <c r="AX37" s="577">
        <v>0.31108929645427308</v>
      </c>
      <c r="AY37" s="577">
        <v>0.31047597692128542</v>
      </c>
      <c r="AZ37" s="577">
        <v>0.30986507097631572</v>
      </c>
      <c r="BA37" s="577">
        <v>0.30925656440010213</v>
      </c>
      <c r="BB37" s="577">
        <v>0.30865044308485801</v>
      </c>
      <c r="BC37" s="577">
        <v>0.3080466930331815</v>
      </c>
      <c r="BD37" s="577">
        <v>0.30744530035697792</v>
      </c>
      <c r="BE37" s="577">
        <v>0.30684625127639492</v>
      </c>
      <c r="BF37" s="577">
        <v>0.3062495321187701</v>
      </c>
      <c r="BG37" s="577">
        <v>0.3056551293175907</v>
      </c>
      <c r="BH37" s="577">
        <v>0.30506302941146535</v>
      </c>
      <c r="BI37" s="577">
        <v>0.30447321904310809</v>
      </c>
      <c r="BJ37" s="577">
        <v>0.30388568495833362</v>
      </c>
      <c r="BK37" s="577">
        <v>0.30330041400506486</v>
      </c>
    </row>
    <row r="38" spans="1:63">
      <c r="A38" s="1068"/>
      <c r="B38" s="576">
        <v>5.25</v>
      </c>
      <c r="C38" s="577">
        <v>0.32703419299191605</v>
      </c>
      <c r="D38" s="577">
        <v>0.32633808757314298</v>
      </c>
      <c r="E38" s="577">
        <v>0.3256449392368026</v>
      </c>
      <c r="F38" s="577">
        <v>0.32495472918013346</v>
      </c>
      <c r="G38" s="577">
        <v>0.32426743875944813</v>
      </c>
      <c r="H38" s="577">
        <v>0.32358304948845446</v>
      </c>
      <c r="I38" s="577">
        <v>0.32290154303659785</v>
      </c>
      <c r="J38" s="577">
        <v>0.32222290122742525</v>
      </c>
      <c r="K38" s="577">
        <v>0.32154710603696862</v>
      </c>
      <c r="L38" s="577">
        <v>0.32087413959214972</v>
      </c>
      <c r="M38" s="577">
        <v>0.32020398416920387</v>
      </c>
      <c r="N38" s="577">
        <v>0.31953662219212453</v>
      </c>
      <c r="O38" s="577">
        <v>0.31887203623112642</v>
      </c>
      <c r="P38" s="577">
        <v>0.31821020900112812</v>
      </c>
      <c r="Q38" s="577">
        <v>0.31755112336025354</v>
      </c>
      <c r="R38" s="577">
        <v>0.31689476230835201</v>
      </c>
      <c r="S38" s="577">
        <v>0.31624110898553642</v>
      </c>
      <c r="T38" s="577">
        <v>0.3155901466707397</v>
      </c>
      <c r="U38" s="577">
        <v>0.31494185878028913</v>
      </c>
      <c r="V38" s="577">
        <v>0.31429622886649777</v>
      </c>
      <c r="W38" s="577">
        <v>0.31365324061627364</v>
      </c>
      <c r="X38" s="577">
        <v>0.3130128778497458</v>
      </c>
      <c r="Y38" s="577">
        <v>0.31237512451890692</v>
      </c>
      <c r="Z38" s="577">
        <v>0.31173996470627319</v>
      </c>
      <c r="AA38" s="577">
        <v>0.31110738262355941</v>
      </c>
      <c r="AB38" s="577">
        <v>0.31047736261037107</v>
      </c>
      <c r="AC38" s="577">
        <v>0.30984988913291234</v>
      </c>
      <c r="AD38" s="577">
        <v>0.30922494678270868</v>
      </c>
      <c r="AE38" s="577">
        <v>0.30860252027534618</v>
      </c>
      <c r="AF38" s="577">
        <v>0.30798259444922532</v>
      </c>
      <c r="AG38" s="577">
        <v>0.30736515426432964</v>
      </c>
      <c r="AH38" s="577">
        <v>0.30675018480100968</v>
      </c>
      <c r="AI38" s="577">
        <v>0.30613767125878127</v>
      </c>
      <c r="AJ38" s="577">
        <v>0.30552759895513798</v>
      </c>
      <c r="AK38" s="577">
        <v>0.30491995332437805</v>
      </c>
      <c r="AL38" s="577">
        <v>0.30431471991644521</v>
      </c>
      <c r="AM38" s="577">
        <v>0.30371188439578312</v>
      </c>
      <c r="AN38" s="577">
        <v>0.30311143254020356</v>
      </c>
      <c r="AO38" s="577">
        <v>0.302513350239768</v>
      </c>
      <c r="AP38" s="577">
        <v>0.30191762349568224</v>
      </c>
      <c r="AQ38" s="577">
        <v>0.30132423841920442</v>
      </c>
      <c r="AR38" s="577">
        <v>0.30073318123056542</v>
      </c>
      <c r="AS38" s="577">
        <v>0.30014443825790238</v>
      </c>
      <c r="AT38" s="577">
        <v>0.29955799593620447</v>
      </c>
      <c r="AU38" s="577">
        <v>0.29897384080627093</v>
      </c>
      <c r="AV38" s="577">
        <v>0.29839195951368153</v>
      </c>
      <c r="AW38" s="577">
        <v>0.29781233880777896</v>
      </c>
      <c r="AX38" s="577">
        <v>0.29723496554066275</v>
      </c>
      <c r="AY38" s="577">
        <v>0.2966598266661955</v>
      </c>
      <c r="AZ38" s="577">
        <v>0.29608690923901976</v>
      </c>
      <c r="BA38" s="577">
        <v>0.29551620041358712</v>
      </c>
      <c r="BB38" s="577">
        <v>0.29494768744319816</v>
      </c>
      <c r="BC38" s="577">
        <v>0.29438135767905316</v>
      </c>
      <c r="BD38" s="577">
        <v>0.29381719856931415</v>
      </c>
      <c r="BE38" s="577">
        <v>0.29325519765817792</v>
      </c>
      <c r="BF38" s="577">
        <v>0.29269534258495877</v>
      </c>
      <c r="BG38" s="577">
        <v>0.29213762108318247</v>
      </c>
      <c r="BH38" s="577">
        <v>0.29158202097969077</v>
      </c>
      <c r="BI38" s="577">
        <v>0.29102853019375519</v>
      </c>
      <c r="BJ38" s="577">
        <v>0.29047713673620162</v>
      </c>
      <c r="BK38" s="577">
        <v>0.28992782870854478</v>
      </c>
    </row>
    <row r="39" spans="1:63">
      <c r="A39" s="1068"/>
      <c r="B39" s="576">
        <v>5.5</v>
      </c>
      <c r="C39" s="577">
        <v>0.31222547466728262</v>
      </c>
      <c r="D39" s="577">
        <v>0.3115741757283545</v>
      </c>
      <c r="E39" s="577">
        <v>0.31092558833814854</v>
      </c>
      <c r="F39" s="577">
        <v>0.31027969559838092</v>
      </c>
      <c r="G39" s="577">
        <v>0.30963648075088918</v>
      </c>
      <c r="H39" s="577">
        <v>0.30899592717618324</v>
      </c>
      <c r="I39" s="577">
        <v>0.30835801839201404</v>
      </c>
      <c r="J39" s="577">
        <v>0.30772273805195954</v>
      </c>
      <c r="K39" s="577">
        <v>0.3070900699440286</v>
      </c>
      <c r="L39" s="577">
        <v>0.30645999798928197</v>
      </c>
      <c r="M39" s="577">
        <v>0.30583250624046987</v>
      </c>
      <c r="N39" s="577">
        <v>0.30520757888068689</v>
      </c>
      <c r="O39" s="577">
        <v>0.30458520022204266</v>
      </c>
      <c r="P39" s="577">
        <v>0.30396535470434943</v>
      </c>
      <c r="Q39" s="577">
        <v>0.30334802689382495</v>
      </c>
      <c r="R39" s="577">
        <v>0.30273320148181182</v>
      </c>
      <c r="S39" s="577">
        <v>0.30212086328351168</v>
      </c>
      <c r="T39" s="577">
        <v>0.30151099723673552</v>
      </c>
      <c r="U39" s="577">
        <v>0.30090358840066822</v>
      </c>
      <c r="V39" s="577">
        <v>0.30029862195464879</v>
      </c>
      <c r="W39" s="577">
        <v>0.29969608319696472</v>
      </c>
      <c r="X39" s="577">
        <v>0.29909595754366125</v>
      </c>
      <c r="Y39" s="577">
        <v>0.29849823052736435</v>
      </c>
      <c r="Z39" s="577">
        <v>0.29790288779611862</v>
      </c>
      <c r="AA39" s="577">
        <v>0.29730991511223831</v>
      </c>
      <c r="AB39" s="577">
        <v>0.29671929835117211</v>
      </c>
      <c r="AC39" s="577">
        <v>0.29613102350038228</v>
      </c>
      <c r="AD39" s="577">
        <v>0.29554507665823576</v>
      </c>
      <c r="AE39" s="577">
        <v>0.29496144403290958</v>
      </c>
      <c r="AF39" s="577">
        <v>0.29438011194130853</v>
      </c>
      <c r="AG39" s="577">
        <v>0.29380106680799589</v>
      </c>
      <c r="AH39" s="577">
        <v>0.29322429516413684</v>
      </c>
      <c r="AI39" s="577">
        <v>0.29264978364645378</v>
      </c>
      <c r="AJ39" s="577">
        <v>0.2920775189961945</v>
      </c>
      <c r="AK39" s="577">
        <v>0.29150748805811239</v>
      </c>
      <c r="AL39" s="577">
        <v>0.29093967777945795</v>
      </c>
      <c r="AM39" s="577">
        <v>0.29037407520898267</v>
      </c>
      <c r="AN39" s="577">
        <v>0.28981066749595458</v>
      </c>
      <c r="AO39" s="577">
        <v>0.28924944188918461</v>
      </c>
      <c r="AP39" s="577">
        <v>0.2886903857360647</v>
      </c>
      <c r="AQ39" s="577">
        <v>0.28813348648161724</v>
      </c>
      <c r="AR39" s="577">
        <v>0.28757873166755488</v>
      </c>
      <c r="AS39" s="577">
        <v>0.28702610893135161</v>
      </c>
      <c r="AT39" s="577">
        <v>0.28647560600532451</v>
      </c>
      <c r="AU39" s="577">
        <v>0.28592721071572591</v>
      </c>
      <c r="AV39" s="577">
        <v>0.28538091098184593</v>
      </c>
      <c r="AW39" s="577">
        <v>0.28483669481512564</v>
      </c>
      <c r="AX39" s="577">
        <v>0.28429455031827966</v>
      </c>
      <c r="AY39" s="577">
        <v>0.28375446568442964</v>
      </c>
      <c r="AZ39" s="577">
        <v>0.28321642919624679</v>
      </c>
      <c r="BA39" s="577">
        <v>0.28268042922510467</v>
      </c>
      <c r="BB39" s="577">
        <v>0.28214645423024143</v>
      </c>
      <c r="BC39" s="577">
        <v>0.28161449275793138</v>
      </c>
      <c r="BD39" s="577">
        <v>0.28108453344066603</v>
      </c>
      <c r="BE39" s="577">
        <v>0.28055656499634463</v>
      </c>
      <c r="BF39" s="577">
        <v>0.28003057622747329</v>
      </c>
      <c r="BG39" s="577">
        <v>0.27950655602037328</v>
      </c>
      <c r="BH39" s="577">
        <v>0.27898449334439873</v>
      </c>
      <c r="BI39" s="577">
        <v>0.27846437725116219</v>
      </c>
      <c r="BJ39" s="577">
        <v>0.27794619687376931</v>
      </c>
      <c r="BK39" s="577">
        <v>0.27742994142606237</v>
      </c>
    </row>
    <row r="40" spans="1:63">
      <c r="A40" s="1068"/>
      <c r="B40" s="576">
        <v>5.75</v>
      </c>
      <c r="C40" s="577">
        <v>0.29840509316155223</v>
      </c>
      <c r="D40" s="577">
        <v>0.29779482313065886</v>
      </c>
      <c r="E40" s="577">
        <v>0.29718704413906616</v>
      </c>
      <c r="F40" s="577">
        <v>0.2965817409657136</v>
      </c>
      <c r="G40" s="577">
        <v>0.29597889851329617</v>
      </c>
      <c r="H40" s="577">
        <v>0.29537850180700898</v>
      </c>
      <c r="I40" s="577">
        <v>0.29478053599330756</v>
      </c>
      <c r="J40" s="577">
        <v>0.29418498633868273</v>
      </c>
      <c r="K40" s="577">
        <v>0.29359183822845075</v>
      </c>
      <c r="L40" s="577">
        <v>0.29300107716555746</v>
      </c>
      <c r="M40" s="577">
        <v>0.29241268876939741</v>
      </c>
      <c r="N40" s="577">
        <v>0.2918266587746472</v>
      </c>
      <c r="O40" s="577">
        <v>0.29124297303011215</v>
      </c>
      <c r="P40" s="577">
        <v>0.29066161749758734</v>
      </c>
      <c r="Q40" s="577">
        <v>0.29008257825073258</v>
      </c>
      <c r="R40" s="577">
        <v>0.28950584147395969</v>
      </c>
      <c r="S40" s="577">
        <v>0.28893139346133428</v>
      </c>
      <c r="T40" s="577">
        <v>0.28835922061548974</v>
      </c>
      <c r="U40" s="577">
        <v>0.2877893094465544</v>
      </c>
      <c r="V40" s="577">
        <v>0.28722164657109134</v>
      </c>
      <c r="W40" s="577">
        <v>0.2866562187110509</v>
      </c>
      <c r="X40" s="577">
        <v>0.28609301269273524</v>
      </c>
      <c r="Y40" s="577">
        <v>0.28553201544577528</v>
      </c>
      <c r="Z40" s="577">
        <v>0.2849732140021195</v>
      </c>
      <c r="AA40" s="577">
        <v>0.2844165954950349</v>
      </c>
      <c r="AB40" s="577">
        <v>0.28386214715811925</v>
      </c>
      <c r="AC40" s="577">
        <v>0.28330985632432515</v>
      </c>
      <c r="AD40" s="577">
        <v>0.28275971042499531</v>
      </c>
      <c r="AE40" s="577">
        <v>0.28221169698890919</v>
      </c>
      <c r="AF40" s="577">
        <v>0.28166580364134053</v>
      </c>
      <c r="AG40" s="577">
        <v>0.28112201810312587</v>
      </c>
      <c r="AH40" s="577">
        <v>0.28058032818974404</v>
      </c>
      <c r="AI40" s="577">
        <v>0.2800407218104059</v>
      </c>
      <c r="AJ40" s="577">
        <v>0.27950318696715476</v>
      </c>
      <c r="AK40" s="577">
        <v>0.27896771175397733</v>
      </c>
      <c r="AL40" s="577">
        <v>0.27843428435592432</v>
      </c>
      <c r="AM40" s="577">
        <v>0.27790289304824195</v>
      </c>
      <c r="AN40" s="577">
        <v>0.27737352619551237</v>
      </c>
      <c r="AO40" s="577">
        <v>0.27684617225080477</v>
      </c>
      <c r="AP40" s="577">
        <v>0.27632081975483569</v>
      </c>
      <c r="AQ40" s="577">
        <v>0.27579745733513905</v>
      </c>
      <c r="AR40" s="577">
        <v>0.27527607370524537</v>
      </c>
      <c r="AS40" s="577">
        <v>0.27475665766387064</v>
      </c>
      <c r="AT40" s="577">
        <v>0.27423919809411396</v>
      </c>
      <c r="AU40" s="577">
        <v>0.2737236839626645</v>
      </c>
      <c r="AV40" s="577">
        <v>0.27321010431901749</v>
      </c>
      <c r="AW40" s="577">
        <v>0.27269844829469841</v>
      </c>
      <c r="AX40" s="577">
        <v>0.27218870510249693</v>
      </c>
      <c r="AY40" s="577">
        <v>0.27168086403570813</v>
      </c>
      <c r="AZ40" s="577">
        <v>0.27117491446738334</v>
      </c>
      <c r="BA40" s="577">
        <v>0.27067084584958889</v>
      </c>
      <c r="BB40" s="577">
        <v>0.27016864771267268</v>
      </c>
      <c r="BC40" s="577">
        <v>0.26966830966453975</v>
      </c>
      <c r="BD40" s="577">
        <v>0.26916982138993517</v>
      </c>
      <c r="BE40" s="577">
        <v>0.26867317264973545</v>
      </c>
      <c r="BF40" s="577">
        <v>0.26817835328024697</v>
      </c>
      <c r="BG40" s="577">
        <v>0.2676853531925133</v>
      </c>
      <c r="BH40" s="577">
        <v>0.26719416237162896</v>
      </c>
      <c r="BI40" s="577">
        <v>0.26670477087606148</v>
      </c>
      <c r="BJ40" s="577">
        <v>0.26621716883698071</v>
      </c>
      <c r="BK40" s="577">
        <v>0.26573134645759561</v>
      </c>
    </row>
    <row r="41" spans="1:63">
      <c r="A41" s="1068"/>
      <c r="B41" s="576">
        <v>6</v>
      </c>
      <c r="C41" s="577">
        <v>0.28548662146250386</v>
      </c>
      <c r="D41" s="577">
        <v>0.28491399396235623</v>
      </c>
      <c r="E41" s="577">
        <v>0.28434365901002945</v>
      </c>
      <c r="F41" s="577">
        <v>0.2837756028655033</v>
      </c>
      <c r="G41" s="577">
        <v>0.28320981189833683</v>
      </c>
      <c r="H41" s="577">
        <v>0.28264627258657804</v>
      </c>
      <c r="I41" s="577">
        <v>0.28208497151568679</v>
      </c>
      <c r="J41" s="577">
        <v>0.28152589537747025</v>
      </c>
      <c r="K41" s="577">
        <v>0.28096903096903131</v>
      </c>
      <c r="L41" s="577">
        <v>0.28041436519172896</v>
      </c>
      <c r="M41" s="577">
        <v>0.27986188505015158</v>
      </c>
      <c r="N41" s="577">
        <v>0.27931157765110171</v>
      </c>
      <c r="O41" s="577">
        <v>0.2787634302025932</v>
      </c>
      <c r="P41" s="577">
        <v>0.27821743001286015</v>
      </c>
      <c r="Q41" s="577">
        <v>0.27767356448937713</v>
      </c>
      <c r="R41" s="577">
        <v>0.27713182113789125</v>
      </c>
      <c r="S41" s="577">
        <v>0.27659218756146525</v>
      </c>
      <c r="T41" s="577">
        <v>0.27605465145953195</v>
      </c>
      <c r="U41" s="577">
        <v>0.27551920062695956</v>
      </c>
      <c r="V41" s="577">
        <v>0.27498582295312807</v>
      </c>
      <c r="W41" s="577">
        <v>0.27445450642101599</v>
      </c>
      <c r="X41" s="577">
        <v>0.2739252391062979</v>
      </c>
      <c r="Y41" s="577">
        <v>0.27339800917645263</v>
      </c>
      <c r="Z41" s="577">
        <v>0.27287280488988097</v>
      </c>
      <c r="AA41" s="577">
        <v>0.27234961459503459</v>
      </c>
      <c r="AB41" s="577">
        <v>0.27182842672955398</v>
      </c>
      <c r="AC41" s="577">
        <v>0.27130922981941685</v>
      </c>
      <c r="AD41" s="577">
        <v>0.27079201247809626</v>
      </c>
      <c r="AE41" s="577">
        <v>0.27027676340572776</v>
      </c>
      <c r="AF41" s="577">
        <v>0.26976347138828705</v>
      </c>
      <c r="AG41" s="577">
        <v>0.269252125296776</v>
      </c>
      <c r="AH41" s="577">
        <v>0.26874271408641842</v>
      </c>
      <c r="AI41" s="577">
        <v>0.26823522679586492</v>
      </c>
      <c r="AJ41" s="577">
        <v>0.26772965254640679</v>
      </c>
      <c r="AK41" s="577">
        <v>0.26722598054119828</v>
      </c>
      <c r="AL41" s="577">
        <v>0.26672420006448827</v>
      </c>
      <c r="AM41" s="577">
        <v>0.26622430048086054</v>
      </c>
      <c r="AN41" s="577">
        <v>0.26572627123448189</v>
      </c>
      <c r="AO41" s="577">
        <v>0.26523010184835943</v>
      </c>
      <c r="AP41" s="577">
        <v>0.26473578192360575</v>
      </c>
      <c r="AQ41" s="577">
        <v>0.26424330113871281</v>
      </c>
      <c r="AR41" s="577">
        <v>0.26375264924883274</v>
      </c>
      <c r="AS41" s="577">
        <v>0.26326381608506844</v>
      </c>
      <c r="AT41" s="577">
        <v>0.26277679155377032</v>
      </c>
      <c r="AU41" s="577">
        <v>0.26229156563584172</v>
      </c>
      <c r="AV41" s="577">
        <v>0.26180812838605205</v>
      </c>
      <c r="AW41" s="577">
        <v>0.26132646993235742</v>
      </c>
      <c r="AX41" s="577">
        <v>0.26084658047522802</v>
      </c>
      <c r="AY41" s="577">
        <v>0.26036845028698419</v>
      </c>
      <c r="AZ41" s="577">
        <v>0.25989206971113893</v>
      </c>
      <c r="BA41" s="577">
        <v>0.25941742916174765</v>
      </c>
      <c r="BB41" s="577">
        <v>0.25894451912276528</v>
      </c>
      <c r="BC41" s="577">
        <v>0.25847333014741053</v>
      </c>
      <c r="BD41" s="577">
        <v>0.2580038528575363</v>
      </c>
      <c r="BE41" s="577">
        <v>0.25753607794300815</v>
      </c>
      <c r="BF41" s="577">
        <v>0.25706999616108839</v>
      </c>
      <c r="BG41" s="577">
        <v>0.25660559833582747</v>
      </c>
      <c r="BH41" s="577">
        <v>0.25614287535746189</v>
      </c>
      <c r="BI41" s="577">
        <v>0.25568181818181845</v>
      </c>
      <c r="BJ41" s="577">
        <v>0.25522241782972499</v>
      </c>
      <c r="BK41" s="577">
        <v>0.25476466538642734</v>
      </c>
    </row>
    <row r="42" spans="1:63">
      <c r="A42" s="1068"/>
      <c r="B42" s="576">
        <v>6.25</v>
      </c>
      <c r="C42" s="577">
        <v>0.27339291716792635</v>
      </c>
      <c r="D42" s="577">
        <v>0.27285488923275741</v>
      </c>
      <c r="E42" s="577">
        <v>0.27231897477957506</v>
      </c>
      <c r="F42" s="577">
        <v>0.27178516137951714</v>
      </c>
      <c r="G42" s="577">
        <v>0.27125343670098534</v>
      </c>
      <c r="H42" s="577">
        <v>0.27072378850869622</v>
      </c>
      <c r="I42" s="577">
        <v>0.27019620466274191</v>
      </c>
      <c r="J42" s="577">
        <v>0.26967067311766341</v>
      </c>
      <c r="K42" s="577">
        <v>0.26914718192153314</v>
      </c>
      <c r="L42" s="577">
        <v>0.2686257192150493</v>
      </c>
      <c r="M42" s="577">
        <v>0.26810627323064035</v>
      </c>
      <c r="N42" s="577">
        <v>0.26758883229157948</v>
      </c>
      <c r="O42" s="577">
        <v>0.26707338481110982</v>
      </c>
      <c r="P42" s="577">
        <v>0.26655991929157979</v>
      </c>
      <c r="Q42" s="577">
        <v>0.26604842432358788</v>
      </c>
      <c r="R42" s="577">
        <v>0.26553888858513758</v>
      </c>
      <c r="S42" s="577">
        <v>0.2650313008408024</v>
      </c>
      <c r="T42" s="577">
        <v>0.26452564994089944</v>
      </c>
      <c r="U42" s="577">
        <v>0.26402192482067344</v>
      </c>
      <c r="V42" s="577">
        <v>0.26352011449948953</v>
      </c>
      <c r="W42" s="577">
        <v>0.2630202080800354</v>
      </c>
      <c r="X42" s="577">
        <v>0.2625221947475323</v>
      </c>
      <c r="Y42" s="577">
        <v>0.26202606376895543</v>
      </c>
      <c r="Z42" s="577">
        <v>0.2615318044922626</v>
      </c>
      <c r="AA42" s="577">
        <v>0.26103940634563211</v>
      </c>
      <c r="AB42" s="577">
        <v>0.26054885883670886</v>
      </c>
      <c r="AC42" s="577">
        <v>0.26006015155185908</v>
      </c>
      <c r="AD42" s="577">
        <v>0.25957327415543352</v>
      </c>
      <c r="AE42" s="577">
        <v>0.25908821638903873</v>
      </c>
      <c r="AF42" s="577">
        <v>0.25860496807081662</v>
      </c>
      <c r="AG42" s="577">
        <v>0.25812351909473197</v>
      </c>
      <c r="AH42" s="577">
        <v>0.25764385942986795</v>
      </c>
      <c r="AI42" s="577">
        <v>0.2571659791197296</v>
      </c>
      <c r="AJ42" s="577">
        <v>0.25668986828155471</v>
      </c>
      <c r="AK42" s="577">
        <v>0.25621551710563273</v>
      </c>
      <c r="AL42" s="577">
        <v>0.25574291585463094</v>
      </c>
      <c r="AM42" s="577">
        <v>0.25527205486292803</v>
      </c>
      <c r="AN42" s="577">
        <v>0.25480292453595543</v>
      </c>
      <c r="AO42" s="577">
        <v>0.25433551534954552</v>
      </c>
      <c r="AP42" s="577">
        <v>0.25386981784928703</v>
      </c>
      <c r="AQ42" s="577">
        <v>0.25340582264988737</v>
      </c>
      <c r="AR42" s="577">
        <v>0.25294352043454271</v>
      </c>
      <c r="AS42" s="577">
        <v>0.25248290195431394</v>
      </c>
      <c r="AT42" s="577">
        <v>0.25202395802750982</v>
      </c>
      <c r="AU42" s="577">
        <v>0.25156667953907724</v>
      </c>
      <c r="AV42" s="577">
        <v>0.25111105743999756</v>
      </c>
      <c r="AW42" s="577">
        <v>0.25065708274668969</v>
      </c>
      <c r="AX42" s="577">
        <v>0.25020474654041963</v>
      </c>
      <c r="AY42" s="577">
        <v>0.24975403996671663</v>
      </c>
      <c r="AZ42" s="577">
        <v>0.24930495423479504</v>
      </c>
      <c r="BA42" s="577">
        <v>0.24885748061698315</v>
      </c>
      <c r="BB42" s="577">
        <v>0.24841161044815765</v>
      </c>
      <c r="BC42" s="577">
        <v>0.24796733512518415</v>
      </c>
      <c r="BD42" s="577">
        <v>0.24752464610636407</v>
      </c>
      <c r="BE42" s="577">
        <v>0.24708353491088719</v>
      </c>
      <c r="BF42" s="577">
        <v>0.24664399311828986</v>
      </c>
      <c r="BG42" s="577">
        <v>0.24620601236791947</v>
      </c>
      <c r="BH42" s="577">
        <v>0.24576958435840426</v>
      </c>
      <c r="BI42" s="577">
        <v>0.24533470084712861</v>
      </c>
      <c r="BJ42" s="577">
        <v>0.24490135364971452</v>
      </c>
      <c r="BK42" s="577">
        <v>0.24446953463950785</v>
      </c>
    </row>
    <row r="43" spans="1:63">
      <c r="A43" s="1068"/>
      <c r="B43" s="576">
        <v>6.5</v>
      </c>
      <c r="C43" s="577">
        <v>0.26205494607964702</v>
      </c>
      <c r="D43" s="577">
        <v>0.26154877706693819</v>
      </c>
      <c r="E43" s="577">
        <v>0.26104455965372142</v>
      </c>
      <c r="F43" s="577">
        <v>0.26054228257475115</v>
      </c>
      <c r="G43" s="577">
        <v>0.26004193465131731</v>
      </c>
      <c r="H43" s="577">
        <v>0.25954350479041605</v>
      </c>
      <c r="I43" s="577">
        <v>0.25904698198392995</v>
      </c>
      <c r="J43" s="577">
        <v>0.25855235530781762</v>
      </c>
      <c r="K43" s="577">
        <v>0.25805961392131255</v>
      </c>
      <c r="L43" s="577">
        <v>0.25756874706613092</v>
      </c>
      <c r="M43" s="577">
        <v>0.25707974406568895</v>
      </c>
      <c r="N43" s="577">
        <v>0.25659259432432852</v>
      </c>
      <c r="O43" s="577">
        <v>0.25610728732655214</v>
      </c>
      <c r="P43" s="577">
        <v>0.25562381263626605</v>
      </c>
      <c r="Q43" s="577">
        <v>0.25514215989603234</v>
      </c>
      <c r="R43" s="577">
        <v>0.25466231882632923</v>
      </c>
      <c r="S43" s="577">
        <v>0.25418427922481979</v>
      </c>
      <c r="T43" s="577">
        <v>0.25370803096562888</v>
      </c>
      <c r="U43" s="577">
        <v>0.25323356399862823</v>
      </c>
      <c r="V43" s="577">
        <v>0.25276086834872935</v>
      </c>
      <c r="W43" s="577">
        <v>0.25228993411518441</v>
      </c>
      <c r="X43" s="577">
        <v>0.25182075147089539</v>
      </c>
      <c r="Y43" s="577">
        <v>0.25135331066173011</v>
      </c>
      <c r="Z43" s="577">
        <v>0.25088760200584631</v>
      </c>
      <c r="AA43" s="577">
        <v>0.25042361589302337</v>
      </c>
      <c r="AB43" s="577">
        <v>0.24996134278400134</v>
      </c>
      <c r="AC43" s="577">
        <v>0.24950077320982669</v>
      </c>
      <c r="AD43" s="577">
        <v>0.24904189777120636</v>
      </c>
      <c r="AE43" s="577">
        <v>0.24858470713786812</v>
      </c>
      <c r="AF43" s="577">
        <v>0.24812919204792802</v>
      </c>
      <c r="AG43" s="577">
        <v>0.24767534330726518</v>
      </c>
      <c r="AH43" s="577">
        <v>0.24722315178890325</v>
      </c>
      <c r="AI43" s="577">
        <v>0.24677260843239818</v>
      </c>
      <c r="AJ43" s="577">
        <v>0.24632370424323363</v>
      </c>
      <c r="AK43" s="577">
        <v>0.24587643029222203</v>
      </c>
      <c r="AL43" s="577">
        <v>0.24543077771491259</v>
      </c>
      <c r="AM43" s="577">
        <v>0.24498673771100582</v>
      </c>
      <c r="AN43" s="577">
        <v>0.24454430154377416</v>
      </c>
      <c r="AO43" s="577">
        <v>0.24410346053948892</v>
      </c>
      <c r="AP43" s="577">
        <v>0.24366420608685363</v>
      </c>
      <c r="AQ43" s="577">
        <v>0.24322652963644317</v>
      </c>
      <c r="AR43" s="577">
        <v>0.24279042270014911</v>
      </c>
      <c r="AS43" s="577">
        <v>0.24235587685063109</v>
      </c>
      <c r="AT43" s="577">
        <v>0.24192288372077386</v>
      </c>
      <c r="AU43" s="577">
        <v>0.2414914350031504</v>
      </c>
      <c r="AV43" s="577">
        <v>0.24106152244949033</v>
      </c>
      <c r="AW43" s="577">
        <v>0.24063313787015467</v>
      </c>
      <c r="AX43" s="577">
        <v>0.24020627313361556</v>
      </c>
      <c r="AY43" s="577">
        <v>0.23978092016594166</v>
      </c>
      <c r="AZ43" s="577">
        <v>0.23935707095028938</v>
      </c>
      <c r="BA43" s="577">
        <v>0.23893471752639908</v>
      </c>
      <c r="BB43" s="577">
        <v>0.23851385199009656</v>
      </c>
      <c r="BC43" s="577">
        <v>0.23809446649280031</v>
      </c>
      <c r="BD43" s="577">
        <v>0.23767655324103334</v>
      </c>
      <c r="BE43" s="577">
        <v>0.23726010449594051</v>
      </c>
      <c r="BF43" s="577">
        <v>0.23684511257281088</v>
      </c>
      <c r="BG43" s="577">
        <v>0.23643156984060501</v>
      </c>
      <c r="BH43" s="577">
        <v>0.23601946872148707</v>
      </c>
      <c r="BI43" s="577">
        <v>0.23560880169036219</v>
      </c>
      <c r="BJ43" s="577">
        <v>0.23519956127441832</v>
      </c>
      <c r="BK43" s="577">
        <v>0.23479174005267286</v>
      </c>
    </row>
    <row r="44" spans="1:63">
      <c r="A44" s="1068"/>
      <c r="B44" s="576">
        <v>6.75</v>
      </c>
      <c r="C44" s="577">
        <v>0.25141077673342016</v>
      </c>
      <c r="D44" s="577">
        <v>0.25093399287615825</v>
      </c>
      <c r="E44" s="577">
        <v>0.25045901397382159</v>
      </c>
      <c r="F44" s="577">
        <v>0.24998582979627981</v>
      </c>
      <c r="G44" s="577">
        <v>0.24951443019056688</v>
      </c>
      <c r="H44" s="577">
        <v>0.24904480508015434</v>
      </c>
      <c r="I44" s="577">
        <v>0.24857694446423378</v>
      </c>
      <c r="J44" s="577">
        <v>0.24811083841700673</v>
      </c>
      <c r="K44" s="577">
        <v>0.2476464770869827</v>
      </c>
      <c r="L44" s="577">
        <v>0.24718385069628521</v>
      </c>
      <c r="M44" s="577">
        <v>0.24672294953996537</v>
      </c>
      <c r="N44" s="577">
        <v>0.24626376398532349</v>
      </c>
      <c r="O44" s="577">
        <v>0.24580628447123753</v>
      </c>
      <c r="P44" s="577">
        <v>0.24535050150749996</v>
      </c>
      <c r="Q44" s="577">
        <v>0.24489640567416135</v>
      </c>
      <c r="R44" s="577">
        <v>0.24444398762088121</v>
      </c>
      <c r="S44" s="577">
        <v>0.24399323806628653</v>
      </c>
      <c r="T44" s="577">
        <v>0.24354414779733691</v>
      </c>
      <c r="U44" s="577">
        <v>0.2430967076686967</v>
      </c>
      <c r="V44" s="577">
        <v>0.24265090860211461</v>
      </c>
      <c r="W44" s="577">
        <v>0.24220674158580935</v>
      </c>
      <c r="X44" s="577">
        <v>0.24176419767386248</v>
      </c>
      <c r="Y44" s="577">
        <v>0.2413232679856179</v>
      </c>
      <c r="Z44" s="577">
        <v>0.24088394370508781</v>
      </c>
      <c r="AA44" s="577">
        <v>0.24044621608036507</v>
      </c>
      <c r="AB44" s="577">
        <v>0.24001007642304187</v>
      </c>
      <c r="AC44" s="577">
        <v>0.23957551610763525</v>
      </c>
      <c r="AD44" s="577">
        <v>0.23914252657101823</v>
      </c>
      <c r="AE44" s="577">
        <v>0.23871109931185727</v>
      </c>
      <c r="AF44" s="577">
        <v>0.2382812258900561</v>
      </c>
      <c r="AG44" s="577">
        <v>0.23785289792620523</v>
      </c>
      <c r="AH44" s="577">
        <v>0.23742610710103734</v>
      </c>
      <c r="AI44" s="577">
        <v>0.2370008451548889</v>
      </c>
      <c r="AJ44" s="577">
        <v>0.23657710388716724</v>
      </c>
      <c r="AK44" s="577">
        <v>0.23615487515582331</v>
      </c>
      <c r="AL44" s="577">
        <v>0.23573415087683039</v>
      </c>
      <c r="AM44" s="577">
        <v>0.23531492302366805</v>
      </c>
      <c r="AN44" s="577">
        <v>0.23489718362681158</v>
      </c>
      <c r="AO44" s="577">
        <v>0.23448092477322727</v>
      </c>
      <c r="AP44" s="577">
        <v>0.23406613860587255</v>
      </c>
      <c r="AQ44" s="577">
        <v>0.23365281732320164</v>
      </c>
      <c r="AR44" s="577">
        <v>0.23324095317867657</v>
      </c>
      <c r="AS44" s="577">
        <v>0.23283053848028312</v>
      </c>
      <c r="AT44" s="577">
        <v>0.23242156559005184</v>
      </c>
      <c r="AU44" s="577">
        <v>0.23201402692358442</v>
      </c>
      <c r="AV44" s="577">
        <v>0.23160791494958488</v>
      </c>
      <c r="AW44" s="577">
        <v>0.23120322218939535</v>
      </c>
      <c r="AX44" s="577">
        <v>0.23079994121653724</v>
      </c>
      <c r="AY44" s="577">
        <v>0.23039806465625695</v>
      </c>
      <c r="AZ44" s="577">
        <v>0.22999758518507615</v>
      </c>
      <c r="BA44" s="577">
        <v>0.22959849553034714</v>
      </c>
      <c r="BB44" s="577">
        <v>0.22920078846981243</v>
      </c>
      <c r="BC44" s="577">
        <v>0.22880445683116923</v>
      </c>
      <c r="BD44" s="577">
        <v>0.22840949349163808</v>
      </c>
      <c r="BE44" s="577">
        <v>0.22801589137753633</v>
      </c>
      <c r="BF44" s="577">
        <v>0.22762364346385588</v>
      </c>
      <c r="BG44" s="577">
        <v>0.22723274277384498</v>
      </c>
      <c r="BH44" s="577">
        <v>0.22684318237859477</v>
      </c>
      <c r="BI44" s="577">
        <v>0.22645495539663002</v>
      </c>
      <c r="BJ44" s="577">
        <v>0.22606805499350349</v>
      </c>
      <c r="BK44" s="577">
        <v>0.22568247438139535</v>
      </c>
    </row>
    <row r="45" spans="1:63">
      <c r="A45" s="1068"/>
      <c r="B45" s="576">
        <v>7</v>
      </c>
      <c r="C45" s="577">
        <v>0.2414047179601625</v>
      </c>
      <c r="D45" s="577">
        <v>0.24095508168912741</v>
      </c>
      <c r="E45" s="577">
        <v>0.2405071172736756</v>
      </c>
      <c r="F45" s="577">
        <v>0.24006081540656979</v>
      </c>
      <c r="G45" s="577">
        <v>0.23961616684952947</v>
      </c>
      <c r="H45" s="577">
        <v>0.23917316243259318</v>
      </c>
      <c r="I45" s="577">
        <v>0.23873179305348852</v>
      </c>
      <c r="J45" s="577">
        <v>0.23829204967700854</v>
      </c>
      <c r="K45" s="577">
        <v>0.23785392333439501</v>
      </c>
      <c r="L45" s="577">
        <v>0.2374174051227291</v>
      </c>
      <c r="M45" s="577">
        <v>0.23698248620432805</v>
      </c>
      <c r="N45" s="577">
        <v>0.23654915780614863</v>
      </c>
      <c r="O45" s="577">
        <v>0.23611741121919763</v>
      </c>
      <c r="P45" s="577">
        <v>0.23568723779794812</v>
      </c>
      <c r="Q45" s="577">
        <v>0.23525862895976229</v>
      </c>
      <c r="R45" s="577">
        <v>0.23483157618432099</v>
      </c>
      <c r="S45" s="577">
        <v>0.23440607101305894</v>
      </c>
      <c r="T45" s="577">
        <v>0.23398210504860603</v>
      </c>
      <c r="U45" s="577">
        <v>0.23355966995423541</v>
      </c>
      <c r="V45" s="577">
        <v>0.23313875745331672</v>
      </c>
      <c r="W45" s="577">
        <v>0.23271935932877547</v>
      </c>
      <c r="X45" s="577">
        <v>0.23230146742255856</v>
      </c>
      <c r="Y45" s="577">
        <v>0.2318850736351053</v>
      </c>
      <c r="Z45" s="577">
        <v>0.23147016992482378</v>
      </c>
      <c r="AA45" s="577">
        <v>0.23105674830757364</v>
      </c>
      <c r="AB45" s="577">
        <v>0.23064480085615366</v>
      </c>
      <c r="AC45" s="577">
        <v>0.23023431969979508</v>
      </c>
      <c r="AD45" s="577">
        <v>0.22982529702366039</v>
      </c>
      <c r="AE45" s="577">
        <v>0.22941772506834754</v>
      </c>
      <c r="AF45" s="577">
        <v>0.22901159612939884</v>
      </c>
      <c r="AG45" s="577">
        <v>0.22860690255681593</v>
      </c>
      <c r="AH45" s="577">
        <v>0.22820363675457928</v>
      </c>
      <c r="AI45" s="577">
        <v>0.22780179118017288</v>
      </c>
      <c r="AJ45" s="577">
        <v>0.22740135834411399</v>
      </c>
      <c r="AK45" s="577">
        <v>0.22700233080948792</v>
      </c>
      <c r="AL45" s="577">
        <v>0.22660470119148768</v>
      </c>
      <c r="AM45" s="577">
        <v>0.22620846215695814</v>
      </c>
      <c r="AN45" s="577">
        <v>0.2258136064239456</v>
      </c>
      <c r="AO45" s="577">
        <v>0.22542012676125145</v>
      </c>
      <c r="AP45" s="577">
        <v>0.22502801598799063</v>
      </c>
      <c r="AQ45" s="577">
        <v>0.22463726697315523</v>
      </c>
      <c r="AR45" s="577">
        <v>0.22424787263518176</v>
      </c>
      <c r="AS45" s="577">
        <v>0.22385982594152348</v>
      </c>
      <c r="AT45" s="577">
        <v>0.22347311990822716</v>
      </c>
      <c r="AU45" s="577">
        <v>0.22308774759951402</v>
      </c>
      <c r="AV45" s="577">
        <v>0.22270370212736487</v>
      </c>
      <c r="AW45" s="577">
        <v>0.22232097665111009</v>
      </c>
      <c r="AX45" s="577">
        <v>0.2219395643770232</v>
      </c>
      <c r="AY45" s="577">
        <v>0.22155945855791886</v>
      </c>
      <c r="AZ45" s="577">
        <v>0.22118065249275523</v>
      </c>
      <c r="BA45" s="577">
        <v>0.22080313952624003</v>
      </c>
      <c r="BB45" s="577">
        <v>0.22042691304844067</v>
      </c>
      <c r="BC45" s="577">
        <v>0.2200519664943987</v>
      </c>
      <c r="BD45" s="577">
        <v>0.21967829334374786</v>
      </c>
      <c r="BE45" s="577">
        <v>0.21930588712033597</v>
      </c>
      <c r="BF45" s="577">
        <v>0.21893474139185098</v>
      </c>
      <c r="BG45" s="577">
        <v>0.21856484976945062</v>
      </c>
      <c r="BH45" s="577">
        <v>0.21819620590739575</v>
      </c>
      <c r="BI45" s="577">
        <v>0.2178288035026873</v>
      </c>
      <c r="BJ45" s="577">
        <v>0.21746263629470741</v>
      </c>
      <c r="BK45" s="577">
        <v>0.21709769806486362</v>
      </c>
    </row>
    <row r="46" spans="1:63">
      <c r="A46" s="1068"/>
      <c r="B46" s="576">
        <v>7.25</v>
      </c>
      <c r="C46" s="558">
        <v>0.23198657661227029</v>
      </c>
      <c r="D46" s="558">
        <v>0.23156205992655679</v>
      </c>
      <c r="E46" s="558">
        <v>0.23113909406540931</v>
      </c>
      <c r="F46" s="558">
        <v>0.23071767054622191</v>
      </c>
      <c r="G46" s="558">
        <v>0.23029778094813971</v>
      </c>
      <c r="H46" s="558">
        <v>0.22987941691149782</v>
      </c>
      <c r="I46" s="558">
        <v>0.22946257013726651</v>
      </c>
      <c r="J46" s="558">
        <v>0.22904723238650268</v>
      </c>
      <c r="K46" s="558">
        <v>0.22863339547980691</v>
      </c>
      <c r="L46" s="558">
        <v>0.22822105129678633</v>
      </c>
      <c r="M46" s="558">
        <v>0.22781019177552392</v>
      </c>
      <c r="N46" s="558">
        <v>0.22740080891205269</v>
      </c>
      <c r="O46" s="558">
        <v>0.22699289475983617</v>
      </c>
      <c r="P46" s="558">
        <v>0.22658644142925399</v>
      </c>
      <c r="Q46" s="558">
        <v>0.22618144108709357</v>
      </c>
      <c r="R46" s="558">
        <v>0.22577788595604659</v>
      </c>
      <c r="S46" s="558">
        <v>0.22537576831421124</v>
      </c>
      <c r="T46" s="558">
        <v>0.2249750804945998</v>
      </c>
      <c r="U46" s="558">
        <v>0.22457581488465134</v>
      </c>
      <c r="V46" s="558">
        <v>0.22417796392574932</v>
      </c>
      <c r="W46" s="558">
        <v>0.22378152011274507</v>
      </c>
      <c r="X46" s="558">
        <v>0.22338647599348563</v>
      </c>
      <c r="Y46" s="558">
        <v>0.22299282416834657</v>
      </c>
      <c r="Z46" s="558">
        <v>0.22260055728977041</v>
      </c>
      <c r="AA46" s="558">
        <v>0.22220966806180928</v>
      </c>
      <c r="AB46" s="558">
        <v>0.22182014923967239</v>
      </c>
      <c r="AC46" s="558">
        <v>0.22143199362927873</v>
      </c>
      <c r="AD46" s="558">
        <v>0.22104519408681411</v>
      </c>
      <c r="AE46" s="558">
        <v>0.22065974351829265</v>
      </c>
      <c r="AF46" s="558">
        <v>0.22027563487912344</v>
      </c>
      <c r="AG46" s="558">
        <v>0.21989286117368115</v>
      </c>
      <c r="AH46" s="558">
        <v>0.21951141545488131</v>
      </c>
      <c r="AI46" s="558">
        <v>0.21913129082376023</v>
      </c>
      <c r="AJ46" s="558">
        <v>0.21875248042905893</v>
      </c>
      <c r="AK46" s="558">
        <v>0.21837497746681137</v>
      </c>
      <c r="AL46" s="558">
        <v>0.2179987751799374</v>
      </c>
      <c r="AM46" s="558">
        <v>0.21762386685783935</v>
      </c>
      <c r="AN46" s="558">
        <v>0.21725024583600325</v>
      </c>
      <c r="AO46" s="558">
        <v>0.21687790549560351</v>
      </c>
      <c r="AP46" s="558">
        <v>0.21650683926311257</v>
      </c>
      <c r="AQ46" s="558">
        <v>0.21613704060991376</v>
      </c>
      <c r="AR46" s="558">
        <v>0.21576850305191833</v>
      </c>
      <c r="AS46" s="558">
        <v>0.21540122014918681</v>
      </c>
      <c r="AT46" s="558">
        <v>0.21503518550555356</v>
      </c>
      <c r="AU46" s="558">
        <v>0.21467039276825559</v>
      </c>
      <c r="AV46" s="558">
        <v>0.21430683562756511</v>
      </c>
      <c r="AW46" s="558">
        <v>0.21394450781642568</v>
      </c>
      <c r="AX46" s="558">
        <v>0.21358340311009197</v>
      </c>
      <c r="AY46" s="558">
        <v>0.21322351532577352</v>
      </c>
      <c r="AZ46" s="558">
        <v>0.21286483832228176</v>
      </c>
      <c r="BA46" s="558">
        <v>0.21250736599968054</v>
      </c>
      <c r="BB46" s="558">
        <v>0.21215109229894061</v>
      </c>
      <c r="BC46" s="558">
        <v>0.21179601120159711</v>
      </c>
      <c r="BD46" s="558">
        <v>0.21144211672941063</v>
      </c>
      <c r="BE46" s="558">
        <v>0.21108940294403186</v>
      </c>
      <c r="BF46" s="558">
        <v>0.21073786394666938</v>
      </c>
      <c r="BG46" s="558">
        <v>0.21038749387776068</v>
      </c>
      <c r="BH46" s="558">
        <v>0.21003828691664678</v>
      </c>
      <c r="BI46" s="558">
        <v>0.20969023728124983</v>
      </c>
      <c r="BJ46" s="558">
        <v>0.20934333922775386</v>
      </c>
      <c r="BK46" s="558">
        <v>0.20899758705028912</v>
      </c>
    </row>
    <row r="47" spans="1:63">
      <c r="A47" s="1068"/>
      <c r="B47" s="576">
        <v>7.5</v>
      </c>
      <c r="C47" s="558">
        <v>0.22311101663323601</v>
      </c>
      <c r="D47" s="558">
        <v>0.22270977791813978</v>
      </c>
      <c r="E47" s="558">
        <v>0.22230997977287933</v>
      </c>
      <c r="F47" s="558">
        <v>0.22191161445322657</v>
      </c>
      <c r="G47" s="558">
        <v>0.22151467427036284</v>
      </c>
      <c r="H47" s="558">
        <v>0.22111915159038401</v>
      </c>
      <c r="I47" s="558">
        <v>0.22072503883381137</v>
      </c>
      <c r="J47" s="558">
        <v>0.22033232847510736</v>
      </c>
      <c r="K47" s="558">
        <v>0.21994101304219646</v>
      </c>
      <c r="L47" s="558">
        <v>0.21955108511599142</v>
      </c>
      <c r="M47" s="558">
        <v>0.21916253732992441</v>
      </c>
      <c r="N47" s="558">
        <v>0.21877536236948289</v>
      </c>
      <c r="O47" s="558">
        <v>0.21838955297175086</v>
      </c>
      <c r="P47" s="558">
        <v>0.21800510192495465</v>
      </c>
      <c r="Q47" s="558">
        <v>0.21762200206801338</v>
      </c>
      <c r="R47" s="558">
        <v>0.21724024629009464</v>
      </c>
      <c r="S47" s="558">
        <v>0.21685982753017422</v>
      </c>
      <c r="T47" s="558">
        <v>0.21648073877660107</v>
      </c>
      <c r="U47" s="558">
        <v>0.21610297306666612</v>
      </c>
      <c r="V47" s="558">
        <v>0.21572652348617641</v>
      </c>
      <c r="W47" s="558">
        <v>0.21535138316903304</v>
      </c>
      <c r="X47" s="558">
        <v>0.21497754529681368</v>
      </c>
      <c r="Y47" s="558">
        <v>0.21460500309835956</v>
      </c>
      <c r="Z47" s="558">
        <v>0.21423374984936677</v>
      </c>
      <c r="AA47" s="558">
        <v>0.2138637788719813</v>
      </c>
      <c r="AB47" s="558">
        <v>0.21349508353439908</v>
      </c>
      <c r="AC47" s="558">
        <v>0.21312765725046956</v>
      </c>
      <c r="AD47" s="558">
        <v>0.21276149347930334</v>
      </c>
      <c r="AE47" s="558">
        <v>0.21239658572488432</v>
      </c>
      <c r="AF47" s="558">
        <v>0.21203292753568545</v>
      </c>
      <c r="AG47" s="558">
        <v>0.21167051250428839</v>
      </c>
      <c r="AH47" s="558">
        <v>0.21130933426700738</v>
      </c>
      <c r="AI47" s="558">
        <v>0.21094938650351672</v>
      </c>
      <c r="AJ47" s="558">
        <v>0.2105906629364819</v>
      </c>
      <c r="AK47" s="558">
        <v>0.21023315733119505</v>
      </c>
      <c r="AL47" s="558">
        <v>0.20987686349521337</v>
      </c>
      <c r="AM47" s="558">
        <v>0.20952177527800181</v>
      </c>
      <c r="AN47" s="558">
        <v>0.20916788657057905</v>
      </c>
      <c r="AO47" s="558">
        <v>0.20881519130516732</v>
      </c>
      <c r="AP47" s="558">
        <v>0.20846368345484534</v>
      </c>
      <c r="AQ47" s="558">
        <v>0.20811335703320522</v>
      </c>
      <c r="AR47" s="558">
        <v>0.20776420609401255</v>
      </c>
      <c r="AS47" s="558">
        <v>0.20741622473087012</v>
      </c>
      <c r="AT47" s="558">
        <v>0.20706940707688443</v>
      </c>
      <c r="AU47" s="558">
        <v>0.20672374730433654</v>
      </c>
      <c r="AV47" s="558">
        <v>0.20637923962435525</v>
      </c>
      <c r="AW47" s="558">
        <v>0.20603587828659406</v>
      </c>
      <c r="AX47" s="558">
        <v>0.20569365757891123</v>
      </c>
      <c r="AY47" s="558">
        <v>0.20535257182705308</v>
      </c>
      <c r="AZ47" s="558">
        <v>0.20501261539434021</v>
      </c>
      <c r="BA47" s="558">
        <v>0.20467378268135716</v>
      </c>
      <c r="BB47" s="558">
        <v>0.20433606812564498</v>
      </c>
      <c r="BC47" s="558">
        <v>0.20399946620139664</v>
      </c>
      <c r="BD47" s="558">
        <v>0.20366397141915588</v>
      </c>
      <c r="BE47" s="558">
        <v>0.20332957832551868</v>
      </c>
      <c r="BF47" s="558">
        <v>0.20299628150283772</v>
      </c>
      <c r="BG47" s="558">
        <v>0.20266407556892999</v>
      </c>
      <c r="BH47" s="558">
        <v>0.2023329551767869</v>
      </c>
      <c r="BI47" s="558">
        <v>0.20200291501428735</v>
      </c>
      <c r="BJ47" s="558">
        <v>0.20167394980391395</v>
      </c>
      <c r="BK47" s="558">
        <v>0.20134605430247143</v>
      </c>
    </row>
    <row r="48" spans="1:63">
      <c r="A48" s="1068"/>
      <c r="B48" s="576">
        <v>7.75</v>
      </c>
      <c r="C48" s="558">
        <v>0.21473700391147924</v>
      </c>
      <c r="D48" s="558">
        <v>0.21435736770164701</v>
      </c>
      <c r="E48" s="558">
        <v>0.2139790714500043</v>
      </c>
      <c r="F48" s="558">
        <v>0.2136021080748049</v>
      </c>
      <c r="G48" s="558">
        <v>0.21322647054411792</v>
      </c>
      <c r="H48" s="558">
        <v>0.21285215187539072</v>
      </c>
      <c r="I48" s="558">
        <v>0.21247914513501623</v>
      </c>
      <c r="J48" s="558">
        <v>0.21210744343790455</v>
      </c>
      <c r="K48" s="558">
        <v>0.21173703994705981</v>
      </c>
      <c r="L48" s="558">
        <v>0.21136792787316053</v>
      </c>
      <c r="M48" s="558">
        <v>0.21100010047414502</v>
      </c>
      <c r="N48" s="558">
        <v>0.21063355105480083</v>
      </c>
      <c r="O48" s="558">
        <v>0.21026827296635861</v>
      </c>
      <c r="P48" s="558">
        <v>0.20990425960608983</v>
      </c>
      <c r="Q48" s="558">
        <v>0.2095415044169093</v>
      </c>
      <c r="R48" s="558">
        <v>0.20918000088698127</v>
      </c>
      <c r="S48" s="558">
        <v>0.20881974254932967</v>
      </c>
      <c r="T48" s="558">
        <v>0.20846072298145268</v>
      </c>
      <c r="U48" s="558">
        <v>0.20810293580494105</v>
      </c>
      <c r="V48" s="558">
        <v>0.2077463746851001</v>
      </c>
      <c r="W48" s="558">
        <v>0.20739103333057624</v>
      </c>
      <c r="X48" s="558">
        <v>0.20703690549298664</v>
      </c>
      <c r="Y48" s="558">
        <v>0.20668398496655324</v>
      </c>
      <c r="Z48" s="558">
        <v>0.2063322655877399</v>
      </c>
      <c r="AA48" s="558">
        <v>0.20598174123489393</v>
      </c>
      <c r="AB48" s="558">
        <v>0.2056324058278908</v>
      </c>
      <c r="AC48" s="558">
        <v>0.20528425332778244</v>
      </c>
      <c r="AD48" s="558">
        <v>0.20493727773644949</v>
      </c>
      <c r="AE48" s="558">
        <v>0.20459147309625678</v>
      </c>
      <c r="AF48" s="558">
        <v>0.20424683348971212</v>
      </c>
      <c r="AG48" s="558">
        <v>0.20390335303912915</v>
      </c>
      <c r="AH48" s="558">
        <v>0.20356102590629288</v>
      </c>
      <c r="AI48" s="558">
        <v>0.20321984629212897</v>
      </c>
      <c r="AJ48" s="558">
        <v>0.20287980843637637</v>
      </c>
      <c r="AK48" s="558">
        <v>0.20254090661726315</v>
      </c>
      <c r="AL48" s="558">
        <v>0.20220313515118535</v>
      </c>
      <c r="AM48" s="558">
        <v>0.20186648839238946</v>
      </c>
      <c r="AN48" s="558">
        <v>0.20153096073265794</v>
      </c>
      <c r="AO48" s="558">
        <v>0.20119654660099737</v>
      </c>
      <c r="AP48" s="558">
        <v>0.20086324046333062</v>
      </c>
      <c r="AQ48" s="558">
        <v>0.20053103682219131</v>
      </c>
      <c r="AR48" s="558">
        <v>0.20019993021642149</v>
      </c>
      <c r="AS48" s="558">
        <v>0.19986991522087263</v>
      </c>
      <c r="AT48" s="558">
        <v>0.19954098644610918</v>
      </c>
      <c r="AU48" s="558">
        <v>0.19921313853811501</v>
      </c>
      <c r="AV48" s="558">
        <v>0.19888636617800326</v>
      </c>
      <c r="AW48" s="558">
        <v>0.19856066408172848</v>
      </c>
      <c r="AX48" s="558">
        <v>0.19823602699980189</v>
      </c>
      <c r="AY48" s="558">
        <v>0.19791244971700919</v>
      </c>
      <c r="AZ48" s="558">
        <v>0.19758992705213152</v>
      </c>
      <c r="BA48" s="558">
        <v>0.19726845385766884</v>
      </c>
      <c r="BB48" s="558">
        <v>0.19694802501956585</v>
      </c>
      <c r="BC48" s="558">
        <v>0.1966286354569412</v>
      </c>
      <c r="BD48" s="558">
        <v>0.19631028012181867</v>
      </c>
      <c r="BE48" s="558">
        <v>0.19599295399886121</v>
      </c>
      <c r="BF48" s="558">
        <v>0.19567665210510771</v>
      </c>
      <c r="BG48" s="558">
        <v>0.19536136948971214</v>
      </c>
      <c r="BH48" s="558">
        <v>0.19504710123368507</v>
      </c>
      <c r="BI48" s="558">
        <v>0.19473384244963809</v>
      </c>
      <c r="BJ48" s="558">
        <v>0.19442158828153036</v>
      </c>
      <c r="BK48" s="558">
        <v>0.19411033390441756</v>
      </c>
    </row>
    <row r="49" spans="1:63">
      <c r="A49" s="1068"/>
      <c r="B49" s="510">
        <v>8</v>
      </c>
      <c r="C49" s="558">
        <v>0.21473700391147924</v>
      </c>
      <c r="D49" s="558">
        <v>0.21435736770164701</v>
      </c>
      <c r="E49" s="558">
        <v>0.2139790714500043</v>
      </c>
      <c r="F49" s="558">
        <v>0.2136021080748049</v>
      </c>
      <c r="G49" s="558">
        <v>0.21322647054411792</v>
      </c>
      <c r="H49" s="558">
        <v>0.21285215187539072</v>
      </c>
      <c r="I49" s="558">
        <v>0.21247914513501623</v>
      </c>
      <c r="J49" s="558">
        <v>0.21210744343790455</v>
      </c>
      <c r="K49" s="558">
        <v>0.21173703994705981</v>
      </c>
      <c r="L49" s="558">
        <v>0.21136792787316053</v>
      </c>
      <c r="M49" s="558">
        <v>0.21100010047414502</v>
      </c>
      <c r="N49" s="558">
        <v>0.21063355105480083</v>
      </c>
      <c r="O49" s="558">
        <v>0.21026827296635861</v>
      </c>
      <c r="P49" s="558">
        <v>0.20990425960608983</v>
      </c>
      <c r="Q49" s="558">
        <v>0.2095415044169093</v>
      </c>
      <c r="R49" s="558">
        <v>0.20918000088698127</v>
      </c>
      <c r="S49" s="558">
        <v>0.20881974254932967</v>
      </c>
      <c r="T49" s="558">
        <v>0.20846072298145268</v>
      </c>
      <c r="U49" s="558">
        <v>0.20810293580494105</v>
      </c>
      <c r="V49" s="558">
        <v>0.2077463746851001</v>
      </c>
      <c r="W49" s="558">
        <v>0.20739103333057624</v>
      </c>
      <c r="X49" s="558">
        <v>0.20703690549298664</v>
      </c>
      <c r="Y49" s="558">
        <v>0.20668398496655324</v>
      </c>
      <c r="Z49" s="558">
        <v>0.2063322655877399</v>
      </c>
      <c r="AA49" s="558">
        <v>0.20598174123489393</v>
      </c>
      <c r="AB49" s="558">
        <v>0.2056324058278908</v>
      </c>
      <c r="AC49" s="558">
        <v>0.20528425332778244</v>
      </c>
      <c r="AD49" s="558">
        <v>0.20493727773644949</v>
      </c>
      <c r="AE49" s="558">
        <v>0.20459147309625678</v>
      </c>
      <c r="AF49" s="558">
        <v>0.20424683348971212</v>
      </c>
      <c r="AG49" s="558">
        <v>0.20390335303912915</v>
      </c>
      <c r="AH49" s="558">
        <v>0.20356102590629288</v>
      </c>
      <c r="AI49" s="558">
        <v>0.20321984629212897</v>
      </c>
      <c r="AJ49" s="558">
        <v>0.20287980843637637</v>
      </c>
      <c r="AK49" s="558">
        <v>0.20254090661726315</v>
      </c>
      <c r="AL49" s="558">
        <v>0.20220313515118535</v>
      </c>
      <c r="AM49" s="558">
        <v>0.20186648839238946</v>
      </c>
      <c r="AN49" s="558">
        <v>0.20153096073265794</v>
      </c>
      <c r="AO49" s="558">
        <v>0.20119654660099737</v>
      </c>
      <c r="AP49" s="558">
        <v>0.20086324046333062</v>
      </c>
      <c r="AQ49" s="558">
        <v>0.20053103682219131</v>
      </c>
      <c r="AR49" s="558">
        <v>0.20019993021642149</v>
      </c>
      <c r="AS49" s="558">
        <v>0.19986991522087263</v>
      </c>
      <c r="AT49" s="558">
        <v>0.19954098644610918</v>
      </c>
      <c r="AU49" s="558">
        <v>0.19921313853811501</v>
      </c>
      <c r="AV49" s="558">
        <v>0.19888636617800326</v>
      </c>
      <c r="AW49" s="558">
        <v>0.19856066408172848</v>
      </c>
      <c r="AX49" s="558">
        <v>0.19823602699980189</v>
      </c>
      <c r="AY49" s="558">
        <v>0.19791244971700919</v>
      </c>
      <c r="AZ49" s="558">
        <v>0.19758992705213152</v>
      </c>
      <c r="BA49" s="558">
        <v>0.19726845385766884</v>
      </c>
      <c r="BB49" s="558">
        <v>0.19694802501956585</v>
      </c>
      <c r="BC49" s="558">
        <v>0.1966286354569412</v>
      </c>
      <c r="BD49" s="558">
        <v>0.19631028012181867</v>
      </c>
      <c r="BE49" s="558">
        <v>0.19599295399886121</v>
      </c>
      <c r="BF49" s="558">
        <v>0.19567665210510771</v>
      </c>
      <c r="BG49" s="558">
        <v>0.19536136948971214</v>
      </c>
      <c r="BH49" s="558">
        <v>0.19504710123368507</v>
      </c>
      <c r="BI49" s="558">
        <v>0.19473384244963809</v>
      </c>
      <c r="BJ49" s="558">
        <v>0.19442158828153036</v>
      </c>
      <c r="BK49" s="558">
        <v>0.19411033390441756</v>
      </c>
    </row>
    <row r="50" spans="1:63">
      <c r="A50" s="1068"/>
      <c r="B50" s="576">
        <v>8.25</v>
      </c>
      <c r="C50" s="558">
        <v>0.19934816196633939</v>
      </c>
      <c r="D50" s="558">
        <v>0.1990072825747663</v>
      </c>
      <c r="E50" s="558">
        <v>0.19866756698025295</v>
      </c>
      <c r="F50" s="558">
        <v>0.19832900923297303</v>
      </c>
      <c r="G50" s="558">
        <v>0.19799160342358843</v>
      </c>
      <c r="H50" s="558">
        <v>0.1976553436829058</v>
      </c>
      <c r="I50" s="558">
        <v>0.19732022418153602</v>
      </c>
      <c r="J50" s="558">
        <v>0.19698623912955732</v>
      </c>
      <c r="K50" s="558">
        <v>0.19665338277618186</v>
      </c>
      <c r="L50" s="558">
        <v>0.19632164940942573</v>
      </c>
      <c r="M50" s="558">
        <v>0.19599103335578213</v>
      </c>
      <c r="N50" s="558">
        <v>0.19566152897989794</v>
      </c>
      <c r="O50" s="558">
        <v>0.19533313068425354</v>
      </c>
      <c r="P50" s="558">
        <v>0.19500583290884593</v>
      </c>
      <c r="Q50" s="558">
        <v>0.19467963013087472</v>
      </c>
      <c r="R50" s="558">
        <v>0.1943545168644317</v>
      </c>
      <c r="S50" s="558">
        <v>0.19403048766019335</v>
      </c>
      <c r="T50" s="558">
        <v>0.19370753710511604</v>
      </c>
      <c r="U50" s="558">
        <v>0.19338565982213499</v>
      </c>
      <c r="V50" s="558">
        <v>0.19306485046986566</v>
      </c>
      <c r="W50" s="558">
        <v>0.19274510374230827</v>
      </c>
      <c r="X50" s="558">
        <v>0.19242641436855529</v>
      </c>
      <c r="Y50" s="558">
        <v>0.19210877711250193</v>
      </c>
      <c r="Z50" s="558">
        <v>0.19179218677255916</v>
      </c>
      <c r="AA50" s="558">
        <v>0.1914766381813699</v>
      </c>
      <c r="AB50" s="558">
        <v>0.19116212620552789</v>
      </c>
      <c r="AC50" s="558">
        <v>0.19084864574529925</v>
      </c>
      <c r="AD50" s="558">
        <v>0.19053619173434691</v>
      </c>
      <c r="AE50" s="558">
        <v>0.19022475913945766</v>
      </c>
      <c r="AF50" s="558">
        <v>0.18991434296027174</v>
      </c>
      <c r="AG50" s="558">
        <v>0.18960493822901545</v>
      </c>
      <c r="AH50" s="558">
        <v>0.18929654001023605</v>
      </c>
      <c r="AI50" s="558">
        <v>0.18898914340053927</v>
      </c>
      <c r="AJ50" s="558">
        <v>0.18868274352832939</v>
      </c>
      <c r="AK50" s="558">
        <v>0.18837733555355218</v>
      </c>
      <c r="AL50" s="558">
        <v>0.18807291466743972</v>
      </c>
      <c r="AM50" s="558">
        <v>0.18776947609225808</v>
      </c>
      <c r="AN50" s="558">
        <v>0.18746701508105751</v>
      </c>
      <c r="AO50" s="558">
        <v>0.18716552691742483</v>
      </c>
      <c r="AP50" s="558">
        <v>0.18686500691523816</v>
      </c>
      <c r="AQ50" s="558">
        <v>0.18656545041842429</v>
      </c>
      <c r="AR50" s="558">
        <v>0.18626685280071822</v>
      </c>
      <c r="AS50" s="558">
        <v>0.18596920946542478</v>
      </c>
      <c r="AT50" s="558">
        <v>0.18567251584518299</v>
      </c>
      <c r="AU50" s="558">
        <v>0.18537676740173245</v>
      </c>
      <c r="AV50" s="558">
        <v>0.18508195962568161</v>
      </c>
      <c r="AW50" s="558">
        <v>0.18478808803627902</v>
      </c>
      <c r="AX50" s="558">
        <v>0.18449514818118609</v>
      </c>
      <c r="AY50" s="558">
        <v>0.18420313563625212</v>
      </c>
      <c r="AZ50" s="558">
        <v>0.18391204600529187</v>
      </c>
      <c r="BA50" s="558">
        <v>0.18362187491986479</v>
      </c>
      <c r="BB50" s="558">
        <v>0.18333261803905634</v>
      </c>
      <c r="BC50" s="558">
        <v>0.18304427104926185</v>
      </c>
      <c r="BD50" s="558">
        <v>0.18275682966397186</v>
      </c>
      <c r="BE50" s="558">
        <v>0.18247028962355971</v>
      </c>
      <c r="BF50" s="558">
        <v>0.18218464669507128</v>
      </c>
      <c r="BG50" s="558">
        <v>0.18189989667201642</v>
      </c>
      <c r="BH50" s="558">
        <v>0.18161603537416249</v>
      </c>
      <c r="BI50" s="558">
        <v>0.18133305864732976</v>
      </c>
      <c r="BJ50" s="558">
        <v>0.18105096236318891</v>
      </c>
      <c r="BK50" s="558">
        <v>0.18076974241906005</v>
      </c>
    </row>
    <row r="51" spans="1:63">
      <c r="A51" s="1068"/>
      <c r="B51" s="576">
        <v>8.5</v>
      </c>
      <c r="C51" s="558">
        <v>0.19226873529311092</v>
      </c>
      <c r="D51" s="558">
        <v>0.19194526232972406</v>
      </c>
      <c r="E51" s="558">
        <v>0.19162287596022376</v>
      </c>
      <c r="F51" s="558">
        <v>0.1913015707187441</v>
      </c>
      <c r="G51" s="558">
        <v>0.19098134117601764</v>
      </c>
      <c r="H51" s="558">
        <v>0.19066218193906953</v>
      </c>
      <c r="I51" s="558">
        <v>0.19034408765091462</v>
      </c>
      <c r="J51" s="558">
        <v>0.19002705299025796</v>
      </c>
      <c r="K51" s="558">
        <v>0.18971107267119797</v>
      </c>
      <c r="L51" s="558">
        <v>0.18939614144293257</v>
      </c>
      <c r="M51" s="558">
        <v>0.18908225408946855</v>
      </c>
      <c r="N51" s="558">
        <v>0.18876940542933338</v>
      </c>
      <c r="O51" s="558">
        <v>0.18845759031529025</v>
      </c>
      <c r="P51" s="558">
        <v>0.1881468036340557</v>
      </c>
      <c r="Q51" s="558">
        <v>0.18783704030602008</v>
      </c>
      <c r="R51" s="558">
        <v>0.18752829528497106</v>
      </c>
      <c r="S51" s="558">
        <v>0.1872205635578191</v>
      </c>
      <c r="T51" s="558">
        <v>0.18691384014432672</v>
      </c>
      <c r="U51" s="558">
        <v>0.18660812009683944</v>
      </c>
      <c r="V51" s="558">
        <v>0.18630339850001976</v>
      </c>
      <c r="W51" s="558">
        <v>0.18599967047058397</v>
      </c>
      <c r="X51" s="558">
        <v>0.18569693115704114</v>
      </c>
      <c r="Y51" s="558">
        <v>0.18539517573943468</v>
      </c>
      <c r="Z51" s="558">
        <v>0.18509439942908676</v>
      </c>
      <c r="AA51" s="558">
        <v>0.18479459746834501</v>
      </c>
      <c r="AB51" s="558">
        <v>0.18449576513033131</v>
      </c>
      <c r="AC51" s="558">
        <v>0.18419789771869385</v>
      </c>
      <c r="AD51" s="558">
        <v>0.18390099056736078</v>
      </c>
      <c r="AE51" s="558">
        <v>0.18360503904029662</v>
      </c>
      <c r="AF51" s="558">
        <v>0.18331003853126107</v>
      </c>
      <c r="AG51" s="558">
        <v>0.18301598446356993</v>
      </c>
      <c r="AH51" s="558">
        <v>0.18272287228985834</v>
      </c>
      <c r="AI51" s="558">
        <v>0.18243069749184665</v>
      </c>
      <c r="AJ51" s="558">
        <v>0.18213945558010802</v>
      </c>
      <c r="AK51" s="558">
        <v>0.18184914209383848</v>
      </c>
      <c r="AL51" s="558">
        <v>0.18155975260062929</v>
      </c>
      <c r="AM51" s="558">
        <v>0.18127128269624129</v>
      </c>
      <c r="AN51" s="558">
        <v>0.18098372800438159</v>
      </c>
      <c r="AO51" s="558">
        <v>0.18069708417648198</v>
      </c>
      <c r="AP51" s="558">
        <v>0.18041134689148008</v>
      </c>
      <c r="AQ51" s="558">
        <v>0.18012651185560197</v>
      </c>
      <c r="AR51" s="558">
        <v>0.1798425748021471</v>
      </c>
      <c r="AS51" s="558">
        <v>0.17955953149127549</v>
      </c>
      <c r="AT51" s="558">
        <v>0.1792773777097964</v>
      </c>
      <c r="AU51" s="558">
        <v>0.17899610927095946</v>
      </c>
      <c r="AV51" s="558">
        <v>0.17871572201424749</v>
      </c>
      <c r="AW51" s="558">
        <v>0.17843621180517144</v>
      </c>
      <c r="AX51" s="558">
        <v>0.17815757453506706</v>
      </c>
      <c r="AY51" s="558">
        <v>0.17787980612089369</v>
      </c>
      <c r="AZ51" s="558">
        <v>0.17760290250503485</v>
      </c>
      <c r="BA51" s="558">
        <v>0.17732685965510042</v>
      </c>
      <c r="BB51" s="558">
        <v>0.17705167356373117</v>
      </c>
      <c r="BC51" s="558">
        <v>0.17677734024840475</v>
      </c>
      <c r="BD51" s="558">
        <v>0.17650385575124347</v>
      </c>
      <c r="BE51" s="558">
        <v>0.17623121613882414</v>
      </c>
      <c r="BF51" s="558">
        <v>0.17595941750198937</v>
      </c>
      <c r="BG51" s="558">
        <v>0.17568845595566071</v>
      </c>
      <c r="BH51" s="558">
        <v>0.17541832763865361</v>
      </c>
      <c r="BI51" s="558">
        <v>0.17514902871349408</v>
      </c>
      <c r="BJ51" s="558">
        <v>0.17488055536623673</v>
      </c>
      <c r="BK51" s="558">
        <v>0.174612903806285</v>
      </c>
    </row>
    <row r="52" spans="1:63">
      <c r="A52" s="1068"/>
      <c r="B52" s="576">
        <v>8.75</v>
      </c>
      <c r="C52" s="558">
        <v>0.18556097240392616</v>
      </c>
      <c r="D52" s="558">
        <v>0.18525373812132759</v>
      </c>
      <c r="E52" s="558">
        <v>0.18494751953588437</v>
      </c>
      <c r="F52" s="558">
        <v>0.18464231161916228</v>
      </c>
      <c r="G52" s="558">
        <v>0.18433810937586498</v>
      </c>
      <c r="H52" s="558">
        <v>0.18403490784356127</v>
      </c>
      <c r="I52" s="558">
        <v>0.18373270209241552</v>
      </c>
      <c r="J52" s="558">
        <v>0.18343148722492034</v>
      </c>
      <c r="K52" s="558">
        <v>0.18313125837563199</v>
      </c>
      <c r="L52" s="558">
        <v>0.18283201071090852</v>
      </c>
      <c r="M52" s="558">
        <v>0.18253373942865028</v>
      </c>
      <c r="N52" s="558">
        <v>0.18223643975804305</v>
      </c>
      <c r="O52" s="558">
        <v>0.18194010695930374</v>
      </c>
      <c r="P52" s="558">
        <v>0.18164473632342845</v>
      </c>
      <c r="Q52" s="558">
        <v>0.181350323171943</v>
      </c>
      <c r="R52" s="558">
        <v>0.18105686285665598</v>
      </c>
      <c r="S52" s="558">
        <v>0.18076435075941413</v>
      </c>
      <c r="T52" s="558">
        <v>0.18047278229186012</v>
      </c>
      <c r="U52" s="558">
        <v>0.18018215289519238</v>
      </c>
      <c r="V52" s="558">
        <v>0.17989245803992787</v>
      </c>
      <c r="W52" s="558">
        <v>0.17960369322566663</v>
      </c>
      <c r="X52" s="558">
        <v>0.17931585398085856</v>
      </c>
      <c r="Y52" s="558">
        <v>0.17902893586257279</v>
      </c>
      <c r="Z52" s="558">
        <v>0.17874293445626918</v>
      </c>
      <c r="AA52" s="558">
        <v>0.17845784537557155</v>
      </c>
      <c r="AB52" s="558">
        <v>0.17817366426204384</v>
      </c>
      <c r="AC52" s="558">
        <v>0.1778903867849678</v>
      </c>
      <c r="AD52" s="558">
        <v>0.17760800864112286</v>
      </c>
      <c r="AE52" s="558">
        <v>0.17732652555456857</v>
      </c>
      <c r="AF52" s="558">
        <v>0.17704593327642854</v>
      </c>
      <c r="AG52" s="558">
        <v>0.17676622758467658</v>
      </c>
      <c r="AH52" s="558">
        <v>0.17648740428392523</v>
      </c>
      <c r="AI52" s="558">
        <v>0.17620945920521572</v>
      </c>
      <c r="AJ52" s="558">
        <v>0.17593238820581025</v>
      </c>
      <c r="AK52" s="558">
        <v>0.17565618716898632</v>
      </c>
      <c r="AL52" s="558">
        <v>0.17538085200383272</v>
      </c>
      <c r="AM52" s="558">
        <v>0.17510637864504741</v>
      </c>
      <c r="AN52" s="558">
        <v>0.17483276305273776</v>
      </c>
      <c r="AO52" s="558">
        <v>0.17456000121222215</v>
      </c>
      <c r="AP52" s="558">
        <v>0.17428808913383348</v>
      </c>
      <c r="AQ52" s="558">
        <v>0.174017022852725</v>
      </c>
      <c r="AR52" s="558">
        <v>0.1737467984286773</v>
      </c>
      <c r="AS52" s="558">
        <v>0.17347741194590749</v>
      </c>
      <c r="AT52" s="558">
        <v>0.17320885951288004</v>
      </c>
      <c r="AU52" s="558">
        <v>0.17294113726211949</v>
      </c>
      <c r="AV52" s="558">
        <v>0.17267424135002468</v>
      </c>
      <c r="AW52" s="558">
        <v>0.17240816795668473</v>
      </c>
      <c r="AX52" s="558">
        <v>0.17214291328569706</v>
      </c>
      <c r="AY52" s="558">
        <v>0.17187847356398658</v>
      </c>
      <c r="AZ52" s="558">
        <v>0.17161484504162691</v>
      </c>
      <c r="BA52" s="558">
        <v>0.17135202399166313</v>
      </c>
      <c r="BB52" s="558">
        <v>0.1710900067099361</v>
      </c>
      <c r="BC52" s="558">
        <v>0.1708287895149084</v>
      </c>
      <c r="BD52" s="558">
        <v>0.17056836874749207</v>
      </c>
      <c r="BE52" s="558">
        <v>0.1703087407708776</v>
      </c>
      <c r="BF52" s="558">
        <v>0.17004990197036457</v>
      </c>
      <c r="BG52" s="558">
        <v>0.16979184875319417</v>
      </c>
      <c r="BH52" s="558">
        <v>0.16953457754838275</v>
      </c>
      <c r="BI52" s="558">
        <v>0.16927808480655707</v>
      </c>
      <c r="BJ52" s="558">
        <v>0.16902236699979126</v>
      </c>
      <c r="BK52" s="558">
        <v>0.16876742062144492</v>
      </c>
    </row>
    <row r="53" spans="1:63">
      <c r="A53" s="1068"/>
      <c r="B53" s="576">
        <v>9</v>
      </c>
      <c r="C53" s="558">
        <v>0.17919923031939472</v>
      </c>
      <c r="D53" s="558">
        <v>0.17890716348258295</v>
      </c>
      <c r="E53" s="558">
        <v>0.1786160471435225</v>
      </c>
      <c r="F53" s="558">
        <v>0.17832587666982366</v>
      </c>
      <c r="G53" s="558">
        <v>0.17803664745914993</v>
      </c>
      <c r="H53" s="558">
        <v>0.17774835493897498</v>
      </c>
      <c r="I53" s="558">
        <v>0.17746099456634148</v>
      </c>
      <c r="J53" s="558">
        <v>0.17717456182762251</v>
      </c>
      <c r="K53" s="558">
        <v>0.17688905223828522</v>
      </c>
      <c r="L53" s="558">
        <v>0.17660446134265698</v>
      </c>
      <c r="M53" s="558">
        <v>0.17632078471369322</v>
      </c>
      <c r="N53" s="558">
        <v>0.17603801795274823</v>
      </c>
      <c r="O53" s="558">
        <v>0.17575615668934766</v>
      </c>
      <c r="P53" s="558">
        <v>0.17547519658096325</v>
      </c>
      <c r="Q53" s="558">
        <v>0.17519513331279005</v>
      </c>
      <c r="R53" s="558">
        <v>0.17491596259752534</v>
      </c>
      <c r="S53" s="558">
        <v>0.17463768017514991</v>
      </c>
      <c r="T53" s="558">
        <v>0.17436028181271143</v>
      </c>
      <c r="U53" s="558">
        <v>0.1740837633041098</v>
      </c>
      <c r="V53" s="558">
        <v>0.17380812046988442</v>
      </c>
      <c r="W53" s="558">
        <v>0.17353334915700386</v>
      </c>
      <c r="X53" s="558">
        <v>0.17325944523865716</v>
      </c>
      <c r="Y53" s="558">
        <v>0.17298640461404713</v>
      </c>
      <c r="Z53" s="558">
        <v>0.17271422320818586</v>
      </c>
      <c r="AA53" s="558">
        <v>0.17244289697169191</v>
      </c>
      <c r="AB53" s="558">
        <v>0.17217242188058959</v>
      </c>
      <c r="AC53" s="558">
        <v>0.1719027939361098</v>
      </c>
      <c r="AD53" s="558">
        <v>0.17163400916449323</v>
      </c>
      <c r="AE53" s="558">
        <v>0.17136606361679499</v>
      </c>
      <c r="AF53" s="558">
        <v>0.17109895336869121</v>
      </c>
      <c r="AG53" s="558">
        <v>0.17083267452028755</v>
      </c>
      <c r="AH53" s="558">
        <v>0.1705672231959294</v>
      </c>
      <c r="AI53" s="558">
        <v>0.17030259554401364</v>
      </c>
      <c r="AJ53" s="558">
        <v>0.17003878773680259</v>
      </c>
      <c r="AK53" s="558">
        <v>0.1697757959702394</v>
      </c>
      <c r="AL53" s="558">
        <v>0.16951361646376512</v>
      </c>
      <c r="AM53" s="558">
        <v>0.16925224546013756</v>
      </c>
      <c r="AN53" s="558">
        <v>0.16899167922525199</v>
      </c>
      <c r="AO53" s="558">
        <v>0.16873191404796295</v>
      </c>
      <c r="AP53" s="558">
        <v>0.16847294623990844</v>
      </c>
      <c r="AQ53" s="558">
        <v>0.16821477213533512</v>
      </c>
      <c r="AR53" s="558">
        <v>0.16795738809092539</v>
      </c>
      <c r="AS53" s="558">
        <v>0.16770079048562606</v>
      </c>
      <c r="AT53" s="558">
        <v>0.16744497572047851</v>
      </c>
      <c r="AU53" s="558">
        <v>0.16718994021845035</v>
      </c>
      <c r="AV53" s="558">
        <v>0.16693568042426885</v>
      </c>
      <c r="AW53" s="558">
        <v>0.16668219280425564</v>
      </c>
      <c r="AX53" s="558">
        <v>0.16642947384616291</v>
      </c>
      <c r="AY53" s="558">
        <v>0.16617752005901146</v>
      </c>
      <c r="AZ53" s="558">
        <v>0.16592632797292961</v>
      </c>
      <c r="BA53" s="558">
        <v>0.16567589413899431</v>
      </c>
      <c r="BB53" s="558">
        <v>0.16542621512907285</v>
      </c>
      <c r="BC53" s="558">
        <v>0.16517728753566677</v>
      </c>
      <c r="BD53" s="558">
        <v>0.16492910797175678</v>
      </c>
      <c r="BE53" s="558">
        <v>0.16468167307064896</v>
      </c>
      <c r="BF53" s="558">
        <v>0.16443497948582272</v>
      </c>
      <c r="BG53" s="558">
        <v>0.16418902389077997</v>
      </c>
      <c r="BH53" s="558">
        <v>0.1639438029788953</v>
      </c>
      <c r="BI53" s="558">
        <v>0.1636993134632681</v>
      </c>
      <c r="BJ53" s="558">
        <v>0.16345555207657564</v>
      </c>
      <c r="BK53" s="558">
        <v>0.16321251557092731</v>
      </c>
    </row>
    <row r="54" spans="1:63">
      <c r="A54" s="1068"/>
      <c r="B54" s="510">
        <v>9.25</v>
      </c>
      <c r="C54" s="558">
        <v>0.17316004614282332</v>
      </c>
      <c r="D54" s="558">
        <v>0.17288216259353695</v>
      </c>
      <c r="E54" s="558">
        <v>0.17260516949845628</v>
      </c>
      <c r="F54" s="558">
        <v>0.17232906258435077</v>
      </c>
      <c r="G54" s="558">
        <v>0.17205383760528875</v>
      </c>
      <c r="H54" s="558">
        <v>0.1717794903424199</v>
      </c>
      <c r="I54" s="558">
        <v>0.17150601660375953</v>
      </c>
      <c r="J54" s="558">
        <v>0.17123341222397517</v>
      </c>
      <c r="K54" s="558">
        <v>0.1709616730641752</v>
      </c>
      <c r="L54" s="558">
        <v>0.17069079501169904</v>
      </c>
      <c r="M54" s="558">
        <v>0.17042077397991007</v>
      </c>
      <c r="N54" s="558">
        <v>0.17015160590798992</v>
      </c>
      <c r="O54" s="558">
        <v>0.16988328676073478</v>
      </c>
      <c r="P54" s="558">
        <v>0.16961581252835398</v>
      </c>
      <c r="Q54" s="558">
        <v>0.16934917922627021</v>
      </c>
      <c r="R54" s="558">
        <v>0.16908338289492147</v>
      </c>
      <c r="S54" s="558">
        <v>0.16881841959956531</v>
      </c>
      <c r="T54" s="558">
        <v>0.16855428543008449</v>
      </c>
      <c r="U54" s="558">
        <v>0.16829097650079472</v>
      </c>
      <c r="V54" s="558">
        <v>0.16802848895025405</v>
      </c>
      <c r="W54" s="558">
        <v>0.16776681894107429</v>
      </c>
      <c r="X54" s="558">
        <v>0.16750596265973369</v>
      </c>
      <c r="Y54" s="558">
        <v>0.16724591631639199</v>
      </c>
      <c r="Z54" s="558">
        <v>0.16698667614470675</v>
      </c>
      <c r="AA54" s="558">
        <v>0.16672823840165144</v>
      </c>
      <c r="AB54" s="558">
        <v>0.16647059936733544</v>
      </c>
      <c r="AC54" s="558">
        <v>0.16621375534482555</v>
      </c>
      <c r="AD54" s="558">
        <v>0.16595770265996893</v>
      </c>
      <c r="AE54" s="558">
        <v>0.16570243766121828</v>
      </c>
      <c r="AF54" s="558">
        <v>0.16544795671945794</v>
      </c>
      <c r="AG54" s="558">
        <v>0.1651942562278321</v>
      </c>
      <c r="AH54" s="558">
        <v>0.16494133260157418</v>
      </c>
      <c r="AI54" s="558">
        <v>0.16468918227783827</v>
      </c>
      <c r="AJ54" s="558">
        <v>0.16443780171553166</v>
      </c>
      <c r="AK54" s="558">
        <v>0.16418718739514898</v>
      </c>
      <c r="AL54" s="558">
        <v>0.16393733581860817</v>
      </c>
      <c r="AM54" s="558">
        <v>0.16368824350908767</v>
      </c>
      <c r="AN54" s="558">
        <v>0.16343990701086494</v>
      </c>
      <c r="AO54" s="558">
        <v>0.16319232288915689</v>
      </c>
      <c r="AP54" s="558">
        <v>0.16294548772996154</v>
      </c>
      <c r="AQ54" s="558">
        <v>0.16269939813990075</v>
      </c>
      <c r="AR54" s="558">
        <v>0.16245405074606517</v>
      </c>
      <c r="AS54" s="558">
        <v>0.16220944219585989</v>
      </c>
      <c r="AT54" s="558">
        <v>0.1619655691568517</v>
      </c>
      <c r="AU54" s="558">
        <v>0.1617224283166179</v>
      </c>
      <c r="AV54" s="558">
        <v>0.16148001638259626</v>
      </c>
      <c r="AW54" s="558">
        <v>0.1612383300819363</v>
      </c>
      <c r="AX54" s="558">
        <v>0.16099736616135224</v>
      </c>
      <c r="AY54" s="558">
        <v>0.16075712138697676</v>
      </c>
      <c r="AZ54" s="558">
        <v>0.16051759254421646</v>
      </c>
      <c r="BA54" s="558">
        <v>0.16027877643760854</v>
      </c>
      <c r="BB54" s="558">
        <v>0.16004066989067858</v>
      </c>
      <c r="BC54" s="558">
        <v>0.15980326974579975</v>
      </c>
      <c r="BD54" s="558">
        <v>0.15956657286405324</v>
      </c>
      <c r="BE54" s="558">
        <v>0.15933057612508991</v>
      </c>
      <c r="BF54" s="558">
        <v>0.15909527642699323</v>
      </c>
      <c r="BG54" s="558">
        <v>0.15886067068614321</v>
      </c>
      <c r="BH54" s="558">
        <v>0.15862675583708183</v>
      </c>
      <c r="BI54" s="558">
        <v>0.15839352883237959</v>
      </c>
      <c r="BJ54" s="558">
        <v>0.15816098664250292</v>
      </c>
      <c r="BK54" s="558">
        <v>0.15792912625568326</v>
      </c>
    </row>
    <row r="55" spans="1:63">
      <c r="A55" s="1068"/>
      <c r="B55" s="576">
        <v>9.5</v>
      </c>
      <c r="C55" s="558">
        <v>0.1674219177892346</v>
      </c>
      <c r="D55" s="558">
        <v>0.1671573120714186</v>
      </c>
      <c r="E55" s="558">
        <v>0.16689354143783522</v>
      </c>
      <c r="F55" s="558">
        <v>0.16663060194147805</v>
      </c>
      <c r="G55" s="558">
        <v>0.16636848966017534</v>
      </c>
      <c r="H55" s="558">
        <v>0.16610720069639529</v>
      </c>
      <c r="I55" s="558">
        <v>0.16584673117705259</v>
      </c>
      <c r="J55" s="558">
        <v>0.16558707725331709</v>
      </c>
      <c r="K55" s="558">
        <v>0.16532823510042435</v>
      </c>
      <c r="L55" s="558">
        <v>0.16507020091748775</v>
      </c>
      <c r="M55" s="558">
        <v>0.16481297092731248</v>
      </c>
      <c r="N55" s="558">
        <v>0.16455654137621112</v>
      </c>
      <c r="O55" s="558">
        <v>0.1643009085338212</v>
      </c>
      <c r="P55" s="558">
        <v>0.16404606869292432</v>
      </c>
      <c r="Q55" s="558">
        <v>0.16379201816926667</v>
      </c>
      <c r="R55" s="558">
        <v>0.16353875330138187</v>
      </c>
      <c r="S55" s="558">
        <v>0.16328627045041483</v>
      </c>
      <c r="T55" s="558">
        <v>0.16303456599994745</v>
      </c>
      <c r="U55" s="558">
        <v>0.1627836363558261</v>
      </c>
      <c r="V55" s="558">
        <v>0.16253347794599049</v>
      </c>
      <c r="W55" s="558">
        <v>0.16228408722030402</v>
      </c>
      <c r="X55" s="558">
        <v>0.1620354606503861</v>
      </c>
      <c r="Y55" s="558">
        <v>0.16178759472944562</v>
      </c>
      <c r="Z55" s="558">
        <v>0.16154048597211595</v>
      </c>
      <c r="AA55" s="558">
        <v>0.16129413091429182</v>
      </c>
      <c r="AB55" s="558">
        <v>0.16104852611296733</v>
      </c>
      <c r="AC55" s="558">
        <v>0.16080366814607538</v>
      </c>
      <c r="AD55" s="558">
        <v>0.16055955361232913</v>
      </c>
      <c r="AE55" s="558">
        <v>0.16031617913106413</v>
      </c>
      <c r="AF55" s="558">
        <v>0.16007354134208246</v>
      </c>
      <c r="AG55" s="558">
        <v>0.15983163690549798</v>
      </c>
      <c r="AH55" s="558">
        <v>0.15959046250158326</v>
      </c>
      <c r="AI55" s="558">
        <v>0.15935001483061745</v>
      </c>
      <c r="AJ55" s="558">
        <v>0.15911029061273602</v>
      </c>
      <c r="AK55" s="558">
        <v>0.15887128658778155</v>
      </c>
      <c r="AL55" s="558">
        <v>0.15863299951515594</v>
      </c>
      <c r="AM55" s="558">
        <v>0.15839542617367389</v>
      </c>
      <c r="AN55" s="558">
        <v>0.15815856336141781</v>
      </c>
      <c r="AO55" s="558">
        <v>0.15792240789559409</v>
      </c>
      <c r="AP55" s="558">
        <v>0.15768695661239016</v>
      </c>
      <c r="AQ55" s="558">
        <v>0.15745220636683371</v>
      </c>
      <c r="AR55" s="558">
        <v>0.1572181540326523</v>
      </c>
      <c r="AS55" s="558">
        <v>0.15698479650213462</v>
      </c>
      <c r="AT55" s="558">
        <v>0.15675213068599311</v>
      </c>
      <c r="AU55" s="558">
        <v>0.15652015351322754</v>
      </c>
      <c r="AV55" s="558">
        <v>0.15628886193098979</v>
      </c>
      <c r="AW55" s="558">
        <v>0.15605825290445008</v>
      </c>
      <c r="AX55" s="558">
        <v>0.15582832341666419</v>
      </c>
      <c r="AY55" s="558">
        <v>0.1555990704684419</v>
      </c>
      <c r="AZ55" s="558">
        <v>0.15537049107821646</v>
      </c>
      <c r="BA55" s="558">
        <v>0.15514258228191563</v>
      </c>
      <c r="BB55" s="558">
        <v>0.15491534113283315</v>
      </c>
      <c r="BC55" s="558">
        <v>0.15468876470150211</v>
      </c>
      <c r="BD55" s="558">
        <v>0.1544628500755689</v>
      </c>
      <c r="BE55" s="558">
        <v>0.15423759435966836</v>
      </c>
      <c r="BF55" s="558">
        <v>0.15401299467530025</v>
      </c>
      <c r="BG55" s="558">
        <v>0.15378904816070657</v>
      </c>
      <c r="BH55" s="558">
        <v>0.1535657519707499</v>
      </c>
      <c r="BI55" s="558">
        <v>0.1533431032767931</v>
      </c>
      <c r="BJ55" s="558">
        <v>0.15312109926657977</v>
      </c>
      <c r="BK55" s="558">
        <v>0.15289973714411587</v>
      </c>
    </row>
    <row r="56" spans="1:63">
      <c r="A56" s="1068"/>
      <c r="B56" s="510">
        <v>9.75</v>
      </c>
      <c r="C56" s="558">
        <v>0.16196511008335515</v>
      </c>
      <c r="D56" s="558">
        <v>0.16171294799526101</v>
      </c>
      <c r="E56" s="558">
        <v>0.16146156986460644</v>
      </c>
      <c r="F56" s="558">
        <v>0.16121097204114768</v>
      </c>
      <c r="G56" s="558">
        <v>0.16096115089726745</v>
      </c>
      <c r="H56" s="558">
        <v>0.16071210282779991</v>
      </c>
      <c r="I56" s="558">
        <v>0.16046382424985711</v>
      </c>
      <c r="J56" s="558">
        <v>0.16021631160265737</v>
      </c>
      <c r="K56" s="558">
        <v>0.1599695613473549</v>
      </c>
      <c r="L56" s="558">
        <v>0.15972356996687115</v>
      </c>
      <c r="M56" s="558">
        <v>0.15947833396572783</v>
      </c>
      <c r="N56" s="558">
        <v>0.15923384986988121</v>
      </c>
      <c r="O56" s="558">
        <v>0.15899011422655812</v>
      </c>
      <c r="P56" s="558">
        <v>0.1587471236040934</v>
      </c>
      <c r="Q56" s="558">
        <v>0.1585048745917689</v>
      </c>
      <c r="R56" s="558">
        <v>0.15826336379965381</v>
      </c>
      <c r="S56" s="558">
        <v>0.15802258785844653</v>
      </c>
      <c r="T56" s="558">
        <v>0.15778254341931811</v>
      </c>
      <c r="U56" s="558">
        <v>0.1575432271537569</v>
      </c>
      <c r="V56" s="558">
        <v>0.15730463575341466</v>
      </c>
      <c r="W56" s="558">
        <v>0.15706676592995422</v>
      </c>
      <c r="X56" s="558">
        <v>0.15682961441489832</v>
      </c>
      <c r="Y56" s="558">
        <v>0.15659317795947988</v>
      </c>
      <c r="Z56" s="558">
        <v>0.15635745333449383</v>
      </c>
      <c r="AA56" s="558">
        <v>0.15612243733014991</v>
      </c>
      <c r="AB56" s="558">
        <v>0.15588812675592698</v>
      </c>
      <c r="AC56" s="558">
        <v>0.15565451844042877</v>
      </c>
      <c r="AD56" s="558">
        <v>0.15542160923124071</v>
      </c>
      <c r="AE56" s="558">
        <v>0.15518939599478815</v>
      </c>
      <c r="AF56" s="558">
        <v>0.15495787561619576</v>
      </c>
      <c r="AG56" s="558">
        <v>0.15472704499914844</v>
      </c>
      <c r="AH56" s="558">
        <v>0.15449690106575301</v>
      </c>
      <c r="AI56" s="558">
        <v>0.15426744075640167</v>
      </c>
      <c r="AJ56" s="558">
        <v>0.15403866102963629</v>
      </c>
      <c r="AK56" s="558">
        <v>0.15381055886201392</v>
      </c>
      <c r="AL56" s="558">
        <v>0.15358313124797388</v>
      </c>
      <c r="AM56" s="558">
        <v>0.15335637519970555</v>
      </c>
      <c r="AN56" s="558">
        <v>0.15313028774701751</v>
      </c>
      <c r="AO56" s="558">
        <v>0.15290486593720795</v>
      </c>
      <c r="AP56" s="558">
        <v>0.1526801068349361</v>
      </c>
      <c r="AQ56" s="558">
        <v>0.15245600752209484</v>
      </c>
      <c r="AR56" s="558">
        <v>0.15223256509768432</v>
      </c>
      <c r="AS56" s="558">
        <v>0.15200977667768689</v>
      </c>
      <c r="AT56" s="558">
        <v>0.151787639394943</v>
      </c>
      <c r="AU56" s="558">
        <v>0.15156615039902802</v>
      </c>
      <c r="AV56" s="558">
        <v>0.15134530685613065</v>
      </c>
      <c r="AW56" s="558">
        <v>0.15112510594893183</v>
      </c>
      <c r="AX56" s="558">
        <v>0.15090554487648494</v>
      </c>
      <c r="AY56" s="558">
        <v>0.15068662085409712</v>
      </c>
      <c r="AZ56" s="558">
        <v>0.15046833111321156</v>
      </c>
      <c r="BA56" s="558">
        <v>0.15025067290129066</v>
      </c>
      <c r="BB56" s="558">
        <v>0.15003364348170045</v>
      </c>
      <c r="BC56" s="558">
        <v>0.14981724013359593</v>
      </c>
      <c r="BD56" s="558">
        <v>0.14960146015180717</v>
      </c>
      <c r="BE56" s="558">
        <v>0.14938630084672685</v>
      </c>
      <c r="BF56" s="558">
        <v>0.14917175954419837</v>
      </c>
      <c r="BG56" s="558">
        <v>0.14895783358540493</v>
      </c>
      <c r="BH56" s="558">
        <v>0.14874452032676003</v>
      </c>
      <c r="BI56" s="558">
        <v>0.14853181713979824</v>
      </c>
      <c r="BJ56" s="558">
        <v>0.14831972141106742</v>
      </c>
      <c r="BK56" s="558">
        <v>0.14810823054202163</v>
      </c>
    </row>
    <row r="57" spans="1:63">
      <c r="A57" s="1068"/>
      <c r="B57" s="510">
        <v>10</v>
      </c>
      <c r="C57" s="558">
        <v>0.15677148291887588</v>
      </c>
      <c r="D57" s="558">
        <v>0.15653099487621869</v>
      </c>
      <c r="E57" s="558">
        <v>0.15629124352259616</v>
      </c>
      <c r="F57" s="558">
        <v>0.15605222547812658</v>
      </c>
      <c r="G57" s="558">
        <v>0.1558139373835723</v>
      </c>
      <c r="H57" s="558">
        <v>0.15557637590018211</v>
      </c>
      <c r="I57" s="558">
        <v>0.15533953770953568</v>
      </c>
      <c r="J57" s="558">
        <v>0.1551034195133888</v>
      </c>
      <c r="K57" s="558">
        <v>0.15486801803352024</v>
      </c>
      <c r="L57" s="558">
        <v>0.15463333001158022</v>
      </c>
      <c r="M57" s="558">
        <v>0.15439935220893999</v>
      </c>
      <c r="N57" s="558">
        <v>0.15416608140654273</v>
      </c>
      <c r="O57" s="558">
        <v>0.15393351440475611</v>
      </c>
      <c r="P57" s="558">
        <v>0.15370164802322595</v>
      </c>
      <c r="Q57" s="558">
        <v>0.15347047910073111</v>
      </c>
      <c r="R57" s="558">
        <v>0.15324000449504005</v>
      </c>
      <c r="S57" s="558">
        <v>0.15301022108276827</v>
      </c>
      <c r="T57" s="558">
        <v>0.15278112575923725</v>
      </c>
      <c r="U57" s="558">
        <v>0.15255271543833471</v>
      </c>
      <c r="V57" s="558">
        <v>0.15232498705237602</v>
      </c>
      <c r="W57" s="558">
        <v>0.15209793755196671</v>
      </c>
      <c r="X57" s="558">
        <v>0.15187156390586654</v>
      </c>
      <c r="Y57" s="558">
        <v>0.15164586310085451</v>
      </c>
      <c r="Z57" s="558">
        <v>0.15142083214159524</v>
      </c>
      <c r="AA57" s="558">
        <v>0.15119646805050627</v>
      </c>
      <c r="AB57" s="558">
        <v>0.15097276786762698</v>
      </c>
      <c r="AC57" s="558">
        <v>0.15074972865048836</v>
      </c>
      <c r="AD57" s="558">
        <v>0.15052734747398377</v>
      </c>
      <c r="AE57" s="558">
        <v>0.1503056214302414</v>
      </c>
      <c r="AF57" s="558">
        <v>0.15008454762849732</v>
      </c>
      <c r="AG57" s="558">
        <v>0.14986412319496981</v>
      </c>
      <c r="AH57" s="558">
        <v>0.14964434527273504</v>
      </c>
      <c r="AI57" s="558">
        <v>0.1494252110216035</v>
      </c>
      <c r="AJ57" s="558">
        <v>0.14920671761799756</v>
      </c>
      <c r="AK57" s="558">
        <v>0.14898886225483046</v>
      </c>
      <c r="AL57" s="558">
        <v>0.14877164214138588</v>
      </c>
      <c r="AM57" s="558">
        <v>0.14855505450319881</v>
      </c>
      <c r="AN57" s="558">
        <v>0.14833909658193747</v>
      </c>
      <c r="AO57" s="558">
        <v>0.14812376563528631</v>
      </c>
      <c r="AP57" s="558">
        <v>0.1479090589368296</v>
      </c>
      <c r="AQ57" s="558">
        <v>0.14769497377593679</v>
      </c>
      <c r="AR57" s="558">
        <v>0.14748150745764815</v>
      </c>
      <c r="AS57" s="558">
        <v>0.14726865730256175</v>
      </c>
      <c r="AT57" s="558">
        <v>0.14705642064672136</v>
      </c>
      <c r="AU57" s="558">
        <v>0.14684479484150545</v>
      </c>
      <c r="AV57" s="558">
        <v>0.1466337772535167</v>
      </c>
      <c r="AW57" s="558">
        <v>0.14642336526447305</v>
      </c>
      <c r="AX57" s="558">
        <v>0.14621355627109933</v>
      </c>
      <c r="AY57" s="558">
        <v>0.14600434768501988</v>
      </c>
      <c r="AZ57" s="558">
        <v>0.14579573693265202</v>
      </c>
      <c r="BA57" s="558">
        <v>0.14558772145510065</v>
      </c>
      <c r="BB57" s="558">
        <v>0.14538029870805366</v>
      </c>
      <c r="BC57" s="558">
        <v>0.14517346616167801</v>
      </c>
      <c r="BD57" s="558">
        <v>0.14496722130051695</v>
      </c>
      <c r="BE57" s="558">
        <v>0.14476156162338824</v>
      </c>
      <c r="BF57" s="558">
        <v>0.14455648464328269</v>
      </c>
      <c r="BG57" s="558">
        <v>0.14435198788726422</v>
      </c>
      <c r="BH57" s="558">
        <v>0.14414806889637027</v>
      </c>
      <c r="BI57" s="558">
        <v>0.14394472522551333</v>
      </c>
      <c r="BJ57" s="558">
        <v>0.14374195444338314</v>
      </c>
      <c r="BK57" s="558">
        <v>0.14353975413234996</v>
      </c>
    </row>
    <row r="58" spans="1:63">
      <c r="A58" s="1068"/>
      <c r="B58" s="510">
        <v>10.25</v>
      </c>
      <c r="C58" s="558">
        <v>0.15182433864975423</v>
      </c>
      <c r="D58" s="558">
        <v>0.15159481376034964</v>
      </c>
      <c r="E58" s="558">
        <v>0.15136598180532543</v>
      </c>
      <c r="F58" s="558">
        <v>0.15113783965146352</v>
      </c>
      <c r="G58" s="558">
        <v>0.15091038418440725</v>
      </c>
      <c r="H58" s="558">
        <v>0.15068361230851968</v>
      </c>
      <c r="I58" s="558">
        <v>0.15045752094674306</v>
      </c>
      <c r="J58" s="558">
        <v>0.15023210704045969</v>
      </c>
      <c r="K58" s="558">
        <v>0.15000736754935409</v>
      </c>
      <c r="L58" s="558">
        <v>0.14978329945127614</v>
      </c>
      <c r="M58" s="558">
        <v>0.14955989974210573</v>
      </c>
      <c r="N58" s="558">
        <v>0.14933716543561851</v>
      </c>
      <c r="O58" s="558">
        <v>0.14911509356335273</v>
      </c>
      <c r="P58" s="558">
        <v>0.14889368117447746</v>
      </c>
      <c r="Q58" s="558">
        <v>0.14867292533566187</v>
      </c>
      <c r="R58" s="558">
        <v>0.14845282313094568</v>
      </c>
      <c r="S58" s="558">
        <v>0.14823337166161074</v>
      </c>
      <c r="T58" s="558">
        <v>0.14801456804605378</v>
      </c>
      <c r="U58" s="558">
        <v>0.14779640941966043</v>
      </c>
      <c r="V58" s="558">
        <v>0.14757889293467996</v>
      </c>
      <c r="W58" s="558">
        <v>0.14736201576010149</v>
      </c>
      <c r="X58" s="558">
        <v>0.14714577508153126</v>
      </c>
      <c r="Y58" s="558">
        <v>0.14693016810107071</v>
      </c>
      <c r="Z58" s="558">
        <v>0.14671519203719594</v>
      </c>
      <c r="AA58" s="558">
        <v>0.14650084412463807</v>
      </c>
      <c r="AB58" s="558">
        <v>0.14628712161426455</v>
      </c>
      <c r="AC58" s="558">
        <v>0.14607402177296183</v>
      </c>
      <c r="AD58" s="558">
        <v>0.14586154188351877</v>
      </c>
      <c r="AE58" s="558">
        <v>0.14564967924451105</v>
      </c>
      <c r="AF58" s="558">
        <v>0.14543843117018679</v>
      </c>
      <c r="AG58" s="558">
        <v>0.14522779499035304</v>
      </c>
      <c r="AH58" s="558">
        <v>0.14501776805026337</v>
      </c>
      <c r="AI58" s="558">
        <v>0.14480834771050607</v>
      </c>
      <c r="AJ58" s="558">
        <v>0.14459953134689388</v>
      </c>
      <c r="AK58" s="558">
        <v>0.14439131635035424</v>
      </c>
      <c r="AL58" s="558">
        <v>0.14418370012682055</v>
      </c>
      <c r="AM58" s="558">
        <v>0.14397668009712464</v>
      </c>
      <c r="AN58" s="558">
        <v>0.14377025369688981</v>
      </c>
      <c r="AO58" s="558">
        <v>0.14356441837642497</v>
      </c>
      <c r="AP58" s="558">
        <v>0.14335917160061976</v>
      </c>
      <c r="AQ58" s="558">
        <v>0.14315451084884032</v>
      </c>
      <c r="AR58" s="558">
        <v>0.14295043361482621</v>
      </c>
      <c r="AS58" s="558">
        <v>0.14274693740658809</v>
      </c>
      <c r="AT58" s="558">
        <v>0.14254401974630626</v>
      </c>
      <c r="AU58" s="558">
        <v>0.14234167817023013</v>
      </c>
      <c r="AV58" s="558">
        <v>0.14213991022857841</v>
      </c>
      <c r="AW58" s="558">
        <v>0.14193871348544043</v>
      </c>
      <c r="AX58" s="558">
        <v>0.14173808551867786</v>
      </c>
      <c r="AY58" s="558">
        <v>0.14153802391982773</v>
      </c>
      <c r="AZ58" s="558">
        <v>0.14133852629400598</v>
      </c>
      <c r="BA58" s="558">
        <v>0.14113959025981179</v>
      </c>
      <c r="BB58" s="558">
        <v>0.14094121344923305</v>
      </c>
      <c r="BC58" s="558">
        <v>0.14074339350755219</v>
      </c>
      <c r="BD58" s="558">
        <v>0.14054612809325312</v>
      </c>
      <c r="BE58" s="558">
        <v>0.14034941487792879</v>
      </c>
      <c r="BF58" s="558">
        <v>0.14015325154618963</v>
      </c>
      <c r="BG58" s="558">
        <v>0.13995763579557269</v>
      </c>
      <c r="BH58" s="558">
        <v>0.13976256533645151</v>
      </c>
      <c r="BI58" s="558">
        <v>0.13956803789194688</v>
      </c>
      <c r="BJ58" s="558">
        <v>0.13937405119783816</v>
      </c>
      <c r="BK58" s="558">
        <v>0.13918060300247548</v>
      </c>
    </row>
    <row r="59" spans="1:63">
      <c r="A59" s="1068"/>
      <c r="B59" s="510">
        <v>10.5</v>
      </c>
      <c r="C59" s="558">
        <v>0.14710828628694561</v>
      </c>
      <c r="D59" s="558">
        <v>0.14688906705081969</v>
      </c>
      <c r="E59" s="558">
        <v>0.14667050019896263</v>
      </c>
      <c r="F59" s="558">
        <v>0.14645258282351226</v>
      </c>
      <c r="G59" s="558">
        <v>0.14623531203386228</v>
      </c>
      <c r="H59" s="558">
        <v>0.14601868495653453</v>
      </c>
      <c r="I59" s="558">
        <v>0.14580269873505225</v>
      </c>
      <c r="J59" s="558">
        <v>0.14558735052981461</v>
      </c>
      <c r="K59" s="558">
        <v>0.14537263751797222</v>
      </c>
      <c r="L59" s="558">
        <v>0.14515855689330368</v>
      </c>
      <c r="M59" s="558">
        <v>0.14494510586609352</v>
      </c>
      <c r="N59" s="558">
        <v>0.14473228166301094</v>
      </c>
      <c r="O59" s="558">
        <v>0.14452008152698956</v>
      </c>
      <c r="P59" s="558">
        <v>0.14430850271710866</v>
      </c>
      <c r="Q59" s="558">
        <v>0.14409754250847487</v>
      </c>
      <c r="R59" s="558">
        <v>0.14388719819210533</v>
      </c>
      <c r="S59" s="558">
        <v>0.1436774670748118</v>
      </c>
      <c r="T59" s="558">
        <v>0.14346834647908555</v>
      </c>
      <c r="U59" s="558">
        <v>0.14325983374298351</v>
      </c>
      <c r="V59" s="558">
        <v>0.14305192622001539</v>
      </c>
      <c r="W59" s="558">
        <v>0.14284462127903155</v>
      </c>
      <c r="X59" s="558">
        <v>0.14263791630411216</v>
      </c>
      <c r="Y59" s="558">
        <v>0.14243180869445701</v>
      </c>
      <c r="Z59" s="558">
        <v>0.14222629586427663</v>
      </c>
      <c r="AA59" s="558">
        <v>0.14202137524268399</v>
      </c>
      <c r="AB59" s="558">
        <v>0.14181704427358732</v>
      </c>
      <c r="AC59" s="558">
        <v>0.14161330041558393</v>
      </c>
      <c r="AD59" s="558">
        <v>0.14141014114185471</v>
      </c>
      <c r="AE59" s="558">
        <v>0.14120756394005976</v>
      </c>
      <c r="AF59" s="558">
        <v>0.14100556631223485</v>
      </c>
      <c r="AG59" s="558">
        <v>0.14080414577468858</v>
      </c>
      <c r="AH59" s="558">
        <v>0.14060329985790085</v>
      </c>
      <c r="AI59" s="558">
        <v>0.14040302610642169</v>
      </c>
      <c r="AJ59" s="558">
        <v>0.14020332207877131</v>
      </c>
      <c r="AK59" s="558">
        <v>0.14000418534734088</v>
      </c>
      <c r="AL59" s="558">
        <v>0.13980561349829412</v>
      </c>
      <c r="AM59" s="558">
        <v>0.13960760413146991</v>
      </c>
      <c r="AN59" s="558">
        <v>0.1394101548602853</v>
      </c>
      <c r="AO59" s="558">
        <v>0.13921326331163991</v>
      </c>
      <c r="AP59" s="558">
        <v>0.13901692712582081</v>
      </c>
      <c r="AQ59" s="558">
        <v>0.13882114395640802</v>
      </c>
      <c r="AR59" s="558">
        <v>0.13862591147018133</v>
      </c>
      <c r="AS59" s="558">
        <v>0.13843122734702748</v>
      </c>
      <c r="AT59" s="558">
        <v>0.13823708927984815</v>
      </c>
      <c r="AU59" s="558">
        <v>0.13804349497446905</v>
      </c>
      <c r="AV59" s="558">
        <v>0.13785044214954945</v>
      </c>
      <c r="AW59" s="558">
        <v>0.13765792853649242</v>
      </c>
      <c r="AX59" s="558">
        <v>0.13746595187935623</v>
      </c>
      <c r="AY59" s="558">
        <v>0.13727450993476603</v>
      </c>
      <c r="AZ59" s="558">
        <v>0.13708360047182655</v>
      </c>
      <c r="BA59" s="558">
        <v>0.1368932212720354</v>
      </c>
      <c r="BB59" s="558">
        <v>0.13670337012919725</v>
      </c>
      <c r="BC59" s="558">
        <v>0.13651404484933838</v>
      </c>
      <c r="BD59" s="558">
        <v>0.13632524325062242</v>
      </c>
      <c r="BE59" s="558">
        <v>0.1361369631632664</v>
      </c>
      <c r="BF59" s="558">
        <v>0.1359492024294576</v>
      </c>
      <c r="BG59" s="558">
        <v>0.13576195890327117</v>
      </c>
      <c r="BH59" s="558">
        <v>0.13557523045058842</v>
      </c>
      <c r="BI59" s="558">
        <v>0.13538901494901573</v>
      </c>
      <c r="BJ59" s="558">
        <v>0.13520331028780391</v>
      </c>
      <c r="BK59" s="558">
        <v>0.13501811436776887</v>
      </c>
    </row>
    <row r="60" spans="1:63">
      <c r="A60" s="1068"/>
      <c r="B60" s="510">
        <v>10.75</v>
      </c>
      <c r="C60" s="558">
        <v>0.1426091204137836</v>
      </c>
      <c r="D60" s="558">
        <v>0.14239959797429064</v>
      </c>
      <c r="E60" s="558">
        <v>0.14219069029561282</v>
      </c>
      <c r="F60" s="558">
        <v>0.14198239467605467</v>
      </c>
      <c r="G60" s="558">
        <v>0.14177470842972831</v>
      </c>
      <c r="H60" s="558">
        <v>0.14156762888643823</v>
      </c>
      <c r="I60" s="558">
        <v>0.14136115339156682</v>
      </c>
      <c r="J60" s="558">
        <v>0.14115527930596072</v>
      </c>
      <c r="K60" s="558">
        <v>0.14095000400581875</v>
      </c>
      <c r="L60" s="558">
        <v>0.14074532488258013</v>
      </c>
      <c r="M60" s="558">
        <v>0.14054123934281401</v>
      </c>
      <c r="N60" s="558">
        <v>0.14033774480811018</v>
      </c>
      <c r="O60" s="558">
        <v>0.14013483871497021</v>
      </c>
      <c r="P60" s="558">
        <v>0.13993251851469996</v>
      </c>
      <c r="Q60" s="558">
        <v>0.13973078167330277</v>
      </c>
      <c r="R60" s="558">
        <v>0.13952962567137375</v>
      </c>
      <c r="S60" s="558">
        <v>0.13932904800399487</v>
      </c>
      <c r="T60" s="558">
        <v>0.13912904618063093</v>
      </c>
      <c r="U60" s="558">
        <v>0.1389296177250266</v>
      </c>
      <c r="V60" s="558">
        <v>0.13873076017510411</v>
      </c>
      <c r="W60" s="558">
        <v>0.13853247108286193</v>
      </c>
      <c r="X60" s="558">
        <v>0.13833474801427439</v>
      </c>
      <c r="Y60" s="558">
        <v>0.13813758854919211</v>
      </c>
      <c r="Z60" s="558">
        <v>0.13794099028124307</v>
      </c>
      <c r="AA60" s="558">
        <v>0.13774495081773491</v>
      </c>
      <c r="AB60" s="558">
        <v>0.13754946777955784</v>
      </c>
      <c r="AC60" s="558">
        <v>0.13735453880108819</v>
      </c>
      <c r="AD60" s="558">
        <v>0.13716016153009328</v>
      </c>
      <c r="AE60" s="558">
        <v>0.13696633362763666</v>
      </c>
      <c r="AF60" s="558">
        <v>0.13677305276798415</v>
      </c>
      <c r="AG60" s="558">
        <v>0.13658031663851111</v>
      </c>
      <c r="AH60" s="558">
        <v>0.13638812293961003</v>
      </c>
      <c r="AI60" s="558">
        <v>0.13619646938459906</v>
      </c>
      <c r="AJ60" s="558">
        <v>0.13600535369963138</v>
      </c>
      <c r="AK60" s="558">
        <v>0.13581477362360531</v>
      </c>
      <c r="AL60" s="558">
        <v>0.13562472690807492</v>
      </c>
      <c r="AM60" s="558">
        <v>0.13543521131716194</v>
      </c>
      <c r="AN60" s="558">
        <v>0.13524622462746785</v>
      </c>
      <c r="AO60" s="558">
        <v>0.13505776462798696</v>
      </c>
      <c r="AP60" s="558">
        <v>0.13486982912002024</v>
      </c>
      <c r="AQ60" s="558">
        <v>0.13468241591708971</v>
      </c>
      <c r="AR60" s="558">
        <v>0.13449552284485386</v>
      </c>
      <c r="AS60" s="558">
        <v>0.13430914774102326</v>
      </c>
      <c r="AT60" s="558">
        <v>0.13412328845527746</v>
      </c>
      <c r="AU60" s="558">
        <v>0.13393794284918212</v>
      </c>
      <c r="AV60" s="558">
        <v>0.133753108796107</v>
      </c>
      <c r="AW60" s="558">
        <v>0.13356878418114471</v>
      </c>
      <c r="AX60" s="558">
        <v>0.13338496690102999</v>
      </c>
      <c r="AY60" s="558">
        <v>0.13320165486405969</v>
      </c>
      <c r="AZ60" s="558">
        <v>0.13301884599001346</v>
      </c>
      <c r="BA60" s="558">
        <v>0.13283653821007513</v>
      </c>
      <c r="BB60" s="558">
        <v>0.1326547294667545</v>
      </c>
      <c r="BC60" s="558">
        <v>0.13247341771381005</v>
      </c>
      <c r="BD60" s="558">
        <v>0.13229260091617226</v>
      </c>
      <c r="BE60" s="558">
        <v>0.13211227704986722</v>
      </c>
      <c r="BF60" s="558">
        <v>0.13193244410194135</v>
      </c>
      <c r="BG60" s="558">
        <v>0.13175310007038643</v>
      </c>
      <c r="BH60" s="558">
        <v>0.13157424296406514</v>
      </c>
      <c r="BI60" s="558">
        <v>0.13139587080263768</v>
      </c>
      <c r="BJ60" s="558">
        <v>0.13121798161648843</v>
      </c>
      <c r="BK60" s="558">
        <v>0.13104057344665351</v>
      </c>
    </row>
    <row r="61" spans="1:63">
      <c r="A61" s="1068"/>
      <c r="B61" s="510">
        <v>11</v>
      </c>
      <c r="C61" s="558">
        <v>0.13831371302086842</v>
      </c>
      <c r="D61" s="558">
        <v>0.13811332290219683</v>
      </c>
      <c r="E61" s="558">
        <v>0.13791351259740345</v>
      </c>
      <c r="F61" s="558">
        <v>0.13771427959365118</v>
      </c>
      <c r="G61" s="558">
        <v>0.13751562139260246</v>
      </c>
      <c r="H61" s="558">
        <v>0.13731753551031481</v>
      </c>
      <c r="I61" s="558">
        <v>0.13712001947713709</v>
      </c>
      <c r="J61" s="558">
        <v>0.13692307083760721</v>
      </c>
      <c r="K61" s="558">
        <v>0.13672668715035011</v>
      </c>
      <c r="L61" s="558">
        <v>0.1365308659879769</v>
      </c>
      <c r="M61" s="558">
        <v>0.13633560493698502</v>
      </c>
      <c r="N61" s="558">
        <v>0.13614090159765899</v>
      </c>
      <c r="O61" s="558">
        <v>0.13594675358397193</v>
      </c>
      <c r="P61" s="558">
        <v>0.1357531585234884</v>
      </c>
      <c r="Q61" s="558">
        <v>0.13556011405726764</v>
      </c>
      <c r="R61" s="558">
        <v>0.13536761783976756</v>
      </c>
      <c r="S61" s="558">
        <v>0.1351756675387501</v>
      </c>
      <c r="T61" s="558">
        <v>0.13498426083518672</v>
      </c>
      <c r="U61" s="558">
        <v>0.13479339542316526</v>
      </c>
      <c r="V61" s="558">
        <v>0.13460306900979713</v>
      </c>
      <c r="W61" s="558">
        <v>0.13441327931512562</v>
      </c>
      <c r="X61" s="558">
        <v>0.13422402407203488</v>
      </c>
      <c r="Y61" s="558">
        <v>0.13403530102615949</v>
      </c>
      <c r="Z61" s="558">
        <v>0.13384710793579513</v>
      </c>
      <c r="AA61" s="558">
        <v>0.13365944257180976</v>
      </c>
      <c r="AB61" s="558">
        <v>0.1334723027175555</v>
      </c>
      <c r="AC61" s="558">
        <v>0.13328568616878153</v>
      </c>
      <c r="AD61" s="558">
        <v>0.13309959073354746</v>
      </c>
      <c r="AE61" s="558">
        <v>0.13291401423213739</v>
      </c>
      <c r="AF61" s="558">
        <v>0.13272895449697505</v>
      </c>
      <c r="AG61" s="558">
        <v>0.13254440937253931</v>
      </c>
      <c r="AH61" s="558">
        <v>0.13236037671528028</v>
      </c>
      <c r="AI61" s="558">
        <v>0.13217685439353671</v>
      </c>
      <c r="AJ61" s="558">
        <v>0.13199384028745337</v>
      </c>
      <c r="AK61" s="558">
        <v>0.13181133228889949</v>
      </c>
      <c r="AL61" s="558">
        <v>0.13162932830138796</v>
      </c>
      <c r="AM61" s="558">
        <v>0.13144782623999493</v>
      </c>
      <c r="AN61" s="558">
        <v>0.13126682403128012</v>
      </c>
      <c r="AO61" s="558">
        <v>0.13108631961320807</v>
      </c>
      <c r="AP61" s="558">
        <v>0.13090631093506971</v>
      </c>
      <c r="AQ61" s="558">
        <v>0.13072679595740466</v>
      </c>
      <c r="AR61" s="558">
        <v>0.13054777265192435</v>
      </c>
      <c r="AS61" s="558">
        <v>0.13036923900143546</v>
      </c>
      <c r="AT61" s="558">
        <v>0.13019119299976431</v>
      </c>
      <c r="AU61" s="558">
        <v>0.13001363265168159</v>
      </c>
      <c r="AV61" s="558">
        <v>0.12983655597282789</v>
      </c>
      <c r="AW61" s="558">
        <v>0.12965996098963983</v>
      </c>
      <c r="AX61" s="558">
        <v>0.1294838457392766</v>
      </c>
      <c r="AY61" s="558">
        <v>0.12930820826954736</v>
      </c>
      <c r="AZ61" s="558">
        <v>0.12913304663883909</v>
      </c>
      <c r="BA61" s="558">
        <v>0.1289583589160449</v>
      </c>
      <c r="BB61" s="558">
        <v>0.12878414318049336</v>
      </c>
      <c r="BC61" s="558">
        <v>0.12861039752187781</v>
      </c>
      <c r="BD61" s="558">
        <v>0.12843712004018665</v>
      </c>
      <c r="BE61" s="558">
        <v>0.12826430884563414</v>
      </c>
      <c r="BF61" s="558">
        <v>0.12809196205859166</v>
      </c>
      <c r="BG61" s="558">
        <v>0.12792007780951944</v>
      </c>
      <c r="BH61" s="558">
        <v>0.12774865423889917</v>
      </c>
      <c r="BI61" s="558">
        <v>0.12757768949716683</v>
      </c>
      <c r="BJ61" s="558">
        <v>0.1274071817446461</v>
      </c>
      <c r="BK61" s="558">
        <v>0.12723712915148255</v>
      </c>
    </row>
    <row r="62" spans="1:63">
      <c r="A62" s="1068"/>
      <c r="B62" s="510">
        <v>11.25</v>
      </c>
      <c r="C62" s="558">
        <v>0.13420991670550436</v>
      </c>
      <c r="D62" s="558">
        <v>0.13401813498036652</v>
      </c>
      <c r="E62" s="558">
        <v>0.13382690057316474</v>
      </c>
      <c r="F62" s="558">
        <v>0.1336362111442855</v>
      </c>
      <c r="G62" s="558">
        <v>0.13344606436743109</v>
      </c>
      <c r="H62" s="558">
        <v>0.13325645792952495</v>
      </c>
      <c r="I62" s="558">
        <v>0.13306738953061811</v>
      </c>
      <c r="J62" s="558">
        <v>0.13287885688379605</v>
      </c>
      <c r="K62" s="558">
        <v>0.1326908577150864</v>
      </c>
      <c r="L62" s="558">
        <v>0.13250338976336773</v>
      </c>
      <c r="M62" s="558">
        <v>0.13231645078027879</v>
      </c>
      <c r="N62" s="558">
        <v>0.1321300385301285</v>
      </c>
      <c r="O62" s="558">
        <v>0.13194415078980709</v>
      </c>
      <c r="P62" s="558">
        <v>0.1317587853486975</v>
      </c>
      <c r="Q62" s="558">
        <v>0.13157394000858788</v>
      </c>
      <c r="R62" s="558">
        <v>0.13138961258358459</v>
      </c>
      <c r="S62" s="558">
        <v>0.13120580090002618</v>
      </c>
      <c r="T62" s="558">
        <v>0.13102250279639774</v>
      </c>
      <c r="U62" s="558">
        <v>0.13083971612324641</v>
      </c>
      <c r="V62" s="558">
        <v>0.13065743874309715</v>
      </c>
      <c r="W62" s="558">
        <v>0.13047566853036957</v>
      </c>
      <c r="X62" s="558">
        <v>0.13029440337129525</v>
      </c>
      <c r="Y62" s="558">
        <v>0.13011364116383572</v>
      </c>
      <c r="Z62" s="558">
        <v>0.12993337981760145</v>
      </c>
      <c r="AA62" s="558">
        <v>0.12975361725377094</v>
      </c>
      <c r="AB62" s="558">
        <v>0.12957435140501106</v>
      </c>
      <c r="AC62" s="558">
        <v>0.12939558021539777</v>
      </c>
      <c r="AD62" s="558">
        <v>0.12921730164033732</v>
      </c>
      <c r="AE62" s="558">
        <v>0.12903951364648855</v>
      </c>
      <c r="AF62" s="558">
        <v>0.12886221421168556</v>
      </c>
      <c r="AG62" s="558">
        <v>0.12868540132486084</v>
      </c>
      <c r="AH62" s="558">
        <v>0.12850907298596936</v>
      </c>
      <c r="AI62" s="558">
        <v>0.12833322720591334</v>
      </c>
      <c r="AJ62" s="558">
        <v>0.128157862006467</v>
      </c>
      <c r="AK62" s="558">
        <v>0.12798297542020293</v>
      </c>
      <c r="AL62" s="558">
        <v>0.12780856549041805</v>
      </c>
      <c r="AM62" s="558">
        <v>0.12763463027106089</v>
      </c>
      <c r="AN62" s="558">
        <v>0.12746116782665912</v>
      </c>
      <c r="AO62" s="558">
        <v>0.12728817623224783</v>
      </c>
      <c r="AP62" s="558">
        <v>0.12711565357329821</v>
      </c>
      <c r="AQ62" s="558">
        <v>0.126943597945647</v>
      </c>
      <c r="AR62" s="558">
        <v>0.12677200745542649</v>
      </c>
      <c r="AS62" s="558">
        <v>0.12660088021899485</v>
      </c>
      <c r="AT62" s="558">
        <v>0.12643021436286739</v>
      </c>
      <c r="AU62" s="558">
        <v>0.12626000802364809</v>
      </c>
      <c r="AV62" s="558">
        <v>0.12609025934796181</v>
      </c>
      <c r="AW62" s="558">
        <v>0.12592096649238702</v>
      </c>
      <c r="AX62" s="558">
        <v>0.12575212762338908</v>
      </c>
      <c r="AY62" s="558">
        <v>0.12558374091725399</v>
      </c>
      <c r="AZ62" s="558">
        <v>0.1254158045600228</v>
      </c>
      <c r="BA62" s="558">
        <v>0.1252483167474264</v>
      </c>
      <c r="BB62" s="558">
        <v>0.12508127568482102</v>
      </c>
      <c r="BC62" s="558">
        <v>0.12491467958712396</v>
      </c>
      <c r="BD62" s="558">
        <v>0.12474852667875017</v>
      </c>
      <c r="BE62" s="558">
        <v>0.12458281519354908</v>
      </c>
      <c r="BF62" s="558">
        <v>0.12441754337474199</v>
      </c>
      <c r="BG62" s="558">
        <v>0.1242527094748601</v>
      </c>
      <c r="BH62" s="558">
        <v>0.12408831175568281</v>
      </c>
      <c r="BI62" s="558">
        <v>0.12392434848817667</v>
      </c>
      <c r="BJ62" s="558">
        <v>0.12376081795243478</v>
      </c>
      <c r="BK62" s="558">
        <v>0.12359771843761663</v>
      </c>
    </row>
    <row r="63" spans="1:63">
      <c r="A63" s="1068"/>
      <c r="B63" s="510">
        <v>11.5</v>
      </c>
      <c r="C63" s="558">
        <v>0.13028647788855705</v>
      </c>
      <c r="D63" s="558">
        <v>0.13010281772707266</v>
      </c>
      <c r="E63" s="558">
        <v>0.12991967463494103</v>
      </c>
      <c r="F63" s="558">
        <v>0.12973704643162756</v>
      </c>
      <c r="G63" s="558">
        <v>0.12955493094884121</v>
      </c>
      <c r="H63" s="558">
        <v>0.12937332603044863</v>
      </c>
      <c r="I63" s="558">
        <v>0.12919222953238907</v>
      </c>
      <c r="J63" s="558">
        <v>0.12901163932258997</v>
      </c>
      <c r="K63" s="558">
        <v>0.12883155328088336</v>
      </c>
      <c r="L63" s="558">
        <v>0.12865196929892286</v>
      </c>
      <c r="M63" s="558">
        <v>0.12847288528010137</v>
      </c>
      <c r="N63" s="558">
        <v>0.12829429913946952</v>
      </c>
      <c r="O63" s="558">
        <v>0.12811620880365474</v>
      </c>
      <c r="P63" s="558">
        <v>0.12793861221078098</v>
      </c>
      <c r="Q63" s="558">
        <v>0.12776150731038921</v>
      </c>
      <c r="R63" s="558">
        <v>0.12758489206335849</v>
      </c>
      <c r="S63" s="558">
        <v>0.12740876444182767</v>
      </c>
      <c r="T63" s="558">
        <v>0.12723312242911777</v>
      </c>
      <c r="U63" s="558">
        <v>0.12705796401965516</v>
      </c>
      <c r="V63" s="558">
        <v>0.12688328721889491</v>
      </c>
      <c r="W63" s="558">
        <v>0.12670909004324543</v>
      </c>
      <c r="X63" s="558">
        <v>0.12653537051999322</v>
      </c>
      <c r="Y63" s="558">
        <v>0.12636212668722835</v>
      </c>
      <c r="Z63" s="558">
        <v>0.12618935659377067</v>
      </c>
      <c r="AA63" s="558">
        <v>0.12601705829909665</v>
      </c>
      <c r="AB63" s="558">
        <v>0.12584522987326649</v>
      </c>
      <c r="AC63" s="558">
        <v>0.12567386939685232</v>
      </c>
      <c r="AD63" s="558">
        <v>0.12550297496086657</v>
      </c>
      <c r="AE63" s="558">
        <v>0.12533254466669114</v>
      </c>
      <c r="AF63" s="558">
        <v>0.12516257662600699</v>
      </c>
      <c r="AG63" s="558">
        <v>0.12499306896072461</v>
      </c>
      <c r="AH63" s="558">
        <v>0.12482401980291465</v>
      </c>
      <c r="AI63" s="558">
        <v>0.12465542729473932</v>
      </c>
      <c r="AJ63" s="558">
        <v>0.12448728958838448</v>
      </c>
      <c r="AK63" s="558">
        <v>0.124319604845992</v>
      </c>
      <c r="AL63" s="558">
        <v>0.12415237123959277</v>
      </c>
      <c r="AM63" s="558">
        <v>0.12398558695104044</v>
      </c>
      <c r="AN63" s="558">
        <v>0.12381925017194537</v>
      </c>
      <c r="AO63" s="558">
        <v>0.12365335910360931</v>
      </c>
      <c r="AP63" s="558">
        <v>0.1234879119569606</v>
      </c>
      <c r="AQ63" s="558">
        <v>0.12332290695248987</v>
      </c>
      <c r="AR63" s="558">
        <v>0.12315834232018615</v>
      </c>
      <c r="AS63" s="558">
        <v>0.12299421629947367</v>
      </c>
      <c r="AT63" s="558">
        <v>0.12283052713914906</v>
      </c>
      <c r="AU63" s="558">
        <v>0.12266727309731898</v>
      </c>
      <c r="AV63" s="558">
        <v>0.12250445244133847</v>
      </c>
      <c r="AW63" s="558">
        <v>0.12234206344774955</v>
      </c>
      <c r="AX63" s="558">
        <v>0.12218010440222042</v>
      </c>
      <c r="AY63" s="558">
        <v>0.12201857359948519</v>
      </c>
      <c r="AZ63" s="558">
        <v>0.12185746934328402</v>
      </c>
      <c r="BA63" s="558">
        <v>0.12169678994630365</v>
      </c>
      <c r="BB63" s="558">
        <v>0.12153653373011858</v>
      </c>
      <c r="BC63" s="558">
        <v>0.12137669902513266</v>
      </c>
      <c r="BD63" s="558">
        <v>0.12121728417052105</v>
      </c>
      <c r="BE63" s="558">
        <v>0.12105828751417262</v>
      </c>
      <c r="BF63" s="558">
        <v>0.12089970741263306</v>
      </c>
      <c r="BG63" s="558">
        <v>0.12074154223104812</v>
      </c>
      <c r="BH63" s="558">
        <v>0.12058379034310741</v>
      </c>
      <c r="BI63" s="558">
        <v>0.12042645013098882</v>
      </c>
      <c r="BJ63" s="558">
        <v>0.12026951998530305</v>
      </c>
      <c r="BK63" s="558">
        <v>0.12011299830503874</v>
      </c>
    </row>
    <row r="64" spans="1:63">
      <c r="A64" s="1068"/>
      <c r="B64" s="576">
        <v>11.75</v>
      </c>
      <c r="C64" s="558">
        <v>0.12653295887895877</v>
      </c>
      <c r="D64" s="558">
        <v>0.12635696743594049</v>
      </c>
      <c r="E64" s="558">
        <v>0.12618146487690296</v>
      </c>
      <c r="F64" s="558">
        <v>0.12600644916757647</v>
      </c>
      <c r="G64" s="558">
        <v>0.12583191828496201</v>
      </c>
      <c r="H64" s="558">
        <v>0.12565787021725314</v>
      </c>
      <c r="I64" s="558">
        <v>0.12548430296375887</v>
      </c>
      <c r="J64" s="558">
        <v>0.12531121453482691</v>
      </c>
      <c r="K64" s="558">
        <v>0.12513860295176765</v>
      </c>
      <c r="L64" s="558">
        <v>0.12496646624677878</v>
      </c>
      <c r="M64" s="558">
        <v>0.1247948024628705</v>
      </c>
      <c r="N64" s="558">
        <v>0.12462360965379139</v>
      </c>
      <c r="O64" s="558">
        <v>0.12445288588395477</v>
      </c>
      <c r="P64" s="558">
        <v>0.12428262922836585</v>
      </c>
      <c r="Q64" s="558">
        <v>0.12411283777254933</v>
      </c>
      <c r="R64" s="558">
        <v>0.12394350961247763</v>
      </c>
      <c r="S64" s="558">
        <v>0.12377464285449977</v>
      </c>
      <c r="T64" s="558">
        <v>0.1236062356152707</v>
      </c>
      <c r="U64" s="558">
        <v>0.12343828602168136</v>
      </c>
      <c r="V64" s="558">
        <v>0.12327079221078917</v>
      </c>
      <c r="W64" s="558">
        <v>0.12310375232974922</v>
      </c>
      <c r="X64" s="558">
        <v>0.12293716453574588</v>
      </c>
      <c r="Y64" s="558">
        <v>0.12277102699592504</v>
      </c>
      <c r="Z64" s="558">
        <v>0.122605337887327</v>
      </c>
      <c r="AA64" s="558">
        <v>0.12244009539681956</v>
      </c>
      <c r="AB64" s="558">
        <v>0.12227529772103217</v>
      </c>
      <c r="AC64" s="558">
        <v>0.1221109430662901</v>
      </c>
      <c r="AD64" s="558">
        <v>0.12194702964854945</v>
      </c>
      <c r="AE64" s="558">
        <v>0.12178355569333262</v>
      </c>
      <c r="AF64" s="558">
        <v>0.12162051943566426</v>
      </c>
      <c r="AG64" s="558">
        <v>0.12145791912000771</v>
      </c>
      <c r="AH64" s="558">
        <v>0.12129575300020203</v>
      </c>
      <c r="AI64" s="558">
        <v>0.1211340193393995</v>
      </c>
      <c r="AJ64" s="558">
        <v>0.12097271641000361</v>
      </c>
      <c r="AK64" s="558">
        <v>0.12081184249360745</v>
      </c>
      <c r="AL64" s="558">
        <v>0.12065139588093286</v>
      </c>
      <c r="AM64" s="558">
        <v>0.12049137487176979</v>
      </c>
      <c r="AN64" s="558">
        <v>0.1203317777749162</v>
      </c>
      <c r="AO64" s="558">
        <v>0.12017260290811858</v>
      </c>
      <c r="AP64" s="558">
        <v>0.12001384859801283</v>
      </c>
      <c r="AQ64" s="558">
        <v>0.1198555131800655</v>
      </c>
      <c r="AR64" s="558">
        <v>0.1196975949985158</v>
      </c>
      <c r="AS64" s="558">
        <v>0.11954009240631776</v>
      </c>
      <c r="AT64" s="558">
        <v>0.11938300376508296</v>
      </c>
      <c r="AU64" s="558">
        <v>0.11922632744502377</v>
      </c>
      <c r="AV64" s="558">
        <v>0.11907006182489706</v>
      </c>
      <c r="AW64" s="558">
        <v>0.11891420529194806</v>
      </c>
      <c r="AX64" s="558">
        <v>0.11875875624185508</v>
      </c>
      <c r="AY64" s="558">
        <v>0.11860371307867444</v>
      </c>
      <c r="AZ64" s="558">
        <v>0.11844907421478568</v>
      </c>
      <c r="BA64" s="558">
        <v>0.11829483807083761</v>
      </c>
      <c r="BB64" s="558">
        <v>0.11814100307569439</v>
      </c>
      <c r="BC64" s="558">
        <v>0.11798756766638217</v>
      </c>
      <c r="BD64" s="558">
        <v>0.1178345302880363</v>
      </c>
      <c r="BE64" s="558">
        <v>0.11768188939384865</v>
      </c>
      <c r="BF64" s="558">
        <v>0.11752964344501554</v>
      </c>
      <c r="BG64" s="558">
        <v>0.11737779091068612</v>
      </c>
      <c r="BH64" s="558">
        <v>0.11722633026791095</v>
      </c>
      <c r="BI64" s="558">
        <v>0.1170752600015911</v>
      </c>
      <c r="BJ64" s="558">
        <v>0.1169245786044277</v>
      </c>
      <c r="BK64" s="558">
        <v>0.11677428457687175</v>
      </c>
    </row>
    <row r="65" spans="1:63">
      <c r="A65" s="1068"/>
      <c r="B65" s="510">
        <v>12</v>
      </c>
      <c r="C65" s="558">
        <v>0.12293966776784189</v>
      </c>
      <c r="D65" s="558">
        <v>0.1227709233710277</v>
      </c>
      <c r="E65" s="558">
        <v>0.12260264156927027</v>
      </c>
      <c r="F65" s="558">
        <v>0.12243482046293973</v>
      </c>
      <c r="G65" s="558">
        <v>0.12226745816279293</v>
      </c>
      <c r="H65" s="558">
        <v>0.12210055278990271</v>
      </c>
      <c r="I65" s="558">
        <v>0.1219341024755875</v>
      </c>
      <c r="J65" s="558">
        <v>0.1217681053613415</v>
      </c>
      <c r="K65" s="558">
        <v>0.12160255959876565</v>
      </c>
      <c r="L65" s="558">
        <v>0.12143746334949897</v>
      </c>
      <c r="M65" s="558">
        <v>0.12127281478515044</v>
      </c>
      <c r="N65" s="558">
        <v>0.12110861208723163</v>
      </c>
      <c r="O65" s="558">
        <v>0.12094485344708963</v>
      </c>
      <c r="P65" s="558">
        <v>0.12078153706584076</v>
      </c>
      <c r="Q65" s="558">
        <v>0.12061866115430456</v>
      </c>
      <c r="R65" s="558">
        <v>0.12045622393293859</v>
      </c>
      <c r="S65" s="558">
        <v>0.12029422363177356</v>
      </c>
      <c r="T65" s="558">
        <v>0.120132658490349</v>
      </c>
      <c r="U65" s="558">
        <v>0.11997152675764956</v>
      </c>
      <c r="V65" s="558">
        <v>0.11981082669204177</v>
      </c>
      <c r="W65" s="558">
        <v>0.11965055656121115</v>
      </c>
      <c r="X65" s="558">
        <v>0.11949071464210013</v>
      </c>
      <c r="Y65" s="558">
        <v>0.11933129922084623</v>
      </c>
      <c r="Z65" s="558">
        <v>0.11917230859272074</v>
      </c>
      <c r="AA65" s="558">
        <v>0.11901374106206809</v>
      </c>
      <c r="AB65" s="558">
        <v>0.11885559494224548</v>
      </c>
      <c r="AC65" s="558">
        <v>0.11869786855556305</v>
      </c>
      <c r="AD65" s="558">
        <v>0.11854056023322465</v>
      </c>
      <c r="AE65" s="558">
        <v>0.11838366831526892</v>
      </c>
      <c r="AF65" s="558">
        <v>0.11822719115051089</v>
      </c>
      <c r="AG65" s="558">
        <v>0.1180711270964841</v>
      </c>
      <c r="AH65" s="558">
        <v>0.11791547451938314</v>
      </c>
      <c r="AI65" s="558">
        <v>0.11776023179400653</v>
      </c>
      <c r="AJ65" s="558">
        <v>0.1176053973037003</v>
      </c>
      <c r="AK65" s="558">
        <v>0.11745096944030183</v>
      </c>
      <c r="AL65" s="558">
        <v>0.11729694660408402</v>
      </c>
      <c r="AM65" s="558">
        <v>0.11714332720370033</v>
      </c>
      <c r="AN65" s="558">
        <v>0.11699010965612973</v>
      </c>
      <c r="AO65" s="558">
        <v>0.11683729238662245</v>
      </c>
      <c r="AP65" s="558">
        <v>0.11668487382864598</v>
      </c>
      <c r="AQ65" s="558">
        <v>0.11653285242383159</v>
      </c>
      <c r="AR65" s="558">
        <v>0.11638122662192116</v>
      </c>
      <c r="AS65" s="558">
        <v>0.1162299948807145</v>
      </c>
      <c r="AT65" s="558">
        <v>0.11607915566601709</v>
      </c>
      <c r="AU65" s="558">
        <v>0.11592870745158823</v>
      </c>
      <c r="AV65" s="558">
        <v>0.1157786487190894</v>
      </c>
      <c r="AW65" s="558">
        <v>0.11562897795803341</v>
      </c>
      <c r="AX65" s="558">
        <v>0.11547969366573356</v>
      </c>
      <c r="AY65" s="558">
        <v>0.11533079434725338</v>
      </c>
      <c r="AZ65" s="558">
        <v>0.11518227851535678</v>
      </c>
      <c r="BA65" s="558">
        <v>0.11503414469045851</v>
      </c>
      <c r="BB65" s="558">
        <v>0.11488639140057494</v>
      </c>
      <c r="BC65" s="558">
        <v>0.11473901718127545</v>
      </c>
      <c r="BD65" s="558">
        <v>0.11459202057563397</v>
      </c>
      <c r="BE65" s="558">
        <v>0.11444540013418093</v>
      </c>
      <c r="BF65" s="558">
        <v>0.11429915441485569</v>
      </c>
      <c r="BG65" s="558">
        <v>0.11415328198295925</v>
      </c>
      <c r="BH65" s="558">
        <v>0.1140077814111073</v>
      </c>
      <c r="BI65" s="558">
        <v>0.11386265127918367</v>
      </c>
      <c r="BJ65" s="558">
        <v>0.11371789017429421</v>
      </c>
      <c r="BK65" s="558">
        <v>0.11357349669072074</v>
      </c>
    </row>
    <row r="66" spans="1:63">
      <c r="A66" s="1068"/>
      <c r="B66" s="510">
        <v>12.25</v>
      </c>
      <c r="C66" s="558">
        <v>0.11949759526441661</v>
      </c>
      <c r="D66" s="558">
        <v>0.11933570487080207</v>
      </c>
      <c r="E66" s="558">
        <v>0.11917425252853635</v>
      </c>
      <c r="F66" s="558">
        <v>0.11901323646206881</v>
      </c>
      <c r="G66" s="558">
        <v>0.1188526549054317</v>
      </c>
      <c r="H66" s="558">
        <v>0.11869250610217554</v>
      </c>
      <c r="I66" s="558">
        <v>0.11853278830530496</v>
      </c>
      <c r="J66" s="558">
        <v>0.1183734997772154</v>
      </c>
      <c r="K66" s="558">
        <v>0.11821463878962997</v>
      </c>
      <c r="L66" s="558">
        <v>0.11805620362353686</v>
      </c>
      <c r="M66" s="558">
        <v>0.11789819256912754</v>
      </c>
      <c r="N66" s="558">
        <v>0.11774060392573511</v>
      </c>
      <c r="O66" s="558">
        <v>0.11758343600177328</v>
      </c>
      <c r="P66" s="558">
        <v>0.11742668711467592</v>
      </c>
      <c r="Q66" s="558">
        <v>0.11727035559083701</v>
      </c>
      <c r="R66" s="558">
        <v>0.11711443976555097</v>
      </c>
      <c r="S66" s="558">
        <v>0.11695893798295369</v>
      </c>
      <c r="T66" s="558">
        <v>0.11680384859596389</v>
      </c>
      <c r="U66" s="558">
        <v>0.11664916996622489</v>
      </c>
      <c r="V66" s="558">
        <v>0.11649490046404701</v>
      </c>
      <c r="W66" s="558">
        <v>0.11634103846835027</v>
      </c>
      <c r="X66" s="558">
        <v>0.11618758236660769</v>
      </c>
      <c r="Y66" s="558">
        <v>0.11603453055478881</v>
      </c>
      <c r="Z66" s="558">
        <v>0.11588188143730398</v>
      </c>
      <c r="AA66" s="558">
        <v>0.11572963342694878</v>
      </c>
      <c r="AB66" s="558">
        <v>0.11557778494484905</v>
      </c>
      <c r="AC66" s="558">
        <v>0.11542633442040634</v>
      </c>
      <c r="AD66" s="558">
        <v>0.11527528029124373</v>
      </c>
      <c r="AE66" s="558">
        <v>0.11512462100315206</v>
      </c>
      <c r="AF66" s="558">
        <v>0.11497435501003674</v>
      </c>
      <c r="AG66" s="558">
        <v>0.11482448077386478</v>
      </c>
      <c r="AH66" s="558">
        <v>0.11467499676461229</v>
      </c>
      <c r="AI66" s="558">
        <v>0.11452590146021248</v>
      </c>
      <c r="AJ66" s="558">
        <v>0.11437719334650401</v>
      </c>
      <c r="AK66" s="558">
        <v>0.11422887091717962</v>
      </c>
      <c r="AL66" s="558">
        <v>0.11408093267373542</v>
      </c>
      <c r="AM66" s="558">
        <v>0.11393337712542032</v>
      </c>
      <c r="AN66" s="558">
        <v>0.11378620278918597</v>
      </c>
      <c r="AO66" s="558">
        <v>0.11363940818963711</v>
      </c>
      <c r="AP66" s="558">
        <v>0.11349299185898228</v>
      </c>
      <c r="AQ66" s="558">
        <v>0.1133469523369848</v>
      </c>
      <c r="AR66" s="558">
        <v>0.11320128817091434</v>
      </c>
      <c r="AS66" s="558">
        <v>0.11305599791549872</v>
      </c>
      <c r="AT66" s="558">
        <v>0.11291108013287604</v>
      </c>
      <c r="AU66" s="558">
        <v>0.11276653339254733</v>
      </c>
      <c r="AV66" s="558">
        <v>0.11262235627132945</v>
      </c>
      <c r="AW66" s="558">
        <v>0.11247854735330839</v>
      </c>
      <c r="AX66" s="558">
        <v>0.11233510522979288</v>
      </c>
      <c r="AY66" s="558">
        <v>0.11219202849926847</v>
      </c>
      <c r="AZ66" s="558">
        <v>0.11204931576735182</v>
      </c>
      <c r="BA66" s="558">
        <v>0.11190696564674536</v>
      </c>
      <c r="BB66" s="558">
        <v>0.11176497675719252</v>
      </c>
      <c r="BC66" s="558">
        <v>0.11162334772543292</v>
      </c>
      <c r="BD66" s="558">
        <v>0.11148207718515815</v>
      </c>
      <c r="BE66" s="558">
        <v>0.11134116377696793</v>
      </c>
      <c r="BF66" s="558">
        <v>0.11120060614832639</v>
      </c>
      <c r="BG66" s="558">
        <v>0.11106040295351885</v>
      </c>
      <c r="BH66" s="558">
        <v>0.11092055285360886</v>
      </c>
      <c r="BI66" s="558">
        <v>0.11078105451639558</v>
      </c>
      <c r="BJ66" s="558">
        <v>0.11064190661637149</v>
      </c>
      <c r="BK66" s="558">
        <v>0.1105031078346804</v>
      </c>
    </row>
    <row r="67" spans="1:63">
      <c r="A67" s="1068"/>
      <c r="B67" s="510">
        <v>12.5</v>
      </c>
      <c r="C67" s="558">
        <v>0.11619835769760049</v>
      </c>
      <c r="D67" s="558">
        <v>0.11604295458900724</v>
      </c>
      <c r="E67" s="558">
        <v>0.11588796659593739</v>
      </c>
      <c r="F67" s="558">
        <v>0.11573339205731369</v>
      </c>
      <c r="G67" s="558">
        <v>0.11557922932090937</v>
      </c>
      <c r="H67" s="558">
        <v>0.11542547674328936</v>
      </c>
      <c r="I67" s="558">
        <v>0.11527213268975188</v>
      </c>
      <c r="J67" s="558">
        <v>0.11511919553427054</v>
      </c>
      <c r="K67" s="558">
        <v>0.11496666365943675</v>
      </c>
      <c r="L67" s="558">
        <v>0.11481453545640287</v>
      </c>
      <c r="M67" s="558">
        <v>0.11466280932482552</v>
      </c>
      <c r="N67" s="558">
        <v>0.11451148367280947</v>
      </c>
      <c r="O67" s="558">
        <v>0.11436055691685204</v>
      </c>
      <c r="P67" s="558">
        <v>0.11421002748178782</v>
      </c>
      <c r="Q67" s="558">
        <v>0.11405989380073384</v>
      </c>
      <c r="R67" s="558">
        <v>0.11391015431503525</v>
      </c>
      <c r="S67" s="558">
        <v>0.11376080747421141</v>
      </c>
      <c r="T67" s="558">
        <v>0.11361185173590226</v>
      </c>
      <c r="U67" s="558">
        <v>0.11346328556581535</v>
      </c>
      <c r="V67" s="558">
        <v>0.1133151074376731</v>
      </c>
      <c r="W67" s="558">
        <v>0.11316731583316052</v>
      </c>
      <c r="X67" s="558">
        <v>0.11301990924187338</v>
      </c>
      <c r="Y67" s="558">
        <v>0.11287288616126678</v>
      </c>
      <c r="Z67" s="558">
        <v>0.11272624509660399</v>
      </c>
      <c r="AA67" s="558">
        <v>0.11257998456090595</v>
      </c>
      <c r="AB67" s="558">
        <v>0.11243410307490088</v>
      </c>
      <c r="AC67" s="558">
        <v>0.11228859916697451</v>
      </c>
      <c r="AD67" s="558">
        <v>0.11214347137312043</v>
      </c>
      <c r="AE67" s="558">
        <v>0.11199871823689123</v>
      </c>
      <c r="AF67" s="558">
        <v>0.1118543383093496</v>
      </c>
      <c r="AG67" s="558">
        <v>0.11171033014901997</v>
      </c>
      <c r="AH67" s="558">
        <v>0.11156669232184072</v>
      </c>
      <c r="AI67" s="558">
        <v>0.11142342340111638</v>
      </c>
      <c r="AJ67" s="558">
        <v>0.11128052196747049</v>
      </c>
      <c r="AK67" s="558">
        <v>0.11113798660879871</v>
      </c>
      <c r="AL67" s="558">
        <v>0.11099581592022233</v>
      </c>
      <c r="AM67" s="558">
        <v>0.11085400850404205</v>
      </c>
      <c r="AN67" s="558">
        <v>0.11071256296969223</v>
      </c>
      <c r="AO67" s="558">
        <v>0.11057147793369547</v>
      </c>
      <c r="AP67" s="558">
        <v>0.11043075201961736</v>
      </c>
      <c r="AQ67" s="558">
        <v>0.11029038385802191</v>
      </c>
      <c r="AR67" s="558">
        <v>0.110150372086427</v>
      </c>
      <c r="AS67" s="558">
        <v>0.1100107153492603</v>
      </c>
      <c r="AT67" s="558">
        <v>0.10987141229781557</v>
      </c>
      <c r="AU67" s="558">
        <v>0.10973246159020926</v>
      </c>
      <c r="AV67" s="558">
        <v>0.10959386189133734</v>
      </c>
      <c r="AW67" s="558">
        <v>0.10945561187283259</v>
      </c>
      <c r="AX67" s="558">
        <v>0.10931771021302222</v>
      </c>
      <c r="AY67" s="558">
        <v>0.10918015559688558</v>
      </c>
      <c r="AZ67" s="558">
        <v>0.10904294671601258</v>
      </c>
      <c r="BA67" s="558">
        <v>0.10890608226856203</v>
      </c>
      <c r="BB67" s="558">
        <v>0.10876956095922058</v>
      </c>
      <c r="BC67" s="558">
        <v>0.10863338149916174</v>
      </c>
      <c r="BD67" s="558">
        <v>0.10849754260600543</v>
      </c>
      <c r="BE67" s="558">
        <v>0.10836204300377773</v>
      </c>
      <c r="BF67" s="558">
        <v>0.10822688142287079</v>
      </c>
      <c r="BG67" s="558">
        <v>0.10809205660000334</v>
      </c>
      <c r="BH67" s="558">
        <v>0.10795756727818126</v>
      </c>
      <c r="BI67" s="558">
        <v>0.10782341220665849</v>
      </c>
      <c r="BJ67" s="558">
        <v>0.10768959014089831</v>
      </c>
      <c r="BK67" s="558">
        <v>0.10755609984253484</v>
      </c>
    </row>
    <row r="68" spans="1:63">
      <c r="A68" s="1068"/>
      <c r="B68" s="510">
        <v>12.75</v>
      </c>
      <c r="C68" s="558">
        <v>0.11303414550381605</v>
      </c>
      <c r="D68" s="558">
        <v>0.11288488719628799</v>
      </c>
      <c r="E68" s="558">
        <v>0.11273602255146342</v>
      </c>
      <c r="F68" s="558">
        <v>0.11258755001398937</v>
      </c>
      <c r="G68" s="558">
        <v>0.11243946803669576</v>
      </c>
      <c r="H68" s="558">
        <v>0.11229177508054144</v>
      </c>
      <c r="I68" s="558">
        <v>0.11214446961456108</v>
      </c>
      <c r="J68" s="558">
        <v>0.11199755011581206</v>
      </c>
      <c r="K68" s="558">
        <v>0.11185101506932217</v>
      </c>
      <c r="L68" s="558">
        <v>0.11170486296803744</v>
      </c>
      <c r="M68" s="558">
        <v>0.11155909231277049</v>
      </c>
      <c r="N68" s="558">
        <v>0.11141370161214928</v>
      </c>
      <c r="O68" s="558">
        <v>0.11126868938256625</v>
      </c>
      <c r="P68" s="558">
        <v>0.1111240541481278</v>
      </c>
      <c r="Q68" s="558">
        <v>0.11097979444060437</v>
      </c>
      <c r="R68" s="558">
        <v>0.11083590879938056</v>
      </c>
      <c r="S68" s="558">
        <v>0.11069239577140595</v>
      </c>
      <c r="T68" s="558">
        <v>0.11054925391114621</v>
      </c>
      <c r="U68" s="558">
        <v>0.11040648178053453</v>
      </c>
      <c r="V68" s="558">
        <v>0.11026407794892334</v>
      </c>
      <c r="W68" s="558">
        <v>0.1101220409930368</v>
      </c>
      <c r="X68" s="558">
        <v>0.10998036949692312</v>
      </c>
      <c r="Y68" s="558">
        <v>0.10983906205190762</v>
      </c>
      <c r="Z68" s="558">
        <v>0.10969811725654606</v>
      </c>
      <c r="AA68" s="558">
        <v>0.10955753371657825</v>
      </c>
      <c r="AB68" s="558">
        <v>0.10941731004488213</v>
      </c>
      <c r="AC68" s="558">
        <v>0.1092774448614281</v>
      </c>
      <c r="AD68" s="558">
        <v>0.1091379367932338</v>
      </c>
      <c r="AE68" s="558">
        <v>0.1089987844743191</v>
      </c>
      <c r="AF68" s="558">
        <v>0.10885998654566162</v>
      </c>
      <c r="AG68" s="558">
        <v>0.10872154165515241</v>
      </c>
      <c r="AH68" s="558">
        <v>0.10858344845755212</v>
      </c>
      <c r="AI68" s="558">
        <v>0.10844570561444729</v>
      </c>
      <c r="AJ68" s="558">
        <v>0.10830831179420726</v>
      </c>
      <c r="AK68" s="558">
        <v>0.10817126567194123</v>
      </c>
      <c r="AL68" s="558">
        <v>0.10803456592945553</v>
      </c>
      <c r="AM68" s="558">
        <v>0.10789821125521157</v>
      </c>
      <c r="AN68" s="558">
        <v>0.10776220034428376</v>
      </c>
      <c r="AO68" s="558">
        <v>0.10762653189831788</v>
      </c>
      <c r="AP68" s="558">
        <v>0.10749120462548983</v>
      </c>
      <c r="AQ68" s="558">
        <v>0.10735621724046464</v>
      </c>
      <c r="AR68" s="558">
        <v>0.10722156846435563</v>
      </c>
      <c r="AS68" s="558">
        <v>0.1070872570246842</v>
      </c>
      <c r="AT68" s="558">
        <v>0.1069532816553397</v>
      </c>
      <c r="AU68" s="558">
        <v>0.10681964109653951</v>
      </c>
      <c r="AV68" s="558">
        <v>0.10668633409478974</v>
      </c>
      <c r="AW68" s="558">
        <v>0.10655335940284595</v>
      </c>
      <c r="AX68" s="558">
        <v>0.10642071577967425</v>
      </c>
      <c r="AY68" s="558">
        <v>0.10628840199041269</v>
      </c>
      <c r="AZ68" s="558">
        <v>0.10615641680633299</v>
      </c>
      <c r="BA68" s="558">
        <v>0.10602475900480242</v>
      </c>
      <c r="BB68" s="558">
        <v>0.1058934273692461</v>
      </c>
      <c r="BC68" s="558">
        <v>0.10576242068910958</v>
      </c>
      <c r="BD68" s="558">
        <v>0.10563173775982151</v>
      </c>
      <c r="BE68" s="558">
        <v>0.10550137738275683</v>
      </c>
      <c r="BF68" s="558">
        <v>0.1053713383652001</v>
      </c>
      <c r="BG68" s="558">
        <v>0.10524161952030912</v>
      </c>
      <c r="BH68" s="558">
        <v>0.10511221966707877</v>
      </c>
      <c r="BI68" s="558">
        <v>0.10498313763030528</v>
      </c>
      <c r="BJ68" s="558">
        <v>0.10485437224055057</v>
      </c>
      <c r="BK68" s="558">
        <v>0.10472592233410691</v>
      </c>
    </row>
    <row r="69" spans="1:63">
      <c r="A69" s="1068"/>
      <c r="B69" s="510">
        <v>13</v>
      </c>
      <c r="C69" s="558">
        <v>0.10999767660463083</v>
      </c>
      <c r="D69" s="558">
        <v>0.10985424294924956</v>
      </c>
      <c r="E69" s="558">
        <v>0.10971118287306041</v>
      </c>
      <c r="F69" s="558">
        <v>0.1095684949184567</v>
      </c>
      <c r="G69" s="558">
        <v>0.10942617763540488</v>
      </c>
      <c r="H69" s="558">
        <v>0.10928422958139528</v>
      </c>
      <c r="I69" s="558">
        <v>0.10914264932139346</v>
      </c>
      <c r="J69" s="558">
        <v>0.10900143542779191</v>
      </c>
      <c r="K69" s="558">
        <v>0.10886058648036187</v>
      </c>
      <c r="L69" s="558">
        <v>0.10872010106620597</v>
      </c>
      <c r="M69" s="558">
        <v>0.10857997777971078</v>
      </c>
      <c r="N69" s="558">
        <v>0.10844021522250007</v>
      </c>
      <c r="O69" s="558">
        <v>0.10830081200338815</v>
      </c>
      <c r="P69" s="558">
        <v>0.10816176673833386</v>
      </c>
      <c r="Q69" s="558">
        <v>0.10802307805039471</v>
      </c>
      <c r="R69" s="558">
        <v>0.10788474456968133</v>
      </c>
      <c r="S69" s="558">
        <v>0.10774676493331255</v>
      </c>
      <c r="T69" s="558">
        <v>0.10760913778537048</v>
      </c>
      <c r="U69" s="558">
        <v>0.10747186177685619</v>
      </c>
      <c r="V69" s="558">
        <v>0.10733493556564558</v>
      </c>
      <c r="W69" s="558">
        <v>0.1071983578164457</v>
      </c>
      <c r="X69" s="558">
        <v>0.10706212720075126</v>
      </c>
      <c r="Y69" s="558">
        <v>0.10692624239680164</v>
      </c>
      <c r="Z69" s="558">
        <v>0.10679070208953809</v>
      </c>
      <c r="AA69" s="558">
        <v>0.10665550497056132</v>
      </c>
      <c r="AB69" s="558">
        <v>0.1065206497380894</v>
      </c>
      <c r="AC69" s="558">
        <v>0.10638613509691602</v>
      </c>
      <c r="AD69" s="558">
        <v>0.10625195975836889</v>
      </c>
      <c r="AE69" s="558">
        <v>0.10611812244026878</v>
      </c>
      <c r="AF69" s="558">
        <v>0.10598462186688852</v>
      </c>
      <c r="AG69" s="558">
        <v>0.10585145676891253</v>
      </c>
      <c r="AH69" s="558">
        <v>0.1057186258833966</v>
      </c>
      <c r="AI69" s="558">
        <v>0.10558612795372796</v>
      </c>
      <c r="AJ69" s="558">
        <v>0.1054539617295856</v>
      </c>
      <c r="AK69" s="558">
        <v>0.10532212596690101</v>
      </c>
      <c r="AL69" s="558">
        <v>0.10519061942781914</v>
      </c>
      <c r="AM69" s="558">
        <v>0.10505944088065962</v>
      </c>
      <c r="AN69" s="558">
        <v>0.10492858909987827</v>
      </c>
      <c r="AO69" s="558">
        <v>0.10479806286602908</v>
      </c>
      <c r="AP69" s="558">
        <v>0.10466786096572618</v>
      </c>
      <c r="AQ69" s="558">
        <v>0.10453798219160629</v>
      </c>
      <c r="AR69" s="558">
        <v>0.10440842534229143</v>
      </c>
      <c r="AS69" s="558">
        <v>0.10427918922235187</v>
      </c>
      <c r="AT69" s="558">
        <v>0.10415027264226928</v>
      </c>
      <c r="AU69" s="558">
        <v>0.10402167441840038</v>
      </c>
      <c r="AV69" s="558">
        <v>0.1038933933729406</v>
      </c>
      <c r="AW69" s="558">
        <v>0.1037654283338881</v>
      </c>
      <c r="AX69" s="558">
        <v>0.10363777813500825</v>
      </c>
      <c r="AY69" s="558">
        <v>0.10351044161579802</v>
      </c>
      <c r="AZ69" s="558">
        <v>0.10338341762145084</v>
      </c>
      <c r="BA69" s="558">
        <v>0.10325670500282179</v>
      </c>
      <c r="BB69" s="558">
        <v>0.10313030261639287</v>
      </c>
      <c r="BC69" s="558">
        <v>0.10300420932423861</v>
      </c>
      <c r="BD69" s="558">
        <v>0.10287842399399191</v>
      </c>
      <c r="BE69" s="558">
        <v>0.1027529454988102</v>
      </c>
      <c r="BF69" s="558">
        <v>0.10262777271734169</v>
      </c>
      <c r="BG69" s="558">
        <v>0.1025029045336921</v>
      </c>
      <c r="BH69" s="558">
        <v>0.10237833983739136</v>
      </c>
      <c r="BI69" s="558">
        <v>0.10225407752336081</v>
      </c>
      <c r="BJ69" s="558">
        <v>0.10213011649188045</v>
      </c>
      <c r="BK69" s="558">
        <v>0.1020064556485565</v>
      </c>
    </row>
    <row r="70" spans="1:63">
      <c r="A70" s="1068"/>
      <c r="B70" s="510">
        <v>13.25</v>
      </c>
      <c r="C70" s="558">
        <v>0.10708215414998121</v>
      </c>
      <c r="D70" s="558">
        <v>0.10694424560530266</v>
      </c>
      <c r="E70" s="558">
        <v>0.10680669182196667</v>
      </c>
      <c r="F70" s="558">
        <v>0.10666949143282874</v>
      </c>
      <c r="G70" s="558">
        <v>0.10653264307776006</v>
      </c>
      <c r="H70" s="558">
        <v>0.1063961454036027</v>
      </c>
      <c r="I70" s="558">
        <v>0.10625999706412488</v>
      </c>
      <c r="J70" s="558">
        <v>0.10612419671997675</v>
      </c>
      <c r="K70" s="558">
        <v>0.10598874303864651</v>
      </c>
      <c r="L70" s="558">
        <v>0.10585363469441682</v>
      </c>
      <c r="M70" s="558">
        <v>0.10571887036832144</v>
      </c>
      <c r="N70" s="558">
        <v>0.10558444874810247</v>
      </c>
      <c r="O70" s="558">
        <v>0.10545036852816768</v>
      </c>
      <c r="P70" s="558">
        <v>0.10531662840954818</v>
      </c>
      <c r="Q70" s="558">
        <v>0.10518322709985663</v>
      </c>
      <c r="R70" s="558">
        <v>0.10505016331324542</v>
      </c>
      <c r="S70" s="558">
        <v>0.10491743577036554</v>
      </c>
      <c r="T70" s="558">
        <v>0.10478504319832539</v>
      </c>
      <c r="U70" s="558">
        <v>0.10465298433065028</v>
      </c>
      <c r="V70" s="558">
        <v>0.10452125790724189</v>
      </c>
      <c r="W70" s="558">
        <v>0.10438986267433827</v>
      </c>
      <c r="X70" s="558">
        <v>0.10425879738447406</v>
      </c>
      <c r="Y70" s="558">
        <v>0.10412806079644102</v>
      </c>
      <c r="Z70" s="558">
        <v>0.10399765167524874</v>
      </c>
      <c r="AA70" s="558">
        <v>0.10386756879208592</v>
      </c>
      <c r="AB70" s="558">
        <v>0.10373781092428168</v>
      </c>
      <c r="AC70" s="558">
        <v>0.10360837685526722</v>
      </c>
      <c r="AD70" s="558">
        <v>0.10347926537453789</v>
      </c>
      <c r="AE70" s="558">
        <v>0.1033504752776154</v>
      </c>
      <c r="AF70" s="558">
        <v>0.10322200536601032</v>
      </c>
      <c r="AG70" s="558">
        <v>0.10309385444718505</v>
      </c>
      <c r="AH70" s="558">
        <v>0.10296602133451677</v>
      </c>
      <c r="AI70" s="558">
        <v>0.10283850484726083</v>
      </c>
      <c r="AJ70" s="558">
        <v>0.10271130381051452</v>
      </c>
      <c r="AK70" s="558">
        <v>0.10258441705518086</v>
      </c>
      <c r="AL70" s="558">
        <v>0.10245784341793279</v>
      </c>
      <c r="AM70" s="558">
        <v>0.10233158174117774</v>
      </c>
      <c r="AN70" s="558">
        <v>0.10220563087302216</v>
      </c>
      <c r="AO70" s="558">
        <v>0.10207998966723665</v>
      </c>
      <c r="AP70" s="558">
        <v>0.10195465698322108</v>
      </c>
      <c r="AQ70" s="558">
        <v>0.10182963168597015</v>
      </c>
      <c r="AR70" s="558">
        <v>0.10170491264603904</v>
      </c>
      <c r="AS70" s="558">
        <v>0.1015804987395095</v>
      </c>
      <c r="AT70" s="558">
        <v>0.10145638884795605</v>
      </c>
      <c r="AU70" s="558">
        <v>0.10133258185841243</v>
      </c>
      <c r="AV70" s="558">
        <v>0.10120907666333837</v>
      </c>
      <c r="AW70" s="558">
        <v>0.10108587216058651</v>
      </c>
      <c r="AX70" s="558">
        <v>0.10096296725336976</v>
      </c>
      <c r="AY70" s="558">
        <v>0.10084036085022854</v>
      </c>
      <c r="AZ70" s="558">
        <v>0.10071805186499865</v>
      </c>
      <c r="BA70" s="558">
        <v>0.10059603921677912</v>
      </c>
      <c r="BB70" s="558">
        <v>0.10047432182990035</v>
      </c>
      <c r="BC70" s="558">
        <v>0.10035289863389255</v>
      </c>
      <c r="BD70" s="558">
        <v>0.10023176856345432</v>
      </c>
      <c r="BE70" s="558">
        <v>0.10011093055842152</v>
      </c>
      <c r="BF70" s="558">
        <v>9.9990383563736324E-2</v>
      </c>
      <c r="BG70" s="558">
        <v>9.9870126529416542E-2</v>
      </c>
      <c r="BH70" s="558">
        <v>9.975015841052505E-2</v>
      </c>
      <c r="BI70" s="558">
        <v>9.9630478167139644E-2</v>
      </c>
      <c r="BJ70" s="558">
        <v>9.9511084764322938E-2</v>
      </c>
      <c r="BK70" s="558">
        <v>9.9391977172092472E-2</v>
      </c>
    </row>
    <row r="71" spans="1:63">
      <c r="A71" s="1068"/>
      <c r="B71" s="510">
        <v>13.5</v>
      </c>
      <c r="C71" s="558">
        <v>0.10428122816521271</v>
      </c>
      <c r="D71" s="558">
        <v>0.10414856422380527</v>
      </c>
      <c r="E71" s="558">
        <v>0.10401623739695214</v>
      </c>
      <c r="F71" s="558">
        <v>0.1038842464013127</v>
      </c>
      <c r="G71" s="558">
        <v>0.10375258996005216</v>
      </c>
      <c r="H71" s="558">
        <v>0.10362126680280015</v>
      </c>
      <c r="I71" s="558">
        <v>0.10349027566561</v>
      </c>
      <c r="J71" s="558">
        <v>0.10335961529091819</v>
      </c>
      <c r="K71" s="558">
        <v>0.10322928442750409</v>
      </c>
      <c r="L71" s="558">
        <v>0.10309928183044992</v>
      </c>
      <c r="M71" s="558">
        <v>0.1029696062611013</v>
      </c>
      <c r="N71" s="558">
        <v>0.10284025648702777</v>
      </c>
      <c r="O71" s="558">
        <v>0.10271123128198374</v>
      </c>
      <c r="P71" s="558">
        <v>0.10258252942586987</v>
      </c>
      <c r="Q71" s="558">
        <v>0.10245414970469449</v>
      </c>
      <c r="R71" s="558">
        <v>0.10232609091053543</v>
      </c>
      <c r="S71" s="558">
        <v>0.10219835184150224</v>
      </c>
      <c r="T71" s="558">
        <v>0.10207093130169848</v>
      </c>
      <c r="U71" s="558">
        <v>0.10194382810118442</v>
      </c>
      <c r="V71" s="558">
        <v>0.10181704105594008</v>
      </c>
      <c r="W71" s="558">
        <v>0.10169056898782837</v>
      </c>
      <c r="X71" s="558">
        <v>0.1015644107245586</v>
      </c>
      <c r="Y71" s="558">
        <v>0.10143856509965035</v>
      </c>
      <c r="Z71" s="558">
        <v>0.10131303095239744</v>
      </c>
      <c r="AA71" s="558">
        <v>0.10118780712783224</v>
      </c>
      <c r="AB71" s="558">
        <v>0.10106289247669026</v>
      </c>
      <c r="AC71" s="558">
        <v>0.10093828585537507</v>
      </c>
      <c r="AD71" s="558">
        <v>0.10081398612592329</v>
      </c>
      <c r="AE71" s="558">
        <v>0.10068999215596999</v>
      </c>
      <c r="AF71" s="558">
        <v>0.1005663028187143</v>
      </c>
      <c r="AG71" s="558">
        <v>0.10044291699288534</v>
      </c>
      <c r="AH71" s="558">
        <v>0.1003198335627082</v>
      </c>
      <c r="AI71" s="558">
        <v>0.10019705141787044</v>
      </c>
      <c r="AJ71" s="558">
        <v>0.10007456945348868</v>
      </c>
      <c r="AK71" s="558">
        <v>9.9952386570075338E-2</v>
      </c>
      <c r="AL71" s="558">
        <v>9.9830501673505906E-2</v>
      </c>
      <c r="AM71" s="558">
        <v>9.9708913674986188E-2</v>
      </c>
      <c r="AN71" s="558">
        <v>9.9587621491019851E-2</v>
      </c>
      <c r="AO71" s="558">
        <v>9.9466624043376362E-2</v>
      </c>
      <c r="AP71" s="558">
        <v>9.9345920259058917E-2</v>
      </c>
      <c r="AQ71" s="558">
        <v>9.9225509070272763E-2</v>
      </c>
      <c r="AR71" s="558">
        <v>9.9105389414393757E-2</v>
      </c>
      <c r="AS71" s="558">
        <v>9.8985560233937051E-2</v>
      </c>
      <c r="AT71" s="558">
        <v>9.8866020476526054E-2</v>
      </c>
      <c r="AU71" s="558">
        <v>9.8746769094861672E-2</v>
      </c>
      <c r="AV71" s="558">
        <v>9.8627805046691705E-2</v>
      </c>
      <c r="AW71" s="558">
        <v>9.8509127294780452E-2</v>
      </c>
      <c r="AX71" s="558">
        <v>9.8390734806878599E-2</v>
      </c>
      <c r="AY71" s="558">
        <v>9.8272626555693271E-2</v>
      </c>
      <c r="AZ71" s="558">
        <v>9.8154801518858373E-2</v>
      </c>
      <c r="BA71" s="558">
        <v>9.8037258678904976E-2</v>
      </c>
      <c r="BB71" s="558">
        <v>9.7919997023232147E-2</v>
      </c>
      <c r="BC71" s="558">
        <v>9.7803015544077845E-2</v>
      </c>
      <c r="BD71" s="558">
        <v>9.7686313238489947E-2</v>
      </c>
      <c r="BE71" s="558">
        <v>9.7569889108297739E-2</v>
      </c>
      <c r="BF71" s="558">
        <v>9.7453742160083387E-2</v>
      </c>
      <c r="BG71" s="558">
        <v>9.7337871405153625E-2</v>
      </c>
      <c r="BH71" s="558">
        <v>9.722227585951182E-2</v>
      </c>
      <c r="BI71" s="558">
        <v>9.7106954543830032E-2</v>
      </c>
      <c r="BJ71" s="558">
        <v>9.6991906483421361E-2</v>
      </c>
      <c r="BK71" s="558">
        <v>9.6877130708212522E-2</v>
      </c>
    </row>
    <row r="72" spans="1:63">
      <c r="A72" s="1068"/>
      <c r="B72" s="510">
        <v>13.75</v>
      </c>
      <c r="C72" s="558">
        <v>0.10158896069449032</v>
      </c>
      <c r="D72" s="558">
        <v>0.1014612784480426</v>
      </c>
      <c r="E72" s="558">
        <v>0.10133391675397622</v>
      </c>
      <c r="F72" s="558">
        <v>0.10120687440666147</v>
      </c>
      <c r="G72" s="558">
        <v>0.10108015020650706</v>
      </c>
      <c r="H72" s="558">
        <v>0.10095374295992234</v>
      </c>
      <c r="I72" s="558">
        <v>0.10082765147927988</v>
      </c>
      <c r="J72" s="558">
        <v>0.10070187458287828</v>
      </c>
      <c r="K72" s="558">
        <v>0.10057641109490516</v>
      </c>
      <c r="L72" s="558">
        <v>0.10045125984540058</v>
      </c>
      <c r="M72" s="558">
        <v>0.10032641967022075</v>
      </c>
      <c r="N72" s="558">
        <v>0.10020188941100178</v>
      </c>
      <c r="O72" s="558">
        <v>0.10007766791512394</v>
      </c>
      <c r="P72" s="558">
        <v>9.9953754035676162E-2</v>
      </c>
      <c r="Q72" s="558">
        <v>9.9830146631420577E-2</v>
      </c>
      <c r="R72" s="558">
        <v>9.9706844566757616E-2</v>
      </c>
      <c r="S72" s="558">
        <v>9.958384671169121E-2</v>
      </c>
      <c r="T72" s="558">
        <v>9.9461151941794182E-2</v>
      </c>
      <c r="U72" s="558">
        <v>9.9338759138174137E-2</v>
      </c>
      <c r="V72" s="558">
        <v>9.9216667187439295E-2</v>
      </c>
      <c r="W72" s="558">
        <v>9.9094874981664832E-2</v>
      </c>
      <c r="X72" s="558">
        <v>9.8973381418359305E-2</v>
      </c>
      <c r="Y72" s="558">
        <v>9.8852185400431461E-2</v>
      </c>
      <c r="Z72" s="558">
        <v>9.8731285836157104E-2</v>
      </c>
      <c r="AA72" s="558">
        <v>9.8610681639146422E-2</v>
      </c>
      <c r="AB72" s="558">
        <v>9.8490371728311404E-2</v>
      </c>
      <c r="AC72" s="558">
        <v>9.8370355027833478E-2</v>
      </c>
      <c r="AD72" s="558">
        <v>9.8250630467131561E-2</v>
      </c>
      <c r="AE72" s="558">
        <v>9.8131196980830129E-2</v>
      </c>
      <c r="AF72" s="558">
        <v>9.8012053508727687E-2</v>
      </c>
      <c r="AG72" s="558">
        <v>9.789319899576529E-2</v>
      </c>
      <c r="AH72" s="558">
        <v>9.7774632391995561E-2</v>
      </c>
      <c r="AI72" s="558">
        <v>9.7656352652551653E-2</v>
      </c>
      <c r="AJ72" s="558">
        <v>9.7538358737616529E-2</v>
      </c>
      <c r="AK72" s="558">
        <v>9.7420649612392621E-2</v>
      </c>
      <c r="AL72" s="558">
        <v>9.7303224247071496E-2</v>
      </c>
      <c r="AM72" s="558">
        <v>9.718608161680381E-2</v>
      </c>
      <c r="AN72" s="558">
        <v>9.706922070166954E-2</v>
      </c>
      <c r="AO72" s="558">
        <v>9.6952640486648353E-2</v>
      </c>
      <c r="AP72" s="558">
        <v>9.6836339961590231E-2</v>
      </c>
      <c r="AQ72" s="558">
        <v>9.6720318121186283E-2</v>
      </c>
      <c r="AR72" s="558">
        <v>9.6604573964939822E-2</v>
      </c>
      <c r="AS72" s="558">
        <v>9.6489106497137503E-2</v>
      </c>
      <c r="AT72" s="558">
        <v>9.63739147268209E-2</v>
      </c>
      <c r="AU72" s="558">
        <v>9.6258997667758098E-2</v>
      </c>
      <c r="AV72" s="558">
        <v>9.6144354338415464E-2</v>
      </c>
      <c r="AW72" s="558">
        <v>9.6029983761929893E-2</v>
      </c>
      <c r="AX72" s="558">
        <v>9.5915884966080875E-2</v>
      </c>
      <c r="AY72" s="558">
        <v>9.5802056983263037E-2</v>
      </c>
      <c r="AZ72" s="558">
        <v>9.5688498850458797E-2</v>
      </c>
      <c r="BA72" s="558">
        <v>9.557520960921119E-2</v>
      </c>
      <c r="BB72" s="558">
        <v>9.5462188305596829E-2</v>
      </c>
      <c r="BC72" s="558">
        <v>9.5349433990199295E-2</v>
      </c>
      <c r="BD72" s="558">
        <v>9.5236945718082389E-2</v>
      </c>
      <c r="BE72" s="558">
        <v>9.5124722548763849E-2</v>
      </c>
      <c r="BF72" s="558">
        <v>9.5012763546189039E-2</v>
      </c>
      <c r="BG72" s="558">
        <v>9.4901067778705037E-2</v>
      </c>
      <c r="BH72" s="558">
        <v>9.4789634319034685E-2</v>
      </c>
      <c r="BI72" s="558">
        <v>9.4678462244250999E-2</v>
      </c>
      <c r="BJ72" s="558">
        <v>9.456755063575166E-2</v>
      </c>
      <c r="BK72" s="558">
        <v>9.4456898579233742E-2</v>
      </c>
    </row>
    <row r="73" spans="1:63">
      <c r="A73" s="1068"/>
      <c r="B73" s="576">
        <v>14</v>
      </c>
      <c r="C73" s="558">
        <v>9.8999794080428305E-2</v>
      </c>
      <c r="D73" s="558">
        <v>9.8876846909637092E-2</v>
      </c>
      <c r="E73" s="558">
        <v>9.8754204734583809E-2</v>
      </c>
      <c r="F73" s="558">
        <v>9.8631866421767384E-2</v>
      </c>
      <c r="G73" s="558">
        <v>9.8509830843296675E-2</v>
      </c>
      <c r="H73" s="558">
        <v>9.8388096876855707E-2</v>
      </c>
      <c r="I73" s="558">
        <v>9.8266663405669238E-2</v>
      </c>
      <c r="J73" s="558">
        <v>9.8145529318468705E-2</v>
      </c>
      <c r="K73" s="558">
        <v>9.8024693509458277E-2</v>
      </c>
      <c r="L73" s="558">
        <v>9.7904154878281191E-2</v>
      </c>
      <c r="M73" s="558">
        <v>9.7783912329986358E-2</v>
      </c>
      <c r="N73" s="558">
        <v>9.7663964774995227E-2</v>
      </c>
      <c r="O73" s="558">
        <v>9.7544311129068889E-2</v>
      </c>
      <c r="P73" s="558">
        <v>9.7424950313275333E-2</v>
      </c>
      <c r="Q73" s="558">
        <v>9.7305881253957088E-2</v>
      </c>
      <c r="R73" s="558">
        <v>9.718710288269905E-2</v>
      </c>
      <c r="S73" s="558">
        <v>9.7068614136296402E-2</v>
      </c>
      <c r="T73" s="558">
        <v>9.6950413956723047E-2</v>
      </c>
      <c r="U73" s="558">
        <v>9.6832501291100007E-2</v>
      </c>
      <c r="V73" s="558">
        <v>9.6714875091664196E-2</v>
      </c>
      <c r="W73" s="558">
        <v>9.6597534315737393E-2</v>
      </c>
      <c r="X73" s="558">
        <v>9.6480477925695446E-2</v>
      </c>
      <c r="Y73" s="558">
        <v>9.6363704888937612E-2</v>
      </c>
      <c r="Z73" s="558">
        <v>9.6247214177856283E-2</v>
      </c>
      <c r="AA73" s="558">
        <v>9.6131004769806822E-2</v>
      </c>
      <c r="AB73" s="558">
        <v>9.6015075647077591E-2</v>
      </c>
      <c r="AC73" s="558">
        <v>9.5899425796860283E-2</v>
      </c>
      <c r="AD73" s="558">
        <v>9.5784054211220437E-2</v>
      </c>
      <c r="AE73" s="558">
        <v>9.5668959887068097E-2</v>
      </c>
      <c r="AF73" s="558">
        <v>9.5554141826128813E-2</v>
      </c>
      <c r="AG73" s="558">
        <v>9.5439599034914765E-2</v>
      </c>
      <c r="AH73" s="558">
        <v>9.5325330524696023E-2</v>
      </c>
      <c r="AI73" s="558">
        <v>9.5211335311472231E-2</v>
      </c>
      <c r="AJ73" s="558">
        <v>9.5097612415944263E-2</v>
      </c>
      <c r="AK73" s="558">
        <v>9.4984160863486225E-2</v>
      </c>
      <c r="AL73" s="558">
        <v>9.4870979684117576E-2</v>
      </c>
      <c r="AM73" s="558">
        <v>9.4758067912475541E-2</v>
      </c>
      <c r="AN73" s="558">
        <v>9.4645424587787616E-2</v>
      </c>
      <c r="AO73" s="558">
        <v>9.4533048753844329E-2</v>
      </c>
      <c r="AP73" s="558">
        <v>9.4420939458972189E-2</v>
      </c>
      <c r="AQ73" s="558">
        <v>9.430909575600685E-2</v>
      </c>
      <c r="AR73" s="558">
        <v>9.4197516702266337E-2</v>
      </c>
      <c r="AS73" s="558">
        <v>9.4086201359524682E-2</v>
      </c>
      <c r="AT73" s="558">
        <v>9.397514879398558E-2</v>
      </c>
      <c r="AU73" s="558">
        <v>9.3864358076256232E-2</v>
      </c>
      <c r="AV73" s="558">
        <v>9.3753828281321477E-2</v>
      </c>
      <c r="AW73" s="558">
        <v>9.3643558488518047E-2</v>
      </c>
      <c r="AX73" s="558">
        <v>9.3533547781508949E-2</v>
      </c>
      <c r="AY73" s="558">
        <v>9.3423795248258154E-2</v>
      </c>
      <c r="AZ73" s="558">
        <v>9.331429998100535E-2</v>
      </c>
      <c r="BA73" s="558">
        <v>9.3205061076240894E-2</v>
      </c>
      <c r="BB73" s="558">
        <v>9.3096077634681043E-2</v>
      </c>
      <c r="BC73" s="558">
        <v>9.2987348761243191E-2</v>
      </c>
      <c r="BD73" s="558">
        <v>9.2878873565021391E-2</v>
      </c>
      <c r="BE73" s="558">
        <v>9.2770651159262044E-2</v>
      </c>
      <c r="BF73" s="558">
        <v>9.2662680661339716E-2</v>
      </c>
      <c r="BG73" s="558">
        <v>9.2554961192733154E-2</v>
      </c>
      <c r="BH73" s="558">
        <v>9.244749187900142E-2</v>
      </c>
      <c r="BI73" s="558">
        <v>9.2340271849760305E-2</v>
      </c>
      <c r="BJ73" s="558">
        <v>9.2233300238658777E-2</v>
      </c>
      <c r="BK73" s="558">
        <v>9.2126576183355624E-2</v>
      </c>
    </row>
    <row r="74" spans="1:63">
      <c r="A74" s="1068"/>
      <c r="B74" s="510">
        <v>14.25</v>
      </c>
      <c r="C74" s="558">
        <v>9.6508522061053967E-2</v>
      </c>
      <c r="D74" s="558">
        <v>9.6390078438028784E-2</v>
      </c>
      <c r="E74" s="558">
        <v>9.6271925187193921E-2</v>
      </c>
      <c r="F74" s="558">
        <v>9.6154061242057415E-2</v>
      </c>
      <c r="G74" s="558">
        <v>9.6036485541343655E-2</v>
      </c>
      <c r="H74" s="558">
        <v>9.5919197028961498E-2</v>
      </c>
      <c r="I74" s="558">
        <v>9.5802194653972758E-2</v>
      </c>
      <c r="J74" s="558">
        <v>9.5685477370560712E-2</v>
      </c>
      <c r="K74" s="558">
        <v>9.5569044137998924E-2</v>
      </c>
      <c r="L74" s="558">
        <v>9.5452893920620438E-2</v>
      </c>
      <c r="M74" s="558">
        <v>9.5337025687786972E-2</v>
      </c>
      <c r="N74" s="558">
        <v>9.5221438413858425E-2</v>
      </c>
      <c r="O74" s="558">
        <v>9.5106131078162681E-2</v>
      </c>
      <c r="P74" s="558">
        <v>9.4991102664965493E-2</v>
      </c>
      <c r="Q74" s="558">
        <v>9.4876352163440772E-2</v>
      </c>
      <c r="R74" s="558">
        <v>9.4761878567640789E-2</v>
      </c>
      <c r="S74" s="558">
        <v>9.464768087646698E-2</v>
      </c>
      <c r="T74" s="558">
        <v>9.453375809364066E-2</v>
      </c>
      <c r="U74" s="558">
        <v>9.4420109227674007E-2</v>
      </c>
      <c r="V74" s="558">
        <v>9.430673329184143E-2</v>
      </c>
      <c r="W74" s="558">
        <v>9.4193629304150928E-2</v>
      </c>
      <c r="X74" s="558">
        <v>9.4080796287315679E-2</v>
      </c>
      <c r="Y74" s="558">
        <v>9.3968233268726054E-2</v>
      </c>
      <c r="Z74" s="558">
        <v>9.3855939280421519E-2</v>
      </c>
      <c r="AA74" s="558">
        <v>9.3743913359062972E-2</v>
      </c>
      <c r="AB74" s="558">
        <v>9.3632154545905164E-2</v>
      </c>
      <c r="AC74" s="558">
        <v>9.3520661886769371E-2</v>
      </c>
      <c r="AD74" s="558">
        <v>9.34094344320162E-2</v>
      </c>
      <c r="AE74" s="558">
        <v>9.329847123651866E-2</v>
      </c>
      <c r="AF74" s="558">
        <v>9.3187771359635421E-2</v>
      </c>
      <c r="AG74" s="558">
        <v>9.3077333865184131E-2</v>
      </c>
      <c r="AH74" s="558">
        <v>9.2967157821415125E-2</v>
      </c>
      <c r="AI74" s="558">
        <v>9.2857242300985202E-2</v>
      </c>
      <c r="AJ74" s="558">
        <v>9.2747586380931543E-2</v>
      </c>
      <c r="AK74" s="558">
        <v>9.2638189142645988E-2</v>
      </c>
      <c r="AL74" s="558">
        <v>9.2529049671849273E-2</v>
      </c>
      <c r="AM74" s="558">
        <v>9.2420167058565622E-2</v>
      </c>
      <c r="AN74" s="558">
        <v>9.2311540397097464E-2</v>
      </c>
      <c r="AO74" s="558">
        <v>9.2203168786000267E-2</v>
      </c>
      <c r="AP74" s="558">
        <v>9.2095051328057662E-2</v>
      </c>
      <c r="AQ74" s="558">
        <v>9.1987187130256637E-2</v>
      </c>
      <c r="AR74" s="558">
        <v>9.1879575303762978E-2</v>
      </c>
      <c r="AS74" s="558">
        <v>9.1772214963896856E-2</v>
      </c>
      <c r="AT74" s="558">
        <v>9.1665105230108554E-2</v>
      </c>
      <c r="AU74" s="558">
        <v>9.1558245225954404E-2</v>
      </c>
      <c r="AV74" s="558">
        <v>9.1451634079072947E-2</v>
      </c>
      <c r="AW74" s="558">
        <v>9.1345270921161056E-2</v>
      </c>
      <c r="AX74" s="558">
        <v>9.1239154887950508E-2</v>
      </c>
      <c r="AY74" s="558">
        <v>9.1133285119184476E-2</v>
      </c>
      <c r="AZ74" s="558">
        <v>9.1027660758594323E-2</v>
      </c>
      <c r="BA74" s="558">
        <v>9.0922280953876514E-2</v>
      </c>
      <c r="BB74" s="558">
        <v>9.0817144856669724E-2</v>
      </c>
      <c r="BC74" s="558">
        <v>9.071225162253195E-2</v>
      </c>
      <c r="BD74" s="558">
        <v>9.060760041091806E-2</v>
      </c>
      <c r="BE74" s="558">
        <v>9.0503190385157278E-2</v>
      </c>
      <c r="BF74" s="558">
        <v>9.0399020712430805E-2</v>
      </c>
      <c r="BG74" s="558">
        <v>9.0295090563749819E-2</v>
      </c>
      <c r="BH74" s="558">
        <v>9.019139911393341E-2</v>
      </c>
      <c r="BI74" s="558">
        <v>9.0087945541586695E-2</v>
      </c>
      <c r="BJ74" s="558">
        <v>8.9984729029079225E-2</v>
      </c>
      <c r="BK74" s="558">
        <v>8.9881748762523389E-2</v>
      </c>
    </row>
    <row r="75" spans="1:63">
      <c r="A75" s="1068"/>
      <c r="B75" s="510">
        <v>14.5</v>
      </c>
      <c r="C75" s="558">
        <v>9.4110263401295011E-2</v>
      </c>
      <c r="D75" s="558">
        <v>9.3996105793557064E-2</v>
      </c>
      <c r="E75" s="558">
        <v>9.388222480114379E-2</v>
      </c>
      <c r="F75" s="558">
        <v>9.3768619419871829E-2</v>
      </c>
      <c r="G75" s="558">
        <v>9.3655288650412505E-2</v>
      </c>
      <c r="H75" s="558">
        <v>9.3542231498262574E-2</v>
      </c>
      <c r="I75" s="558">
        <v>9.342944697371515E-2</v>
      </c>
      <c r="J75" s="558">
        <v>9.3316934091830686E-2</v>
      </c>
      <c r="K75" s="558">
        <v>9.3204691872408513E-2</v>
      </c>
      <c r="L75" s="558">
        <v>9.3092719339958177E-2</v>
      </c>
      <c r="M75" s="558">
        <v>9.2981015523671315E-2</v>
      </c>
      <c r="N75" s="558">
        <v>9.286957945739352E-2</v>
      </c>
      <c r="O75" s="558">
        <v>9.2758410179596559E-2</v>
      </c>
      <c r="P75" s="558">
        <v>9.2647506733350607E-2</v>
      </c>
      <c r="Q75" s="558">
        <v>9.2536868166296915E-2</v>
      </c>
      <c r="R75" s="558">
        <v>9.2426493530620463E-2</v>
      </c>
      <c r="S75" s="558">
        <v>9.2316381883022922E-2</v>
      </c>
      <c r="T75" s="558">
        <v>9.2206532284695802E-2</v>
      </c>
      <c r="U75" s="558">
        <v>9.2096943801293712E-2</v>
      </c>
      <c r="V75" s="558">
        <v>9.198761550290796E-2</v>
      </c>
      <c r="W75" s="558">
        <v>9.1878546464040131E-2</v>
      </c>
      <c r="X75" s="558">
        <v>9.176973576357611E-2</v>
      </c>
      <c r="Y75" s="558">
        <v>9.1661182484760031E-2</v>
      </c>
      <c r="Z75" s="558">
        <v>9.1552885715168578E-2</v>
      </c>
      <c r="AA75" s="558">
        <v>9.1444844546685458E-2</v>
      </c>
      <c r="AB75" s="558">
        <v>9.1337058075475958E-2</v>
      </c>
      <c r="AC75" s="558">
        <v>9.1229525401961761E-2</v>
      </c>
      <c r="AD75" s="558">
        <v>9.1122245630795934E-2</v>
      </c>
      <c r="AE75" s="558">
        <v>9.1015217870838064E-2</v>
      </c>
      <c r="AF75" s="558">
        <v>9.0908441235129589E-2</v>
      </c>
      <c r="AG75" s="558">
        <v>9.0801914840869302E-2</v>
      </c>
      <c r="AH75" s="558">
        <v>9.0695637809388996E-2</v>
      </c>
      <c r="AI75" s="558">
        <v>9.0589609266129328E-2</v>
      </c>
      <c r="AJ75" s="558">
        <v>9.0483828340615843E-2</v>
      </c>
      <c r="AK75" s="558">
        <v>9.0378294166435127E-2</v>
      </c>
      <c r="AL75" s="558">
        <v>9.0273005881211149E-2</v>
      </c>
      <c r="AM75" s="558">
        <v>9.0167962626581763E-2</v>
      </c>
      <c r="AN75" s="558">
        <v>9.0063163548175465E-2</v>
      </c>
      <c r="AO75" s="558">
        <v>8.9958607795588091E-2</v>
      </c>
      <c r="AP75" s="558">
        <v>8.9854294522359934E-2</v>
      </c>
      <c r="AQ75" s="558">
        <v>8.9750222885952857E-2</v>
      </c>
      <c r="AR75" s="558">
        <v>8.9646392047727577E-2</v>
      </c>
      <c r="AS75" s="558">
        <v>8.9542801172921183E-2</v>
      </c>
      <c r="AT75" s="558">
        <v>8.9439449430624762E-2</v>
      </c>
      <c r="AU75" s="558">
        <v>8.9336335993761187E-2</v>
      </c>
      <c r="AV75" s="558">
        <v>8.9233460039062976E-2</v>
      </c>
      <c r="AW75" s="558">
        <v>8.9130820747050504E-2</v>
      </c>
      <c r="AX75" s="558">
        <v>8.9028417302010179E-2</v>
      </c>
      <c r="AY75" s="558">
        <v>8.8926248891972801E-2</v>
      </c>
      <c r="AZ75" s="558">
        <v>8.8824314708692176E-2</v>
      </c>
      <c r="BA75" s="558">
        <v>8.8722613947623777E-2</v>
      </c>
      <c r="BB75" s="558">
        <v>8.8621145807903506E-2</v>
      </c>
      <c r="BC75" s="558">
        <v>8.8519909492326798E-2</v>
      </c>
      <c r="BD75" s="558">
        <v>8.8418904207327634E-2</v>
      </c>
      <c r="BE75" s="558">
        <v>8.8318129162957851E-2</v>
      </c>
      <c r="BF75" s="558">
        <v>8.8217583572866562E-2</v>
      </c>
      <c r="BG75" s="558">
        <v>8.81172666542797E-2</v>
      </c>
      <c r="BH75" s="558">
        <v>8.8017177627979643E-2</v>
      </c>
      <c r="BI75" s="558">
        <v>8.7917315718285108E-2</v>
      </c>
      <c r="BJ75" s="558">
        <v>8.7817680153031125E-2</v>
      </c>
      <c r="BK75" s="558">
        <v>8.771827016354905E-2</v>
      </c>
    </row>
    <row r="76" spans="1:63">
      <c r="A76" s="1068"/>
      <c r="B76" s="510">
        <v>14.75</v>
      </c>
      <c r="C76" s="558">
        <v>9.1800437807763022E-2</v>
      </c>
      <c r="D76" s="558">
        <v>9.169036167409618E-2</v>
      </c>
      <c r="E76" s="558">
        <v>9.158054920461059E-2</v>
      </c>
      <c r="F76" s="558">
        <v>9.1470999453111462E-2</v>
      </c>
      <c r="G76" s="558">
        <v>9.1361711477926044E-2</v>
      </c>
      <c r="H76" s="558">
        <v>9.1252684341876542E-2</v>
      </c>
      <c r="I76" s="558">
        <v>9.1143917112253406E-2</v>
      </c>
      <c r="J76" s="558">
        <v>9.1035408860788702E-2</v>
      </c>
      <c r="K76" s="558">
        <v>9.0927158663629715E-2</v>
      </c>
      <c r="L76" s="558">
        <v>9.0819165601312715E-2</v>
      </c>
      <c r="M76" s="558">
        <v>9.0711428758736931E-2</v>
      </c>
      <c r="N76" s="558">
        <v>9.0603947225138717E-2</v>
      </c>
      <c r="O76" s="558">
        <v>9.0496720094065869E-2</v>
      </c>
      <c r="P76" s="558">
        <v>9.0389746463352141E-2</v>
      </c>
      <c r="Q76" s="558">
        <v>9.0283025435091993E-2</v>
      </c>
      <c r="R76" s="558">
        <v>9.0176556115615342E-2</v>
      </c>
      <c r="S76" s="558">
        <v>9.0070337615462806E-2</v>
      </c>
      <c r="T76" s="558">
        <v>8.9964369049360754E-2</v>
      </c>
      <c r="U76" s="558">
        <v>8.9858649536196822E-2</v>
      </c>
      <c r="V76" s="558">
        <v>8.9753178198995462E-2</v>
      </c>
      <c r="W76" s="558">
        <v>8.964795416489367E-2</v>
      </c>
      <c r="X76" s="558">
        <v>8.9542976565116936E-2</v>
      </c>
      <c r="Y76" s="558">
        <v>8.9438244534955316E-2</v>
      </c>
      <c r="Z76" s="558">
        <v>8.933375721373972E-2</v>
      </c>
      <c r="AA76" s="558">
        <v>8.9229513744818315E-2</v>
      </c>
      <c r="AB76" s="558">
        <v>8.9125513275533058E-2</v>
      </c>
      <c r="AC76" s="558">
        <v>8.9021754957196567E-2</v>
      </c>
      <c r="AD76" s="558">
        <v>8.8918237945068951E-2</v>
      </c>
      <c r="AE76" s="558">
        <v>8.8814961398334877E-2</v>
      </c>
      <c r="AF76" s="558">
        <v>8.8711924480080875E-2</v>
      </c>
      <c r="AG76" s="558">
        <v>8.8609126357272666E-2</v>
      </c>
      <c r="AH76" s="558">
        <v>8.8506566200732717E-2</v>
      </c>
      <c r="AI76" s="558">
        <v>8.8404243185118012E-2</v>
      </c>
      <c r="AJ76" s="558">
        <v>8.8302156488897832E-2</v>
      </c>
      <c r="AK76" s="558">
        <v>8.8200305294331802E-2</v>
      </c>
      <c r="AL76" s="558">
        <v>8.809868878744806E-2</v>
      </c>
      <c r="AM76" s="558">
        <v>8.7997306158021607E-2</v>
      </c>
      <c r="AN76" s="558">
        <v>8.7896156599552661E-2</v>
      </c>
      <c r="AO76" s="558">
        <v>8.7795239309245404E-2</v>
      </c>
      <c r="AP76" s="558">
        <v>8.7694553487986673E-2</v>
      </c>
      <c r="AQ76" s="558">
        <v>8.7594098340324875E-2</v>
      </c>
      <c r="AR76" s="558">
        <v>8.7493873074449016E-2</v>
      </c>
      <c r="AS76" s="558">
        <v>8.7393876902168002E-2</v>
      </c>
      <c r="AT76" s="558">
        <v>8.7294109038889803E-2</v>
      </c>
      <c r="AU76" s="558">
        <v>8.719456870360108E-2</v>
      </c>
      <c r="AV76" s="558">
        <v>8.7095255118846776E-2</v>
      </c>
      <c r="AW76" s="558">
        <v>8.6996167510709779E-2</v>
      </c>
      <c r="AX76" s="558">
        <v>8.6897305108790984E-2</v>
      </c>
      <c r="AY76" s="558">
        <v>8.6798667146189168E-2</v>
      </c>
      <c r="AZ76" s="558">
        <v>8.6700252859481269E-2</v>
      </c>
      <c r="BA76" s="558">
        <v>8.66020614887026E-2</v>
      </c>
      <c r="BB76" s="558">
        <v>8.6504092277327388E-2</v>
      </c>
      <c r="BC76" s="558">
        <v>8.6406344472249277E-2</v>
      </c>
      <c r="BD76" s="558">
        <v>8.6308817323762027E-2</v>
      </c>
      <c r="BE76" s="558">
        <v>8.6211510085540372E-2</v>
      </c>
      <c r="BF76" s="558">
        <v>8.6114422014621009E-2</v>
      </c>
      <c r="BG76" s="558">
        <v>8.6017552371383615E-2</v>
      </c>
      <c r="BH76" s="558">
        <v>8.5920900419532112E-2</v>
      </c>
      <c r="BI76" s="558">
        <v>8.5824465426076066E-2</v>
      </c>
      <c r="BJ76" s="558">
        <v>8.5728246661311999E-2</v>
      </c>
      <c r="BK76" s="558">
        <v>8.5632243398805166E-2</v>
      </c>
    </row>
    <row r="77" spans="1:63">
      <c r="A77" s="1068"/>
      <c r="B77" s="510">
        <v>15</v>
      </c>
      <c r="C77" s="558">
        <v>8.957474390331896E-2</v>
      </c>
      <c r="D77" s="558">
        <v>8.9468556772769714E-2</v>
      </c>
      <c r="E77" s="558">
        <v>8.9362621104968773E-2</v>
      </c>
      <c r="F77" s="558">
        <v>8.9256936007735557E-2</v>
      </c>
      <c r="G77" s="558">
        <v>8.9151500593105087E-2</v>
      </c>
      <c r="H77" s="558">
        <v>8.9046313977303046E-2</v>
      </c>
      <c r="I77" s="558">
        <v>8.8941375280721172E-2</v>
      </c>
      <c r="J77" s="558">
        <v>8.883668362789271E-2</v>
      </c>
      <c r="K77" s="558">
        <v>8.8732238147468015E-2</v>
      </c>
      <c r="L77" s="558">
        <v>8.8628037972190446E-2</v>
      </c>
      <c r="M77" s="558">
        <v>8.852408223887237E-2</v>
      </c>
      <c r="N77" s="558">
        <v>8.8420370088371211E-2</v>
      </c>
      <c r="O77" s="558">
        <v>8.8316900665565939E-2</v>
      </c>
      <c r="P77" s="558">
        <v>8.8213673119333466E-2</v>
      </c>
      <c r="Q77" s="558">
        <v>8.8110686602525315E-2</v>
      </c>
      <c r="R77" s="558">
        <v>8.8007940271944501E-2</v>
      </c>
      <c r="S77" s="558">
        <v>8.7905433288322468E-2</v>
      </c>
      <c r="T77" s="558">
        <v>8.7803164816296228E-2</v>
      </c>
      <c r="U77" s="558">
        <v>8.7701134024385757E-2</v>
      </c>
      <c r="V77" s="558">
        <v>8.7599340084971333E-2</v>
      </c>
      <c r="W77" s="558">
        <v>8.7497782174271246E-2</v>
      </c>
      <c r="X77" s="558">
        <v>8.7396459472319568E-2</v>
      </c>
      <c r="Y77" s="558">
        <v>8.7295371162944058E-2</v>
      </c>
      <c r="Z77" s="558">
        <v>8.7194516433744249E-2</v>
      </c>
      <c r="AA77" s="558">
        <v>8.7093894476069703E-2</v>
      </c>
      <c r="AB77" s="558">
        <v>8.699350448499843E-2</v>
      </c>
      <c r="AC77" s="558">
        <v>8.6893345659315294E-2</v>
      </c>
      <c r="AD77" s="558">
        <v>8.6793417201490877E-2</v>
      </c>
      <c r="AE77" s="558">
        <v>8.6693718317660193E-2</v>
      </c>
      <c r="AF77" s="558">
        <v>8.6594248217601699E-2</v>
      </c>
      <c r="AG77" s="558">
        <v>8.6495006114716375E-2</v>
      </c>
      <c r="AH77" s="558">
        <v>8.6395991226007079E-2</v>
      </c>
      <c r="AI77" s="558">
        <v>8.6297202772057893E-2</v>
      </c>
      <c r="AJ77" s="558">
        <v>8.6198639977013658E-2</v>
      </c>
      <c r="AK77" s="558">
        <v>8.6100302068559717E-2</v>
      </c>
      <c r="AL77" s="558">
        <v>8.6002188277901709E-2</v>
      </c>
      <c r="AM77" s="558">
        <v>8.59042978397455E-2</v>
      </c>
      <c r="AN77" s="558">
        <v>8.5806629992277367E-2</v>
      </c>
      <c r="AO77" s="558">
        <v>8.5709183977144193E-2</v>
      </c>
      <c r="AP77" s="558">
        <v>8.5611959039433791E-2</v>
      </c>
      <c r="AQ77" s="558">
        <v>8.5514954427655498E-2</v>
      </c>
      <c r="AR77" s="558">
        <v>8.541816939372078E-2</v>
      </c>
      <c r="AS77" s="558">
        <v>8.5321603192923964E-2</v>
      </c>
      <c r="AT77" s="558">
        <v>8.522525508392316E-2</v>
      </c>
      <c r="AU77" s="558">
        <v>8.5129124328721356E-2</v>
      </c>
      <c r="AV77" s="558">
        <v>8.5033210192647424E-2</v>
      </c>
      <c r="AW77" s="558">
        <v>8.4937511944337588E-2</v>
      </c>
      <c r="AX77" s="558">
        <v>8.4842028855716678E-2</v>
      </c>
      <c r="AY77" s="558">
        <v>8.4746760201979743E-2</v>
      </c>
      <c r="AZ77" s="558">
        <v>8.4651705261573729E-2</v>
      </c>
      <c r="BA77" s="558">
        <v>8.4556863316179218E-2</v>
      </c>
      <c r="BB77" s="558">
        <v>8.4462233650692331E-2</v>
      </c>
      <c r="BC77" s="558">
        <v>8.4367815553206757E-2</v>
      </c>
      <c r="BD77" s="558">
        <v>8.4273608314995987E-2</v>
      </c>
      <c r="BE77" s="558">
        <v>8.4179611230495444E-2</v>
      </c>
      <c r="BF77" s="558">
        <v>8.4085823597284934E-2</v>
      </c>
      <c r="BG77" s="558">
        <v>8.3992244716071182E-2</v>
      </c>
      <c r="BH77" s="558">
        <v>8.3898873890670411E-2</v>
      </c>
      <c r="BI77" s="558">
        <v>8.3805710427991079E-2</v>
      </c>
      <c r="BJ77" s="558">
        <v>8.371275363801671E-2</v>
      </c>
      <c r="BK77" s="558">
        <v>8.3620002833788953E-2</v>
      </c>
    </row>
    <row r="78" spans="1:63">
      <c r="A78" s="1068"/>
      <c r="B78" s="510">
        <v>15.25</v>
      </c>
      <c r="C78" s="558">
        <v>8.7429139062256786E-2</v>
      </c>
      <c r="D78" s="558">
        <v>8.7326659688498398E-2</v>
      </c>
      <c r="E78" s="558">
        <v>8.7224420274247982E-2</v>
      </c>
      <c r="F78" s="558">
        <v>8.7122419977679111E-2</v>
      </c>
      <c r="G78" s="558">
        <v>8.7020657960898445E-2</v>
      </c>
      <c r="H78" s="558">
        <v>8.6919133389922909E-2</v>
      </c>
      <c r="I78" s="558">
        <v>8.681784543465676E-2</v>
      </c>
      <c r="J78" s="558">
        <v>8.6716793268869066E-2</v>
      </c>
      <c r="K78" s="558">
        <v>8.6615976070171199E-2</v>
      </c>
      <c r="L78" s="558">
        <v>8.6515393019994558E-2</v>
      </c>
      <c r="M78" s="558">
        <v>8.6415043303568362E-2</v>
      </c>
      <c r="N78" s="558">
        <v>8.6314926109897688E-2</v>
      </c>
      <c r="O78" s="558">
        <v>8.6215040631741666E-2</v>
      </c>
      <c r="P78" s="558">
        <v>8.6115386065591631E-2</v>
      </c>
      <c r="Q78" s="558">
        <v>8.6015961611649761E-2</v>
      </c>
      <c r="R78" s="558">
        <v>8.5916766473807582E-2</v>
      </c>
      <c r="S78" s="558">
        <v>8.5817799859624719E-2</v>
      </c>
      <c r="T78" s="558">
        <v>8.5719060980307807E-2</v>
      </c>
      <c r="U78" s="558">
        <v>8.5620549050689582E-2</v>
      </c>
      <c r="V78" s="558">
        <v>8.5522263289207978E-2</v>
      </c>
      <c r="W78" s="558">
        <v>8.5424202917885508E-2</v>
      </c>
      <c r="X78" s="558">
        <v>8.5326367162308764E-2</v>
      </c>
      <c r="Y78" s="558">
        <v>8.5228755251607974E-2</v>
      </c>
      <c r="Z78" s="558">
        <v>8.5131366418436785E-2</v>
      </c>
      <c r="AA78" s="558">
        <v>8.5034199898952195E-2</v>
      </c>
      <c r="AB78" s="558">
        <v>8.4937254932794484E-2</v>
      </c>
      <c r="AC78" s="558">
        <v>8.484053076306744E-2</v>
      </c>
      <c r="AD78" s="558">
        <v>8.474402663631872E-2</v>
      </c>
      <c r="AE78" s="558">
        <v>8.464774180252016E-2</v>
      </c>
      <c r="AF78" s="558">
        <v>8.4551675515048427E-2</v>
      </c>
      <c r="AG78" s="558">
        <v>8.4455827030665717E-2</v>
      </c>
      <c r="AH78" s="558">
        <v>8.436019560950056E-2</v>
      </c>
      <c r="AI78" s="558">
        <v>8.4264780515028781E-2</v>
      </c>
      <c r="AJ78" s="558">
        <v>8.4169581014054654E-2</v>
      </c>
      <c r="AK78" s="558">
        <v>8.4074596376691998E-2</v>
      </c>
      <c r="AL78" s="558">
        <v>8.3979825876345657E-2</v>
      </c>
      <c r="AM78" s="558">
        <v>8.3885268789692893E-2</v>
      </c>
      <c r="AN78" s="558">
        <v>8.3790924396665037E-2</v>
      </c>
      <c r="AO78" s="558">
        <v>8.3696791980429119E-2</v>
      </c>
      <c r="AP78" s="558">
        <v>8.3602870827369821E-2</v>
      </c>
      <c r="AQ78" s="558">
        <v>8.3509160227071375E-2</v>
      </c>
      <c r="AR78" s="558">
        <v>8.3415659472299661E-2</v>
      </c>
      <c r="AS78" s="558">
        <v>8.3322367858984475E-2</v>
      </c>
      <c r="AT78" s="558">
        <v>8.3229284686201749E-2</v>
      </c>
      <c r="AU78" s="558">
        <v>8.3136409256156077E-2</v>
      </c>
      <c r="AV78" s="558">
        <v>8.3043740874163274E-2</v>
      </c>
      <c r="AW78" s="558">
        <v>8.2951278848633014E-2</v>
      </c>
      <c r="AX78" s="558">
        <v>8.2859022491051662E-2</v>
      </c>
      <c r="AY78" s="558">
        <v>8.2766971115965163E-2</v>
      </c>
      <c r="AZ78" s="558">
        <v>8.2675124040962097E-2</v>
      </c>
      <c r="BA78" s="558">
        <v>8.2583480586656752E-2</v>
      </c>
      <c r="BB78" s="558">
        <v>8.2492040076672449E-2</v>
      </c>
      <c r="BC78" s="558">
        <v>8.2400801837624854E-2</v>
      </c>
      <c r="BD78" s="558">
        <v>8.2309765199105461E-2</v>
      </c>
      <c r="BE78" s="558">
        <v>8.221892949366516E-2</v>
      </c>
      <c r="BF78" s="558">
        <v>8.2128294056797974E-2</v>
      </c>
      <c r="BG78" s="558">
        <v>8.2037858226924762E-2</v>
      </c>
      <c r="BH78" s="558">
        <v>8.1947621345377225E-2</v>
      </c>
      <c r="BI78" s="558">
        <v>8.1857582756381858E-2</v>
      </c>
      <c r="BJ78" s="558">
        <v>8.1767741807044034E-2</v>
      </c>
      <c r="BK78" s="558">
        <v>8.167809784733232E-2</v>
      </c>
    </row>
    <row r="79" spans="1:63">
      <c r="A79" s="1068"/>
      <c r="B79" s="510">
        <v>15.5</v>
      </c>
      <c r="C79" s="558">
        <v>8.5359820928373895E-2</v>
      </c>
      <c r="D79" s="558">
        <v>8.5260878512461044E-2</v>
      </c>
      <c r="E79" s="558">
        <v>8.5162165203576737E-2</v>
      </c>
      <c r="F79" s="558">
        <v>8.5063680206874881E-2</v>
      </c>
      <c r="G79" s="558">
        <v>8.4965422731181905E-2</v>
      </c>
      <c r="H79" s="558">
        <v>8.4867391988975555E-2</v>
      </c>
      <c r="I79" s="558">
        <v>8.4769587196363877E-2</v>
      </c>
      <c r="J79" s="558">
        <v>8.4672007573064367E-2</v>
      </c>
      <c r="K79" s="558">
        <v>8.4574652342383108E-2</v>
      </c>
      <c r="L79" s="558">
        <v>8.4477520731194244E-2</v>
      </c>
      <c r="M79" s="558">
        <v>8.4380611969919542E-2</v>
      </c>
      <c r="N79" s="558">
        <v>8.4283925292507958E-2</v>
      </c>
      <c r="O79" s="558">
        <v>8.4187459936415562E-2</v>
      </c>
      <c r="P79" s="558">
        <v>8.4091215142585427E-2</v>
      </c>
      <c r="Q79" s="558">
        <v>8.3995190155427751E-2</v>
      </c>
      <c r="R79" s="558">
        <v>8.389938422280005E-2</v>
      </c>
      <c r="S79" s="558">
        <v>8.3803796595987565E-2</v>
      </c>
      <c r="T79" s="558">
        <v>8.370842652968373E-2</v>
      </c>
      <c r="U79" s="558">
        <v>8.3613273281970796E-2</v>
      </c>
      <c r="V79" s="558">
        <v>8.3518336114300609E-2</v>
      </c>
      <c r="W79" s="558">
        <v>8.342361429147549E-2</v>
      </c>
      <c r="X79" s="558">
        <v>8.3329107081629272E-2</v>
      </c>
      <c r="Y79" s="558">
        <v>8.3234813756208434E-2</v>
      </c>
      <c r="Z79" s="558">
        <v>8.3140733589953386E-2</v>
      </c>
      <c r="AA79" s="558">
        <v>8.3046865860879851E-2</v>
      </c>
      <c r="AB79" s="558">
        <v>8.2953209850260473E-2</v>
      </c>
      <c r="AC79" s="558">
        <v>8.285976484260639E-2</v>
      </c>
      <c r="AD79" s="558">
        <v>8.2766530125649024E-2</v>
      </c>
      <c r="AE79" s="558">
        <v>8.2673504990322041E-2</v>
      </c>
      <c r="AF79" s="558">
        <v>8.2580688730743312E-2</v>
      </c>
      <c r="AG79" s="558">
        <v>8.248808064419709E-2</v>
      </c>
      <c r="AH79" s="558">
        <v>8.2395680031116275E-2</v>
      </c>
      <c r="AI79" s="558">
        <v>8.2303486195064807E-2</v>
      </c>
      <c r="AJ79" s="558">
        <v>8.2211498442720118E-2</v>
      </c>
      <c r="AK79" s="558">
        <v>8.211971608385582E-2</v>
      </c>
      <c r="AL79" s="558">
        <v>8.2028138431324435E-2</v>
      </c>
      <c r="AM79" s="558">
        <v>8.1936764801040132E-2</v>
      </c>
      <c r="AN79" s="558">
        <v>8.1845594511961897E-2</v>
      </c>
      <c r="AO79" s="558">
        <v>8.1754626886076417E-2</v>
      </c>
      <c r="AP79" s="558">
        <v>8.1663861248381389E-2</v>
      </c>
      <c r="AQ79" s="558">
        <v>8.1573296926868807E-2</v>
      </c>
      <c r="AR79" s="558">
        <v>8.1482933252508299E-2</v>
      </c>
      <c r="AS79" s="558">
        <v>8.1392769559230804E-2</v>
      </c>
      <c r="AT79" s="558">
        <v>8.130280518391203E-2</v>
      </c>
      <c r="AU79" s="558">
        <v>8.1213039466356343E-2</v>
      </c>
      <c r="AV79" s="558">
        <v>8.1123471749280529E-2</v>
      </c>
      <c r="AW79" s="558">
        <v>8.1034101378297779E-2</v>
      </c>
      <c r="AX79" s="558">
        <v>8.0944927701901787E-2</v>
      </c>
      <c r="AY79" s="558">
        <v>8.0855950071450841E-2</v>
      </c>
      <c r="AZ79" s="558">
        <v>8.0767167841152177E-2</v>
      </c>
      <c r="BA79" s="558">
        <v>8.0678580368046274E-2</v>
      </c>
      <c r="BB79" s="558">
        <v>8.0590187011991457E-2</v>
      </c>
      <c r="BC79" s="558">
        <v>8.0501987135648295E-2</v>
      </c>
      <c r="BD79" s="558">
        <v>8.0413980104464475E-2</v>
      </c>
      <c r="BE79" s="558">
        <v>8.0326165286659437E-2</v>
      </c>
      <c r="BF79" s="558">
        <v>8.023854205320935E-2</v>
      </c>
      <c r="BG79" s="558">
        <v>8.0151109777832047E-2</v>
      </c>
      <c r="BH79" s="558">
        <v>8.00638678369721E-2</v>
      </c>
      <c r="BI79" s="558">
        <v>7.997681560978602E-2</v>
      </c>
      <c r="BJ79" s="558">
        <v>7.9889952478127524E-2</v>
      </c>
      <c r="BK79" s="558">
        <v>7.9803277826532917E-2</v>
      </c>
    </row>
    <row r="80" spans="1:63">
      <c r="A80" s="1068"/>
      <c r="B80" s="510">
        <v>15.75</v>
      </c>
      <c r="C80" s="558">
        <v>8.3363210457099685E-2</v>
      </c>
      <c r="D80" s="558">
        <v>8.3267643932358235E-2</v>
      </c>
      <c r="E80" s="558">
        <v>8.3172296269214838E-2</v>
      </c>
      <c r="F80" s="558">
        <v>8.3077166716690881E-2</v>
      </c>
      <c r="G80" s="558">
        <v>8.2982254527239549E-2</v>
      </c>
      <c r="H80" s="558">
        <v>8.2887558956726323E-2</v>
      </c>
      <c r="I80" s="558">
        <v>8.2793079264409514E-2</v>
      </c>
      <c r="J80" s="558">
        <v>8.2698814712920884E-2</v>
      </c>
      <c r="K80" s="558">
        <v>8.2604764568246572E-2</v>
      </c>
      <c r="L80" s="558">
        <v>8.2510928099707989E-2</v>
      </c>
      <c r="M80" s="558">
        <v>8.2417304579942813E-2</v>
      </c>
      <c r="N80" s="558">
        <v>8.232389328488636E-2</v>
      </c>
      <c r="O80" s="558">
        <v>8.223069349375281E-2</v>
      </c>
      <c r="P80" s="558">
        <v>8.2137704489016666E-2</v>
      </c>
      <c r="Q80" s="558">
        <v>8.204492555639438E-2</v>
      </c>
      <c r="R80" s="558">
        <v>8.1952355984826072E-2</v>
      </c>
      <c r="S80" s="558">
        <v>8.1859995066457303E-2</v>
      </c>
      <c r="T80" s="558">
        <v>8.1767842096621079E-2</v>
      </c>
      <c r="U80" s="558">
        <v>8.1675896373819945E-2</v>
      </c>
      <c r="V80" s="558">
        <v>8.1584157199708143E-2</v>
      </c>
      <c r="W80" s="558">
        <v>8.1492623879073939E-2</v>
      </c>
      <c r="X80" s="558">
        <v>8.1401295719822103E-2</v>
      </c>
      <c r="Y80" s="558">
        <v>8.1310172032956429E-2</v>
      </c>
      <c r="Z80" s="558">
        <v>8.121925213256237E-2</v>
      </c>
      <c r="AA80" s="558">
        <v>8.1128535335789939E-2</v>
      </c>
      <c r="AB80" s="558">
        <v>8.1038020962836507E-2</v>
      </c>
      <c r="AC80" s="558">
        <v>8.0947708336929866E-2</v>
      </c>
      <c r="AD80" s="558">
        <v>8.085759678431137E-2</v>
      </c>
      <c r="AE80" s="558">
        <v>8.0767685634219169E-2</v>
      </c>
      <c r="AF80" s="558">
        <v>8.0677974218871545E-2</v>
      </c>
      <c r="AG80" s="558">
        <v>8.0588461873450409E-2</v>
      </c>
      <c r="AH80" s="558">
        <v>8.0499147936084897E-2</v>
      </c>
      <c r="AI80" s="558">
        <v>8.0410031747834981E-2</v>
      </c>
      <c r="AJ80" s="558">
        <v>8.0321112652675331E-2</v>
      </c>
      <c r="AK80" s="558">
        <v>8.0232389997479239E-2</v>
      </c>
      <c r="AL80" s="558">
        <v>8.0143863132002502E-2</v>
      </c>
      <c r="AM80" s="558">
        <v>8.0055531408867689E-2</v>
      </c>
      <c r="AN80" s="558">
        <v>7.9967394183548299E-2</v>
      </c>
      <c r="AO80" s="558">
        <v>7.9879450814353006E-2</v>
      </c>
      <c r="AP80" s="558">
        <v>7.9791700662410231E-2</v>
      </c>
      <c r="AQ80" s="558">
        <v>7.9704143091652566E-2</v>
      </c>
      <c r="AR80" s="558">
        <v>7.9616777468801442E-2</v>
      </c>
      <c r="AS80" s="558">
        <v>7.952960316335185E-2</v>
      </c>
      <c r="AT80" s="558">
        <v>7.9442619547557214E-2</v>
      </c>
      <c r="AU80" s="558">
        <v>7.9355825996414234E-2</v>
      </c>
      <c r="AV80" s="558">
        <v>7.9269221887648025E-2</v>
      </c>
      <c r="AW80" s="558">
        <v>7.9182806601697159E-2</v>
      </c>
      <c r="AX80" s="558">
        <v>7.9096579521698948E-2</v>
      </c>
      <c r="AY80" s="558">
        <v>7.9010540033474713E-2</v>
      </c>
      <c r="AZ80" s="558">
        <v>7.8924687525515236E-2</v>
      </c>
      <c r="BA80" s="558">
        <v>7.8839021388966313E-2</v>
      </c>
      <c r="BB80" s="558">
        <v>7.875354101761424E-2</v>
      </c>
      <c r="BC80" s="558">
        <v>7.8668245807871642E-2</v>
      </c>
      <c r="BD80" s="558">
        <v>7.8583135158763209E-2</v>
      </c>
      <c r="BE80" s="558">
        <v>7.8498208471911551E-2</v>
      </c>
      <c r="BF80" s="558">
        <v>7.841346515152324E-2</v>
      </c>
      <c r="BG80" s="558">
        <v>7.8328904604374847E-2</v>
      </c>
      <c r="BH80" s="558">
        <v>7.8244526239799078E-2</v>
      </c>
      <c r="BI80" s="558">
        <v>7.8160329469671067E-2</v>
      </c>
      <c r="BJ80" s="558">
        <v>7.8076313708394657E-2</v>
      </c>
      <c r="BK80" s="558">
        <v>7.7992478372888877E-2</v>
      </c>
    </row>
    <row r="81" spans="1:63">
      <c r="A81" s="1068"/>
      <c r="B81" s="510">
        <v>16</v>
      </c>
      <c r="C81" s="558">
        <v>8.1435936339537954E-2</v>
      </c>
      <c r="D81" s="558">
        <v>8.1343593712971757E-2</v>
      </c>
      <c r="E81" s="558">
        <v>8.1251460269299899E-2</v>
      </c>
      <c r="F81" s="558">
        <v>8.1159535298536381E-2</v>
      </c>
      <c r="G81" s="558">
        <v>8.1067818093904689E-2</v>
      </c>
      <c r="H81" s="558">
        <v>8.0976307951819509E-2</v>
      </c>
      <c r="I81" s="558">
        <v>8.0885004171868821E-2</v>
      </c>
      <c r="J81" s="558">
        <v>8.0793906056796011E-2</v>
      </c>
      <c r="K81" s="558">
        <v>8.0703012912482122E-2</v>
      </c>
      <c r="L81" s="558">
        <v>8.0612324047928202E-2</v>
      </c>
      <c r="M81" s="558">
        <v>8.0521838775237831E-2</v>
      </c>
      <c r="N81" s="558">
        <v>8.0431556409599717E-2</v>
      </c>
      <c r="O81" s="558">
        <v>8.0341476269270393E-2</v>
      </c>
      <c r="P81" s="558">
        <v>8.0251597675557104E-2</v>
      </c>
      <c r="Q81" s="558">
        <v>8.0161919952800711E-2</v>
      </c>
      <c r="R81" s="558">
        <v>8.0072442428358787E-2</v>
      </c>
      <c r="S81" s="558">
        <v>7.9983164432588807E-2</v>
      </c>
      <c r="T81" s="558">
        <v>7.9894085298831449E-2</v>
      </c>
      <c r="U81" s="558">
        <v>7.9805204363393931E-2</v>
      </c>
      <c r="V81" s="558">
        <v>7.9716520965533638E-2</v>
      </c>
      <c r="W81" s="558">
        <v>7.9628034447441653E-2</v>
      </c>
      <c r="X81" s="558">
        <v>7.9539744154226558E-2</v>
      </c>
      <c r="Y81" s="558">
        <v>7.9451649433898222E-2</v>
      </c>
      <c r="Z81" s="558">
        <v>7.9363749637351808E-2</v>
      </c>
      <c r="AA81" s="558">
        <v>7.9276044118351791E-2</v>
      </c>
      <c r="AB81" s="558">
        <v>7.9188532233516115E-2</v>
      </c>
      <c r="AC81" s="558">
        <v>7.9101213342300525E-2</v>
      </c>
      <c r="AD81" s="558">
        <v>7.9014086806982853E-2</v>
      </c>
      <c r="AE81" s="558">
        <v>7.8927151992647548E-2</v>
      </c>
      <c r="AF81" s="558">
        <v>7.8840408267170217E-2</v>
      </c>
      <c r="AG81" s="558">
        <v>7.8753855001202355E-2</v>
      </c>
      <c r="AH81" s="558">
        <v>7.866749156815607E-2</v>
      </c>
      <c r="AI81" s="558">
        <v>7.8581317344189008E-2</v>
      </c>
      <c r="AJ81" s="558">
        <v>7.84953317081893E-2</v>
      </c>
      <c r="AK81" s="558">
        <v>7.8409534041760612E-2</v>
      </c>
      <c r="AL81" s="558">
        <v>7.8323923729207434E-2</v>
      </c>
      <c r="AM81" s="558">
        <v>7.8238500157520235E-2</v>
      </c>
      <c r="AN81" s="558">
        <v>7.8153262716360847E-2</v>
      </c>
      <c r="AO81" s="558">
        <v>7.8068210798047988E-2</v>
      </c>
      <c r="AP81" s="558">
        <v>7.798334379754282E-2</v>
      </c>
      <c r="AQ81" s="558">
        <v>7.7898661112434472E-2</v>
      </c>
      <c r="AR81" s="558">
        <v>7.7814162142925983E-2</v>
      </c>
      <c r="AS81" s="558">
        <v>7.7729846291820004E-2</v>
      </c>
      <c r="AT81" s="558">
        <v>7.7645712964504746E-2</v>
      </c>
      <c r="AU81" s="558">
        <v>7.7561761568940041E-2</v>
      </c>
      <c r="AV81" s="558">
        <v>7.7477991515643468E-2</v>
      </c>
      <c r="AW81" s="558">
        <v>7.7394402217676447E-2</v>
      </c>
      <c r="AX81" s="558">
        <v>7.7310993090630692E-2</v>
      </c>
      <c r="AY81" s="558">
        <v>7.7227763552614473E-2</v>
      </c>
      <c r="AZ81" s="558">
        <v>7.7144713024239087E-2</v>
      </c>
      <c r="BA81" s="558">
        <v>7.7061840928605504E-2</v>
      </c>
      <c r="BB81" s="558">
        <v>7.6979146691290912E-2</v>
      </c>
      <c r="BC81" s="558">
        <v>7.6896629740335509E-2</v>
      </c>
      <c r="BD81" s="558">
        <v>7.6814289506229261E-2</v>
      </c>
      <c r="BE81" s="558">
        <v>7.6732125421898847E-2</v>
      </c>
      <c r="BF81" s="558">
        <v>7.6650136922694637E-2</v>
      </c>
      <c r="BG81" s="558">
        <v>7.656832344637772E-2</v>
      </c>
      <c r="BH81" s="558">
        <v>7.6486684433107077E-2</v>
      </c>
      <c r="BI81" s="558">
        <v>7.6405219325426862E-2</v>
      </c>
      <c r="BJ81" s="558">
        <v>7.6323927568253569E-2</v>
      </c>
      <c r="BK81" s="558">
        <v>7.6242808608863594E-2</v>
      </c>
    </row>
    <row r="82" spans="1:63">
      <c r="A82" s="1068"/>
      <c r="B82" s="576">
        <v>16.25</v>
      </c>
      <c r="C82" s="558">
        <v>7.9574820681042741E-2</v>
      </c>
      <c r="D82" s="558">
        <v>7.948555842620468E-2</v>
      </c>
      <c r="E82" s="558">
        <v>7.9396496205054207E-2</v>
      </c>
      <c r="F82" s="558">
        <v>7.9307633345940834E-2</v>
      </c>
      <c r="G82" s="558">
        <v>7.9218969180217605E-2</v>
      </c>
      <c r="H82" s="558">
        <v>7.9130503042224368E-2</v>
      </c>
      <c r="I82" s="558">
        <v>7.9042234269271122E-2</v>
      </c>
      <c r="J82" s="558">
        <v>7.8954162201621436E-2</v>
      </c>
      <c r="K82" s="558">
        <v>7.8866286182476014E-2</v>
      </c>
      <c r="L82" s="558">
        <v>7.8778605557956419E-2</v>
      </c>
      <c r="M82" s="558">
        <v>7.8691119677088778E-2</v>
      </c>
      <c r="N82" s="558">
        <v>7.8603827891787714E-2</v>
      </c>
      <c r="O82" s="558">
        <v>7.8516729556840373E-2</v>
      </c>
      <c r="P82" s="558">
        <v>7.8429824029890446E-2</v>
      </c>
      <c r="Q82" s="558">
        <v>7.8343110671422467E-2</v>
      </c>
      <c r="R82" s="558">
        <v>7.8256588844746039E-2</v>
      </c>
      <c r="S82" s="558">
        <v>7.8170257915980354E-2</v>
      </c>
      <c r="T82" s="558">
        <v>7.808411725403859E-2</v>
      </c>
      <c r="U82" s="558">
        <v>7.7998166230612648E-2</v>
      </c>
      <c r="V82" s="558">
        <v>7.7912404220157813E-2</v>
      </c>
      <c r="W82" s="558">
        <v>7.7826830599877564E-2</v>
      </c>
      <c r="X82" s="558">
        <v>7.7741444749708552E-2</v>
      </c>
      <c r="Y82" s="558">
        <v>7.7656246052305616E-2</v>
      </c>
      <c r="Z82" s="558">
        <v>7.7571233893026822E-2</v>
      </c>
      <c r="AA82" s="558">
        <v>7.7486407659918793E-2</v>
      </c>
      <c r="AB82" s="558">
        <v>7.7401766743702E-2</v>
      </c>
      <c r="AC82" s="558">
        <v>7.7317310537756104E-2</v>
      </c>
      <c r="AD82" s="558">
        <v>7.7233038438105514E-2</v>
      </c>
      <c r="AE82" s="558">
        <v>7.7148949843405021E-2</v>
      </c>
      <c r="AF82" s="558">
        <v>7.7065044154925433E-2</v>
      </c>
      <c r="AG82" s="558">
        <v>7.6981320776539422E-2</v>
      </c>
      <c r="AH82" s="558">
        <v>7.689777911470734E-2</v>
      </c>
      <c r="AI82" s="558">
        <v>7.6814418578463273E-2</v>
      </c>
      <c r="AJ82" s="558">
        <v>7.673123857940102E-2</v>
      </c>
      <c r="AK82" s="558">
        <v>7.6648238531660307E-2</v>
      </c>
      <c r="AL82" s="558">
        <v>7.6565417851913051E-2</v>
      </c>
      <c r="AM82" s="558">
        <v>7.6482775959349589E-2</v>
      </c>
      <c r="AN82" s="558">
        <v>7.6400312275665239E-2</v>
      </c>
      <c r="AO82" s="558">
        <v>7.6318026225046728E-2</v>
      </c>
      <c r="AP82" s="558">
        <v>7.6235917234158776E-2</v>
      </c>
      <c r="AQ82" s="558">
        <v>7.6153984732130836E-2</v>
      </c>
      <c r="AR82" s="558">
        <v>7.6072228150543847E-2</v>
      </c>
      <c r="AS82" s="558">
        <v>7.5990646923417046E-2</v>
      </c>
      <c r="AT82" s="558">
        <v>7.5909240487194968E-2</v>
      </c>
      <c r="AU82" s="558">
        <v>7.5828008280734424E-2</v>
      </c>
      <c r="AV82" s="558">
        <v>7.5746949745291656E-2</v>
      </c>
      <c r="AW82" s="558">
        <v>7.5666064324509438E-2</v>
      </c>
      <c r="AX82" s="558">
        <v>7.5585351464404482E-2</v>
      </c>
      <c r="AY82" s="558">
        <v>7.550481061335465E-2</v>
      </c>
      <c r="AZ82" s="558">
        <v>7.5424441222086483E-2</v>
      </c>
      <c r="BA82" s="558">
        <v>7.5344242743662665E-2</v>
      </c>
      <c r="BB82" s="558">
        <v>7.5264214633469648E-2</v>
      </c>
      <c r="BC82" s="558">
        <v>7.5184356349205311E-2</v>
      </c>
      <c r="BD82" s="558">
        <v>7.5104667350866683E-2</v>
      </c>
      <c r="BE82" s="558">
        <v>7.5025147100737835E-2</v>
      </c>
      <c r="BF82" s="558">
        <v>7.4945795063377701E-2</v>
      </c>
      <c r="BG82" s="558">
        <v>7.4866610705608169E-2</v>
      </c>
      <c r="BH82" s="558">
        <v>7.4787593496502006E-2</v>
      </c>
      <c r="BI82" s="558">
        <v>7.4708742907371117E-2</v>
      </c>
      <c r="BJ82" s="558">
        <v>7.4630058411754685E-2</v>
      </c>
      <c r="BK82" s="558">
        <v>7.455153948540745E-2</v>
      </c>
    </row>
    <row r="83" spans="1:63">
      <c r="A83" s="1068"/>
      <c r="B83" s="510">
        <v>16.5</v>
      </c>
      <c r="C83" s="558">
        <v>7.777686582002083E-2</v>
      </c>
      <c r="D83" s="558">
        <v>7.7690548316798655E-2</v>
      </c>
      <c r="E83" s="558">
        <v>7.7604422193148823E-2</v>
      </c>
      <c r="F83" s="558">
        <v>7.7518486813297899E-2</v>
      </c>
      <c r="G83" s="558">
        <v>7.7432741544285463E-2</v>
      </c>
      <c r="H83" s="558">
        <v>7.7347185755948525E-2</v>
      </c>
      <c r="I83" s="558">
        <v>7.7261818820906089E-2</v>
      </c>
      <c r="J83" s="558">
        <v>7.7176640114543837E-2</v>
      </c>
      <c r="K83" s="558">
        <v>7.7091649014998931E-2</v>
      </c>
      <c r="L83" s="558">
        <v>7.7006844903144744E-2</v>
      </c>
      <c r="M83" s="558">
        <v>7.692222716257599E-2</v>
      </c>
      <c r="N83" s="558">
        <v>7.6837795179593715E-2</v>
      </c>
      <c r="O83" s="558">
        <v>7.6753548343190439E-2</v>
      </c>
      <c r="P83" s="558">
        <v>7.6669486045035429E-2</v>
      </c>
      <c r="Q83" s="558">
        <v>7.6585607679460113E-2</v>
      </c>
      <c r="R83" s="558">
        <v>7.650191264344347E-2</v>
      </c>
      <c r="S83" s="558">
        <v>7.6418400336597567E-2</v>
      </c>
      <c r="T83" s="558">
        <v>7.633507016115329E-2</v>
      </c>
      <c r="U83" s="558">
        <v>7.6251921521945987E-2</v>
      </c>
      <c r="V83" s="558">
        <v>7.6168953826401334E-2</v>
      </c>
      <c r="W83" s="558">
        <v>7.6086166484521309E-2</v>
      </c>
      <c r="X83" s="558">
        <v>7.6003558908870103E-2</v>
      </c>
      <c r="Y83" s="558">
        <v>7.59211305145603E-2</v>
      </c>
      <c r="Z83" s="558">
        <v>7.5838880719239082E-2</v>
      </c>
      <c r="AA83" s="558">
        <v>7.5756808943074461E-2</v>
      </c>
      <c r="AB83" s="558">
        <v>7.5674914608741664E-2</v>
      </c>
      <c r="AC83" s="558">
        <v>7.5593197141409649E-2</v>
      </c>
      <c r="AD83" s="558">
        <v>7.5511655968727595E-2</v>
      </c>
      <c r="AE83" s="558">
        <v>7.5430290520811571E-2</v>
      </c>
      <c r="AF83" s="558">
        <v>7.5349100230231253E-2</v>
      </c>
      <c r="AG83" s="558">
        <v>7.5268084531996737E-2</v>
      </c>
      <c r="AH83" s="558">
        <v>7.5187242863545403E-2</v>
      </c>
      <c r="AI83" s="558">
        <v>7.5106574664728934E-2</v>
      </c>
      <c r="AJ83" s="558">
        <v>7.5026079377800384E-2</v>
      </c>
      <c r="AK83" s="558">
        <v>7.4945756447401257E-2</v>
      </c>
      <c r="AL83" s="558">
        <v>7.4865605320548825E-2</v>
      </c>
      <c r="AM83" s="558">
        <v>7.4785625446623386E-2</v>
      </c>
      <c r="AN83" s="558">
        <v>7.4705816277355633E-2</v>
      </c>
      <c r="AO83" s="558">
        <v>7.462617726681417E-2</v>
      </c>
      <c r="AP83" s="558">
        <v>7.4546707871393086E-2</v>
      </c>
      <c r="AQ83" s="558">
        <v>7.4467407549799511E-2</v>
      </c>
      <c r="AR83" s="558">
        <v>7.4388275763041342E-2</v>
      </c>
      <c r="AS83" s="558">
        <v>7.4309311974415121E-2</v>
      </c>
      <c r="AT83" s="558">
        <v>7.4230515649493803E-2</v>
      </c>
      <c r="AU83" s="558">
        <v>7.4151886256114713E-2</v>
      </c>
      <c r="AV83" s="558">
        <v>7.407342326436761E-2</v>
      </c>
      <c r="AW83" s="558">
        <v>7.399512614658274E-2</v>
      </c>
      <c r="AX83" s="558">
        <v>7.3916994377319023E-2</v>
      </c>
      <c r="AY83" s="558">
        <v>7.3839027433352314E-2</v>
      </c>
      <c r="AZ83" s="558">
        <v>7.3761224793663732E-2</v>
      </c>
      <c r="BA83" s="558">
        <v>7.3683585939427948E-2</v>
      </c>
      <c r="BB83" s="558">
        <v>7.360611035400183E-2</v>
      </c>
      <c r="BC83" s="558">
        <v>7.3528797522912845E-2</v>
      </c>
      <c r="BD83" s="558">
        <v>7.3451646933847703E-2</v>
      </c>
      <c r="BE83" s="558">
        <v>7.3374658076641078E-2</v>
      </c>
      <c r="BF83" s="558">
        <v>7.329783044326435E-2</v>
      </c>
      <c r="BG83" s="558">
        <v>7.3221163527814367E-2</v>
      </c>
      <c r="BH83" s="558">
        <v>7.3144656826502424E-2</v>
      </c>
      <c r="BI83" s="558">
        <v>7.3068309837643231E-2</v>
      </c>
      <c r="BJ83" s="558">
        <v>7.2992122061643822E-2</v>
      </c>
      <c r="BK83" s="558">
        <v>7.2916093000992846E-2</v>
      </c>
    </row>
    <row r="84" spans="1:63">
      <c r="A84" s="1068"/>
      <c r="B84" s="510">
        <v>16.75</v>
      </c>
      <c r="C84" s="558">
        <v>7.603924218425237E-2</v>
      </c>
      <c r="D84" s="558">
        <v>7.5955741201467614E-2</v>
      </c>
      <c r="E84" s="558">
        <v>7.5872423407407671E-2</v>
      </c>
      <c r="F84" s="558">
        <v>7.578928819989994E-2</v>
      </c>
      <c r="G84" s="558">
        <v>7.5706334979408124E-2</v>
      </c>
      <c r="H84" s="558">
        <v>7.56235631490179E-2</v>
      </c>
      <c r="I84" s="558">
        <v>7.5540972114422608E-2</v>
      </c>
      <c r="J84" s="558">
        <v>7.5458561283908987E-2</v>
      </c>
      <c r="K84" s="558">
        <v>7.5376330068343045E-2</v>
      </c>
      <c r="L84" s="558">
        <v>7.5294277881156071E-2</v>
      </c>
      <c r="M84" s="558">
        <v>7.5212404138330649E-2</v>
      </c>
      <c r="N84" s="558">
        <v>7.5130708258386761E-2</v>
      </c>
      <c r="O84" s="558">
        <v>7.5049189662368135E-2</v>
      </c>
      <c r="P84" s="558">
        <v>7.4967847773828478E-2</v>
      </c>
      <c r="Q84" s="558">
        <v>7.488668201881786E-2</v>
      </c>
      <c r="R84" s="558">
        <v>7.4805691825869339E-2</v>
      </c>
      <c r="S84" s="558">
        <v>7.472487662598544E-2</v>
      </c>
      <c r="T84" s="558">
        <v>7.4644235852624863E-2</v>
      </c>
      <c r="U84" s="558">
        <v>7.4563768941689257E-2</v>
      </c>
      <c r="V84" s="558">
        <v>7.4483475331510049E-2</v>
      </c>
      <c r="W84" s="558">
        <v>7.4403354462835414E-2</v>
      </c>
      <c r="X84" s="558">
        <v>7.43234057788172E-2</v>
      </c>
      <c r="Y84" s="558">
        <v>7.4243628724998137E-2</v>
      </c>
      <c r="Z84" s="558">
        <v>7.4164022749298966E-2</v>
      </c>
      <c r="AA84" s="558">
        <v>7.4084587302005664E-2</v>
      </c>
      <c r="AB84" s="558">
        <v>7.4005321835756907E-2</v>
      </c>
      <c r="AC84" s="558">
        <v>7.3926225805531362E-2</v>
      </c>
      <c r="AD84" s="558">
        <v>7.3847298668635264E-2</v>
      </c>
      <c r="AE84" s="558">
        <v>7.3768539884690051E-2</v>
      </c>
      <c r="AF84" s="558">
        <v>7.3689948915619918E-2</v>
      </c>
      <c r="AG84" s="558">
        <v>7.3611525225639657E-2</v>
      </c>
      <c r="AH84" s="558">
        <v>7.3533268281242431E-2</v>
      </c>
      <c r="AI84" s="558">
        <v>7.3455177551187731E-2</v>
      </c>
      <c r="AJ84" s="558">
        <v>7.3377252506489243E-2</v>
      </c>
      <c r="AK84" s="558">
        <v>7.329949262040307E-2</v>
      </c>
      <c r="AL84" s="558">
        <v>7.3221897368415695E-2</v>
      </c>
      <c r="AM84" s="558">
        <v>7.3144466228232313E-2</v>
      </c>
      <c r="AN84" s="558">
        <v>7.3067198679765036E-2</v>
      </c>
      <c r="AO84" s="558">
        <v>7.2990094205121286E-2</v>
      </c>
      <c r="AP84" s="558">
        <v>7.2913152288592215E-2</v>
      </c>
      <c r="AQ84" s="558">
        <v>7.283637241664119E-2</v>
      </c>
      <c r="AR84" s="558">
        <v>7.2759754077892438E-2</v>
      </c>
      <c r="AS84" s="558">
        <v>7.2683296763119548E-2</v>
      </c>
      <c r="AT84" s="558">
        <v>7.260699996523437E-2</v>
      </c>
      <c r="AU84" s="558">
        <v>7.2530863179275651E-2</v>
      </c>
      <c r="AV84" s="558">
        <v>7.2454885902398014E-2</v>
      </c>
      <c r="AW84" s="558">
        <v>7.2379067633860789E-2</v>
      </c>
      <c r="AX84" s="558">
        <v>7.2303407875017059E-2</v>
      </c>
      <c r="AY84" s="558">
        <v>7.2227906129302757E-2</v>
      </c>
      <c r="AZ84" s="558">
        <v>7.2152561902225743E-2</v>
      </c>
      <c r="BA84" s="558">
        <v>7.2077374701355043E-2</v>
      </c>
      <c r="BB84" s="558">
        <v>7.2002344036310117E-2</v>
      </c>
      <c r="BC84" s="558">
        <v>7.1927469418750181E-2</v>
      </c>
      <c r="BD84" s="558">
        <v>7.185275036236366E-2</v>
      </c>
      <c r="BE84" s="558">
        <v>7.1778186382857587E-2</v>
      </c>
      <c r="BF84" s="558">
        <v>7.1703776997947208E-2</v>
      </c>
      <c r="BG84" s="558">
        <v>7.1629521727345519E-2</v>
      </c>
      <c r="BH84" s="558">
        <v>7.1555420092753036E-2</v>
      </c>
      <c r="BI84" s="558">
        <v>7.1481471617847361E-2</v>
      </c>
      <c r="BJ84" s="558">
        <v>7.1407675828273134E-2</v>
      </c>
      <c r="BK84" s="558">
        <v>7.1334032251631846E-2</v>
      </c>
    </row>
    <row r="85" spans="1:63">
      <c r="A85" s="1068"/>
      <c r="B85" s="510">
        <v>17</v>
      </c>
      <c r="C85" s="558">
        <v>7.4359277092327564E-2</v>
      </c>
      <c r="D85" s="558">
        <v>7.4278471309445288E-2</v>
      </c>
      <c r="E85" s="558">
        <v>7.4197840958246997E-2</v>
      </c>
      <c r="F85" s="558">
        <v>7.4117385468051314E-2</v>
      </c>
      <c r="G85" s="558">
        <v>7.4037104270649412E-2</v>
      </c>
      <c r="H85" s="558">
        <v>7.3956996800291649E-2</v>
      </c>
      <c r="I85" s="558">
        <v>7.3877062493674303E-2</v>
      </c>
      <c r="J85" s="558">
        <v>7.3797300789926329E-2</v>
      </c>
      <c r="K85" s="558">
        <v>7.3717711130596275E-2</v>
      </c>
      <c r="L85" s="558">
        <v>7.3638292959639209E-2</v>
      </c>
      <c r="M85" s="558">
        <v>7.3559045723403799E-2</v>
      </c>
      <c r="N85" s="558">
        <v>7.347996887061943E-2</v>
      </c>
      <c r="O85" s="558">
        <v>7.3401061852383487E-2</v>
      </c>
      <c r="P85" s="558">
        <v>7.3322324122148508E-2</v>
      </c>
      <c r="Q85" s="558">
        <v>7.3243755135709715E-2</v>
      </c>
      <c r="R85" s="558">
        <v>7.3165354351192424E-2</v>
      </c>
      <c r="S85" s="558">
        <v>7.3087121229039556E-2</v>
      </c>
      <c r="T85" s="558">
        <v>7.300905523199927E-2</v>
      </c>
      <c r="U85" s="558">
        <v>7.293115582511274E-2</v>
      </c>
      <c r="V85" s="558">
        <v>7.2853422475701798E-2</v>
      </c>
      <c r="W85" s="558">
        <v>7.2775854653356897E-2</v>
      </c>
      <c r="X85" s="558">
        <v>7.269845182992507E-2</v>
      </c>
      <c r="Y85" s="558">
        <v>7.2621213479497806E-2</v>
      </c>
      <c r="Z85" s="558">
        <v>7.2544139078399281E-2</v>
      </c>
      <c r="AA85" s="558">
        <v>7.2467228105174447E-2</v>
      </c>
      <c r="AB85" s="558">
        <v>7.2390480040577299E-2</v>
      </c>
      <c r="AC85" s="558">
        <v>7.2313894367559181E-2</v>
      </c>
      <c r="AD85" s="558">
        <v>7.2237470571257151E-2</v>
      </c>
      <c r="AE85" s="558">
        <v>7.2161208138982511E-2</v>
      </c>
      <c r="AF85" s="558">
        <v>7.2085106560209278E-2</v>
      </c>
      <c r="AG85" s="558">
        <v>7.2009165326562791E-2</v>
      </c>
      <c r="AH85" s="558">
        <v>7.1933383931808453E-2</v>
      </c>
      <c r="AI85" s="558">
        <v>7.1857761871840425E-2</v>
      </c>
      <c r="AJ85" s="558">
        <v>7.1782298644670464E-2</v>
      </c>
      <c r="AK85" s="558">
        <v>7.1706993750416823E-2</v>
      </c>
      <c r="AL85" s="558">
        <v>7.1631846691293188E-2</v>
      </c>
      <c r="AM85" s="558">
        <v>7.1556856971597749E-2</v>
      </c>
      <c r="AN85" s="558">
        <v>7.1482024097702296E-2</v>
      </c>
      <c r="AO85" s="558">
        <v>7.1407347578041319E-2</v>
      </c>
      <c r="AP85" s="558">
        <v>7.1332826923101333E-2</v>
      </c>
      <c r="AQ85" s="558">
        <v>7.1258461645410165E-2</v>
      </c>
      <c r="AR85" s="558">
        <v>7.1184251259526266E-2</v>
      </c>
      <c r="AS85" s="558">
        <v>7.1110195282028194E-2</v>
      </c>
      <c r="AT85" s="558">
        <v>7.103629323150415E-2</v>
      </c>
      <c r="AU85" s="558">
        <v>7.0962544628541457E-2</v>
      </c>
      <c r="AV85" s="558">
        <v>7.088894899571628E-2</v>
      </c>
      <c r="AW85" s="558">
        <v>7.0815505857583283E-2</v>
      </c>
      <c r="AX85" s="558">
        <v>7.074221474066536E-2</v>
      </c>
      <c r="AY85" s="558">
        <v>7.0669075173443521E-2</v>
      </c>
      <c r="AZ85" s="558">
        <v>7.0596086686346787E-2</v>
      </c>
      <c r="BA85" s="558">
        <v>7.0523248811742059E-2</v>
      </c>
      <c r="BB85" s="558">
        <v>7.0450561083924182E-2</v>
      </c>
      <c r="BC85" s="558">
        <v>7.0378023039106036E-2</v>
      </c>
      <c r="BD85" s="558">
        <v>7.0305634215408683E-2</v>
      </c>
      <c r="BE85" s="558">
        <v>7.0233394152851458E-2</v>
      </c>
      <c r="BF85" s="558">
        <v>7.0161302393342367E-2</v>
      </c>
      <c r="BG85" s="558">
        <v>7.0089358480668329E-2</v>
      </c>
      <c r="BH85" s="558">
        <v>7.001756196048553E-2</v>
      </c>
      <c r="BI85" s="558">
        <v>6.9945912380309935E-2</v>
      </c>
      <c r="BJ85" s="558">
        <v>6.9874409289507722E-2</v>
      </c>
      <c r="BK85" s="558">
        <v>6.9803052239285818E-2</v>
      </c>
    </row>
    <row r="86" spans="1:63">
      <c r="A86" s="1068"/>
      <c r="B86" s="510">
        <v>17.25</v>
      </c>
      <c r="C86" s="558">
        <v>7.2734444416961419E-2</v>
      </c>
      <c r="D86" s="558">
        <v>7.2656218981565421E-2</v>
      </c>
      <c r="E86" s="558">
        <v>7.2578161627322182E-2</v>
      </c>
      <c r="F86" s="558">
        <v>7.2500271813085077E-2</v>
      </c>
      <c r="G86" s="558">
        <v>7.2422549000027953E-2</v>
      </c>
      <c r="H86" s="558">
        <v>7.2344992651632772E-2</v>
      </c>
      <c r="I86" s="558">
        <v>7.2267602233677203E-2</v>
      </c>
      <c r="J86" s="558">
        <v>7.2190377214222418E-2</v>
      </c>
      <c r="K86" s="558">
        <v>7.2113317063600857E-2</v>
      </c>
      <c r="L86" s="558">
        <v>7.2036421254404168E-2</v>
      </c>
      <c r="M86" s="558">
        <v>7.1959689261471102E-2</v>
      </c>
      <c r="N86" s="558">
        <v>7.1883120561875652E-2</v>
      </c>
      <c r="O86" s="558">
        <v>7.1806714634915086E-2</v>
      </c>
      <c r="P86" s="558">
        <v>7.1730470962098183E-2</v>
      </c>
      <c r="Q86" s="558">
        <v>7.165438902713353E-2</v>
      </c>
      <c r="R86" s="558">
        <v>7.1578468315917798E-2</v>
      </c>
      <c r="S86" s="558">
        <v>7.1502708316524236E-2</v>
      </c>
      <c r="T86" s="558">
        <v>7.1427108519191138E-2</v>
      </c>
      <c r="U86" s="558">
        <v>7.1351668416310368E-2</v>
      </c>
      <c r="V86" s="558">
        <v>7.1276387502416078E-2</v>
      </c>
      <c r="W86" s="558">
        <v>7.120126527417335E-2</v>
      </c>
      <c r="X86" s="558">
        <v>7.1126301230367006E-2</v>
      </c>
      <c r="Y86" s="558">
        <v>7.1051494871890469E-2</v>
      </c>
      <c r="Z86" s="558">
        <v>7.0976845701734681E-2</v>
      </c>
      <c r="AA86" s="558">
        <v>7.090235322497708E-2</v>
      </c>
      <c r="AB86" s="558">
        <v>7.0828016948770681E-2</v>
      </c>
      <c r="AC86" s="558">
        <v>7.0753836382333193E-2</v>
      </c>
      <c r="AD86" s="558">
        <v>7.0679811036936241E-2</v>
      </c>
      <c r="AE86" s="558">
        <v>7.0605940425894589E-2</v>
      </c>
      <c r="AF86" s="558">
        <v>7.0532224064555518E-2</v>
      </c>
      <c r="AG86" s="558">
        <v>7.0458661470288231E-2</v>
      </c>
      <c r="AH86" s="558">
        <v>7.0385252162473266E-2</v>
      </c>
      <c r="AI86" s="558">
        <v>7.0311995662492091E-2</v>
      </c>
      <c r="AJ86" s="558">
        <v>7.0238891493716649E-2</v>
      </c>
      <c r="AK86" s="558">
        <v>7.0165939181499062E-2</v>
      </c>
      <c r="AL86" s="558">
        <v>7.0093138253161338E-2</v>
      </c>
      <c r="AM86" s="558">
        <v>7.0020488237985179E-2</v>
      </c>
      <c r="AN86" s="558">
        <v>6.9947988667201783E-2</v>
      </c>
      <c r="AO86" s="558">
        <v>6.9875639073981866E-2</v>
      </c>
      <c r="AP86" s="558">
        <v>6.9803438993425532E-2</v>
      </c>
      <c r="AQ86" s="558">
        <v>6.9731387962552363E-2</v>
      </c>
      <c r="AR86" s="558">
        <v>6.9659485520291553E-2</v>
      </c>
      <c r="AS86" s="558">
        <v>6.9587731207471998E-2</v>
      </c>
      <c r="AT86" s="558">
        <v>6.9516124566812609E-2</v>
      </c>
      <c r="AU86" s="558">
        <v>6.9444665142912504E-2</v>
      </c>
      <c r="AV86" s="558">
        <v>6.9373352482241468E-2</v>
      </c>
      <c r="AW86" s="558">
        <v>6.9302186133130231E-2</v>
      </c>
      <c r="AX86" s="558">
        <v>6.9231165645761025E-2</v>
      </c>
      <c r="AY86" s="558">
        <v>6.9160290572158084E-2</v>
      </c>
      <c r="AZ86" s="558">
        <v>6.9089560466178201E-2</v>
      </c>
      <c r="BA86" s="558">
        <v>6.9018974883501408E-2</v>
      </c>
      <c r="BB86" s="558">
        <v>6.8948533381621616E-2</v>
      </c>
      <c r="BC86" s="558">
        <v>6.8878235519837405E-2</v>
      </c>
      <c r="BD86" s="558">
        <v>6.8808080859242865E-2</v>
      </c>
      <c r="BE86" s="558">
        <v>6.8738068962718377E-2</v>
      </c>
      <c r="BF86" s="558">
        <v>6.8668199394921622E-2</v>
      </c>
      <c r="BG86" s="558">
        <v>6.8598471722278481E-2</v>
      </c>
      <c r="BH86" s="558">
        <v>6.8528885512974133E-2</v>
      </c>
      <c r="BI86" s="558">
        <v>6.8459440336944094E-2</v>
      </c>
      <c r="BJ86" s="558">
        <v>6.839013576586539E-2</v>
      </c>
      <c r="BK86" s="558">
        <v>6.8320971373147701E-2</v>
      </c>
    </row>
    <row r="87" spans="1:63">
      <c r="A87" s="1068"/>
      <c r="B87" s="510">
        <v>17.5</v>
      </c>
      <c r="C87" s="558">
        <v>7.1162355035117114E-2</v>
      </c>
      <c r="D87" s="558">
        <v>7.1086601153123374E-2</v>
      </c>
      <c r="E87" s="558">
        <v>7.1011008382948146E-2</v>
      </c>
      <c r="F87" s="558">
        <v>7.0935576211163365E-2</v>
      </c>
      <c r="G87" s="558">
        <v>7.0860304126520265E-2</v>
      </c>
      <c r="H87" s="558">
        <v>7.0785191619937765E-2</v>
      </c>
      <c r="I87" s="558">
        <v>7.0710238184491042E-2</v>
      </c>
      <c r="J87" s="558">
        <v>7.0635443315400087E-2</v>
      </c>
      <c r="K87" s="558">
        <v>7.0560806510018378E-2</v>
      </c>
      <c r="L87" s="558">
        <v>7.0486327267821683E-2</v>
      </c>
      <c r="M87" s="558">
        <v>7.0412005090396773E-2</v>
      </c>
      <c r="N87" s="558">
        <v>7.0337839481430353E-2</v>
      </c>
      <c r="O87" s="558">
        <v>7.0263829946698025E-2</v>
      </c>
      <c r="P87" s="558">
        <v>7.0189975994053327E-2</v>
      </c>
      <c r="Q87" s="558">
        <v>7.0116277133416741E-2</v>
      </c>
      <c r="R87" s="558">
        <v>7.0042732876764935E-2</v>
      </c>
      <c r="S87" s="558">
        <v>6.9969342738119986E-2</v>
      </c>
      <c r="T87" s="558">
        <v>6.9896106233538591E-2</v>
      </c>
      <c r="U87" s="558">
        <v>6.9823022881101551E-2</v>
      </c>
      <c r="V87" s="558">
        <v>6.9750092200903113E-2</v>
      </c>
      <c r="W87" s="558">
        <v>6.9677313715040476E-2</v>
      </c>
      <c r="X87" s="558">
        <v>6.9604686947603397E-2</v>
      </c>
      <c r="Y87" s="558">
        <v>6.9532211424663815E-2</v>
      </c>
      <c r="Z87" s="558">
        <v>6.9459886674265434E-2</v>
      </c>
      <c r="AA87" s="558">
        <v>6.9387712226413628E-2</v>
      </c>
      <c r="AB87" s="558">
        <v>6.9315687613065183E-2</v>
      </c>
      <c r="AC87" s="558">
        <v>6.9243812368118163E-2</v>
      </c>
      <c r="AD87" s="558">
        <v>6.9172086027401922E-2</v>
      </c>
      <c r="AE87" s="558">
        <v>6.910050812866704E-2</v>
      </c>
      <c r="AF87" s="558">
        <v>6.9029078211575445E-2</v>
      </c>
      <c r="AG87" s="558">
        <v>6.8957795817690501E-2</v>
      </c>
      <c r="AH87" s="558">
        <v>6.8886660490467266E-2</v>
      </c>
      <c r="AI87" s="558">
        <v>6.8815671775242643E-2</v>
      </c>
      <c r="AJ87" s="558">
        <v>6.8744829219225798E-2</v>
      </c>
      <c r="AK87" s="558">
        <v>6.8674132371488492E-2</v>
      </c>
      <c r="AL87" s="558">
        <v>6.8603580782955489E-2</v>
      </c>
      <c r="AM87" s="558">
        <v>6.8533174006395067E-2</v>
      </c>
      <c r="AN87" s="558">
        <v>6.846291159640959E-2</v>
      </c>
      <c r="AO87" s="558">
        <v>6.8392793109426073E-2</v>
      </c>
      <c r="AP87" s="558">
        <v>6.8322818103686872E-2</v>
      </c>
      <c r="AQ87" s="558">
        <v>6.8252986139240426E-2</v>
      </c>
      <c r="AR87" s="558">
        <v>6.8183296777932001E-2</v>
      </c>
      <c r="AS87" s="558">
        <v>6.8113749583394528E-2</v>
      </c>
      <c r="AT87" s="558">
        <v>6.8044344121039518E-2</v>
      </c>
      <c r="AU87" s="558">
        <v>6.7975079958048024E-2</v>
      </c>
      <c r="AV87" s="558">
        <v>6.7905956663361577E-2</v>
      </c>
      <c r="AW87" s="558">
        <v>6.7836973807673298E-2</v>
      </c>
      <c r="AX87" s="558">
        <v>6.7768130963419021E-2</v>
      </c>
      <c r="AY87" s="558">
        <v>6.7699427704768417E-2</v>
      </c>
      <c r="AZ87" s="558">
        <v>6.7630863607616221E-2</v>
      </c>
      <c r="BA87" s="558">
        <v>6.7562438249573559E-2</v>
      </c>
      <c r="BB87" s="558">
        <v>6.7494151209959191E-2</v>
      </c>
      <c r="BC87" s="558">
        <v>6.742600206979095E-2</v>
      </c>
      <c r="BD87" s="558">
        <v>6.7357990411777147E-2</v>
      </c>
      <c r="BE87" s="558">
        <v>6.7290115820308083E-2</v>
      </c>
      <c r="BF87" s="558">
        <v>6.7222377881447526E-2</v>
      </c>
      <c r="BG87" s="558">
        <v>6.7154776182924369E-2</v>
      </c>
      <c r="BH87" s="558">
        <v>6.7087310314124196E-2</v>
      </c>
      <c r="BI87" s="558">
        <v>6.701997986608102E-2</v>
      </c>
      <c r="BJ87" s="558">
        <v>6.6952784431469015E-2</v>
      </c>
      <c r="BK87" s="558">
        <v>6.6885723604594244E-2</v>
      </c>
    </row>
    <row r="88" spans="1:63">
      <c r="A88" s="1068"/>
      <c r="B88" s="510">
        <v>17.75</v>
      </c>
      <c r="C88" s="558">
        <v>6.9640747997152641E-2</v>
      </c>
      <c r="D88" s="558">
        <v>6.9567362553020165E-2</v>
      </c>
      <c r="E88" s="558">
        <v>6.9494131609077109E-2</v>
      </c>
      <c r="F88" s="558">
        <v>6.9421054677926919E-2</v>
      </c>
      <c r="G88" s="558">
        <v>6.9348131274221E-2</v>
      </c>
      <c r="H88" s="558">
        <v>6.9275360914647977E-2</v>
      </c>
      <c r="I88" s="558">
        <v>6.9202743117922946E-2</v>
      </c>
      <c r="J88" s="558">
        <v>6.913027740477698E-2</v>
      </c>
      <c r="K88" s="558">
        <v>6.9057963297946473E-2</v>
      </c>
      <c r="L88" s="558">
        <v>6.8985800322162727E-2</v>
      </c>
      <c r="M88" s="558">
        <v>6.8913788004141496E-2</v>
      </c>
      <c r="N88" s="558">
        <v>6.8841925872572721E-2</v>
      </c>
      <c r="O88" s="558">
        <v>6.877021345811013E-2</v>
      </c>
      <c r="P88" s="558">
        <v>6.8698650293361113E-2</v>
      </c>
      <c r="Q88" s="558">
        <v>6.8627235912876547E-2</v>
      </c>
      <c r="R88" s="558">
        <v>6.8555969853140677E-2</v>
      </c>
      <c r="S88" s="558">
        <v>6.8484851652561102E-2</v>
      </c>
      <c r="T88" s="558">
        <v>6.8413880851458816E-2</v>
      </c>
      <c r="U88" s="558">
        <v>6.8343056992058324E-2</v>
      </c>
      <c r="V88" s="558">
        <v>6.8272379618477722E-2</v>
      </c>
      <c r="W88" s="558">
        <v>6.8201848276719018E-2</v>
      </c>
      <c r="X88" s="558">
        <v>6.8131462514658375E-2</v>
      </c>
      <c r="Y88" s="558">
        <v>6.8061221882036366E-2</v>
      </c>
      <c r="Z88" s="558">
        <v>6.7991125930448509E-2</v>
      </c>
      <c r="AA88" s="558">
        <v>6.7921174213335656E-2</v>
      </c>
      <c r="AB88" s="558">
        <v>6.7851366285974476E-2</v>
      </c>
      <c r="AC88" s="558">
        <v>6.77817017054681E-2</v>
      </c>
      <c r="AD88" s="558">
        <v>6.7712180030736716E-2</v>
      </c>
      <c r="AE88" s="558">
        <v>6.7642800822508273E-2</v>
      </c>
      <c r="AF88" s="558">
        <v>6.7573563643309201E-2</v>
      </c>
      <c r="AG88" s="558">
        <v>6.7504468057455275E-2</v>
      </c>
      <c r="AH88" s="558">
        <v>6.7435513631042415E-2</v>
      </c>
      <c r="AI88" s="558">
        <v>6.736669993193764E-2</v>
      </c>
      <c r="AJ88" s="558">
        <v>6.7298026529770016E-2</v>
      </c>
      <c r="AK88" s="558">
        <v>6.7229492995921694E-2</v>
      </c>
      <c r="AL88" s="558">
        <v>6.7161098903519026E-2</v>
      </c>
      <c r="AM88" s="558">
        <v>6.7092843827423657E-2</v>
      </c>
      <c r="AN88" s="558">
        <v>6.7024727344223697E-2</v>
      </c>
      <c r="AO88" s="558">
        <v>6.6956749032225038E-2</v>
      </c>
      <c r="AP88" s="558">
        <v>6.6888908471442618E-2</v>
      </c>
      <c r="AQ88" s="558">
        <v>6.6821205243591753E-2</v>
      </c>
      <c r="AR88" s="558">
        <v>6.6753638932079543E-2</v>
      </c>
      <c r="AS88" s="558">
        <v>6.6686209121996354E-2</v>
      </c>
      <c r="AT88" s="558">
        <v>6.6618915400107309E-2</v>
      </c>
      <c r="AU88" s="558">
        <v>6.6551757354843824E-2</v>
      </c>
      <c r="AV88" s="558">
        <v>6.6484734576295293E-2</v>
      </c>
      <c r="AW88" s="558">
        <v>6.6417846656200652E-2</v>
      </c>
      <c r="AX88" s="558">
        <v>6.6351093187940136E-2</v>
      </c>
      <c r="AY88" s="558">
        <v>6.6284473766527061E-2</v>
      </c>
      <c r="AZ88" s="558">
        <v>6.6217987988599597E-2</v>
      </c>
      <c r="BA88" s="558">
        <v>6.6151635452412608E-2</v>
      </c>
      <c r="BB88" s="558">
        <v>6.6085415757829655E-2</v>
      </c>
      <c r="BC88" s="558">
        <v>6.6019328506314839E-2</v>
      </c>
      <c r="BD88" s="558">
        <v>6.5953373300924878E-2</v>
      </c>
      <c r="BE88" s="558">
        <v>6.5887549746301122E-2</v>
      </c>
      <c r="BF88" s="558">
        <v>6.5821857448661703E-2</v>
      </c>
      <c r="BG88" s="558">
        <v>6.5756296015793594E-2</v>
      </c>
      <c r="BH88" s="558">
        <v>6.5690865057044912E-2</v>
      </c>
      <c r="BI88" s="558">
        <v>6.5625564183317081E-2</v>
      </c>
      <c r="BJ88" s="558">
        <v>6.5560393007057127E-2</v>
      </c>
      <c r="BK88" s="558">
        <v>6.5495351142250052E-2</v>
      </c>
    </row>
    <row r="89" spans="1:63">
      <c r="A89" s="1068"/>
      <c r="B89" s="510">
        <v>18</v>
      </c>
      <c r="C89" s="558">
        <v>6.8167482353711076E-2</v>
      </c>
      <c r="D89" s="558">
        <v>6.8096367558164145E-2</v>
      </c>
      <c r="E89" s="558">
        <v>6.8025400987063694E-2</v>
      </c>
      <c r="F89" s="558">
        <v>6.7954582177476228E-2</v>
      </c>
      <c r="G89" s="558">
        <v>6.788391066839404E-2</v>
      </c>
      <c r="H89" s="558">
        <v>6.7813386000725159E-2</v>
      </c>
      <c r="I89" s="558">
        <v>6.7743007717283449E-2</v>
      </c>
      <c r="J89" s="558">
        <v>6.7672775362778728E-2</v>
      </c>
      <c r="K89" s="558">
        <v>6.7602688483806905E-2</v>
      </c>
      <c r="L89" s="558">
        <v>6.7532746628840332E-2</v>
      </c>
      <c r="M89" s="558">
        <v>6.7462949348217977E-2</v>
      </c>
      <c r="N89" s="558">
        <v>6.7393296194135838E-2</v>
      </c>
      <c r="O89" s="558">
        <v>6.7323786720637407E-2</v>
      </c>
      <c r="P89" s="558">
        <v>6.7254420483604138E-2</v>
      </c>
      <c r="Q89" s="558">
        <v>6.7185197040745895E-2</v>
      </c>
      <c r="R89" s="558">
        <v>6.7116115951591684E-2</v>
      </c>
      <c r="S89" s="558">
        <v>6.7047176777480261E-2</v>
      </c>
      <c r="T89" s="558">
        <v>6.6978379081550798E-2</v>
      </c>
      <c r="U89" s="558">
        <v>6.690972242873372E-2</v>
      </c>
      <c r="V89" s="558">
        <v>6.6841206385741495E-2</v>
      </c>
      <c r="W89" s="558">
        <v>6.6772830521059562E-2</v>
      </c>
      <c r="X89" s="558">
        <v>6.6704594404937215E-2</v>
      </c>
      <c r="Y89" s="558">
        <v>6.6636497609378634E-2</v>
      </c>
      <c r="Z89" s="558">
        <v>6.656853970813395E-2</v>
      </c>
      <c r="AA89" s="558">
        <v>6.6500720276690295E-2</v>
      </c>
      <c r="AB89" s="558">
        <v>6.6433038892263041E-2</v>
      </c>
      <c r="AC89" s="558">
        <v>6.636549513378695E-2</v>
      </c>
      <c r="AD89" s="558">
        <v>6.6298088581907472E-2</v>
      </c>
      <c r="AE89" s="558">
        <v>6.623081881897204E-2</v>
      </c>
      <c r="AF89" s="558">
        <v>6.6163685429021526E-2</v>
      </c>
      <c r="AG89" s="558">
        <v>6.6096687997781511E-2</v>
      </c>
      <c r="AH89" s="558">
        <v>6.6029826112653928E-2</v>
      </c>
      <c r="AI89" s="558">
        <v>6.5963099362708527E-2</v>
      </c>
      <c r="AJ89" s="558">
        <v>6.5896507338674373E-2</v>
      </c>
      <c r="AK89" s="558">
        <v>6.5830049632931653E-2</v>
      </c>
      <c r="AL89" s="558">
        <v>6.5763725839503198E-2</v>
      </c>
      <c r="AM89" s="558">
        <v>6.569753555404631E-2</v>
      </c>
      <c r="AN89" s="558">
        <v>6.563147837384449E-2</v>
      </c>
      <c r="AO89" s="558">
        <v>6.5565553897799334E-2</v>
      </c>
      <c r="AP89" s="558">
        <v>6.5499761726422356E-2</v>
      </c>
      <c r="AQ89" s="558">
        <v>6.5434101461826918E-2</v>
      </c>
      <c r="AR89" s="558">
        <v>6.5368572707720271E-2</v>
      </c>
      <c r="AS89" s="558">
        <v>6.5303175069395522E-2</v>
      </c>
      <c r="AT89" s="558">
        <v>6.5237908153723712E-2</v>
      </c>
      <c r="AU89" s="558">
        <v>6.5172771569145999E-2</v>
      </c>
      <c r="AV89" s="558">
        <v>6.5107764925665751E-2</v>
      </c>
      <c r="AW89" s="558">
        <v>6.5042887834840787E-2</v>
      </c>
      <c r="AX89" s="558">
        <v>6.497813990977569E-2</v>
      </c>
      <c r="AY89" s="558">
        <v>6.4913520765114044E-2</v>
      </c>
      <c r="AZ89" s="558">
        <v>6.4849030017030809E-2</v>
      </c>
      <c r="BA89" s="558">
        <v>6.4784667283224753E-2</v>
      </c>
      <c r="BB89" s="558">
        <v>6.4720432182910875E-2</v>
      </c>
      <c r="BC89" s="558">
        <v>6.4656324336812898E-2</v>
      </c>
      <c r="BD89" s="558">
        <v>6.4592343367155802E-2</v>
      </c>
      <c r="BE89" s="558">
        <v>6.4528488897658401E-2</v>
      </c>
      <c r="BF89" s="558">
        <v>6.4464760553525957E-2</v>
      </c>
      <c r="BG89" s="558">
        <v>6.4401157961442884E-2</v>
      </c>
      <c r="BH89" s="558">
        <v>6.4337680749565446E-2</v>
      </c>
      <c r="BI89" s="558">
        <v>6.4274328547514442E-2</v>
      </c>
      <c r="BJ89" s="558">
        <v>6.4211100986368133E-2</v>
      </c>
      <c r="BK89" s="558">
        <v>6.4147997698654952E-2</v>
      </c>
    </row>
    <row r="90" spans="1:63">
      <c r="A90" s="1068"/>
      <c r="B90" s="510">
        <v>18.25</v>
      </c>
      <c r="C90" s="558">
        <v>6.6740529584897249E-2</v>
      </c>
      <c r="D90" s="558">
        <v>6.6671592647903108E-2</v>
      </c>
      <c r="E90" s="558">
        <v>6.6602797975217606E-2</v>
      </c>
      <c r="F90" s="558">
        <v>6.6534145126911012E-2</v>
      </c>
      <c r="G90" s="558">
        <v>6.6465633664865631E-2</v>
      </c>
      <c r="H90" s="558">
        <v>6.6397263152766436E-2</v>
      </c>
      <c r="I90" s="558">
        <v>6.6329033156091899E-2</v>
      </c>
      <c r="J90" s="558">
        <v>6.6260943242104631E-2</v>
      </c>
      <c r="K90" s="558">
        <v>6.6192992979842394E-2</v>
      </c>
      <c r="L90" s="558">
        <v>6.6125181940108912E-2</v>
      </c>
      <c r="M90" s="558">
        <v>6.6057509695464853E-2</v>
      </c>
      <c r="N90" s="558">
        <v>6.5989975820218871E-2</v>
      </c>
      <c r="O90" s="558">
        <v>6.5922579890418664E-2</v>
      </c>
      <c r="P90" s="558">
        <v>6.5855321483842072E-2</v>
      </c>
      <c r="Q90" s="558">
        <v>6.5788200179988307E-2</v>
      </c>
      <c r="R90" s="558">
        <v>6.5721215560069213E-2</v>
      </c>
      <c r="S90" s="558">
        <v>6.5654367207000464E-2</v>
      </c>
      <c r="T90" s="558">
        <v>6.5587654705392961E-2</v>
      </c>
      <c r="U90" s="558">
        <v>6.5521077641544259E-2</v>
      </c>
      <c r="V90" s="558">
        <v>6.545463560342997E-2</v>
      </c>
      <c r="W90" s="558">
        <v>6.538832818069526E-2</v>
      </c>
      <c r="X90" s="558">
        <v>6.5322154964646426E-2</v>
      </c>
      <c r="Y90" s="558">
        <v>6.525611554824251E-2</v>
      </c>
      <c r="Z90" s="558">
        <v>6.5190209526086895E-2</v>
      </c>
      <c r="AA90" s="558">
        <v>6.5124436494419083E-2</v>
      </c>
      <c r="AB90" s="558">
        <v>6.5058796051106399E-2</v>
      </c>
      <c r="AC90" s="558">
        <v>6.4993287795635818E-2</v>
      </c>
      <c r="AD90" s="558">
        <v>6.4927911329105789E-2</v>
      </c>
      <c r="AE90" s="558">
        <v>6.4862666254218215E-2</v>
      </c>
      <c r="AF90" s="558">
        <v>6.4797552175270279E-2</v>
      </c>
      <c r="AG90" s="558">
        <v>6.4732568698146559E-2</v>
      </c>
      <c r="AH90" s="558">
        <v>6.4667715430311065E-2</v>
      </c>
      <c r="AI90" s="558">
        <v>6.4602991980799218E-2</v>
      </c>
      <c r="AJ90" s="558">
        <v>6.4538397960210173E-2</v>
      </c>
      <c r="AK90" s="558">
        <v>6.4473932980698853E-2</v>
      </c>
      <c r="AL90" s="558">
        <v>6.4409596655968265E-2</v>
      </c>
      <c r="AM90" s="558">
        <v>6.4345388601261794E-2</v>
      </c>
      <c r="AN90" s="558">
        <v>6.4281308433355486E-2</v>
      </c>
      <c r="AO90" s="558">
        <v>6.4217355770550433E-2</v>
      </c>
      <c r="AP90" s="558">
        <v>6.4153530232665221E-2</v>
      </c>
      <c r="AQ90" s="558">
        <v>6.4089831441028422E-2</v>
      </c>
      <c r="AR90" s="558">
        <v>6.4026259018470977E-2</v>
      </c>
      <c r="AS90" s="558">
        <v>6.3962812589318921E-2</v>
      </c>
      <c r="AT90" s="558">
        <v>6.3899491779385878E-2</v>
      </c>
      <c r="AU90" s="558">
        <v>6.383629621596569E-2</v>
      </c>
      <c r="AV90" s="558">
        <v>6.3773225527825217E-2</v>
      </c>
      <c r="AW90" s="558">
        <v>6.3710279345196921E-2</v>
      </c>
      <c r="AX90" s="558">
        <v>6.3647457299771767E-2</v>
      </c>
      <c r="AY90" s="558">
        <v>6.3584759024691948E-2</v>
      </c>
      <c r="AZ90" s="558">
        <v>6.3522184154543818E-2</v>
      </c>
      <c r="BA90" s="558">
        <v>6.3459732325350723E-2</v>
      </c>
      <c r="BB90" s="558">
        <v>6.3397403174565992E-2</v>
      </c>
      <c r="BC90" s="558">
        <v>6.3335196341065908E-2</v>
      </c>
      <c r="BD90" s="558">
        <v>6.3273111465142751E-2</v>
      </c>
      <c r="BE90" s="558">
        <v>6.3211148188497795E-2</v>
      </c>
      <c r="BF90" s="558">
        <v>6.3149306154234502E-2</v>
      </c>
      <c r="BG90" s="558">
        <v>6.308758500685166E-2</v>
      </c>
      <c r="BH90" s="558">
        <v>6.3025984392236487E-2</v>
      </c>
      <c r="BI90" s="558">
        <v>6.2964503957657958E-2</v>
      </c>
      <c r="BJ90" s="558">
        <v>6.2903143351760032E-2</v>
      </c>
      <c r="BK90" s="558">
        <v>6.2841902224554921E-2</v>
      </c>
    </row>
    <row r="91" spans="1:63">
      <c r="A91" s="1068"/>
      <c r="B91" s="576">
        <v>18.5</v>
      </c>
      <c r="C91" s="558">
        <v>6.5357966581491359E-2</v>
      </c>
      <c r="D91" s="558">
        <v>6.5291119408443635E-2</v>
      </c>
      <c r="E91" s="558">
        <v>6.5224408836305814E-2</v>
      </c>
      <c r="F91" s="558">
        <v>6.5157834446793281E-2</v>
      </c>
      <c r="G91" s="558">
        <v>6.5091395823327444E-2</v>
      </c>
      <c r="H91" s="558">
        <v>6.5025092551027078E-2</v>
      </c>
      <c r="I91" s="558">
        <v>6.4958924216699618E-2</v>
      </c>
      <c r="J91" s="558">
        <v>6.4892890408832629E-2</v>
      </c>
      <c r="K91" s="558">
        <v>6.4826990717585312E-2</v>
      </c>
      <c r="L91" s="558">
        <v>6.4761224734779882E-2</v>
      </c>
      <c r="M91" s="558">
        <v>6.469559205389333E-2</v>
      </c>
      <c r="N91" s="558">
        <v>6.4630092270048914E-2</v>
      </c>
      <c r="O91" s="558">
        <v>6.4564724980007843E-2</v>
      </c>
      <c r="P91" s="558">
        <v>6.4499489782161065E-2</v>
      </c>
      <c r="Q91" s="558">
        <v>6.4434386276521025E-2</v>
      </c>
      <c r="R91" s="558">
        <v>6.4369414064713429E-2</v>
      </c>
      <c r="S91" s="558">
        <v>6.4304572749969188E-2</v>
      </c>
      <c r="T91" s="558">
        <v>6.423986193711631E-2</v>
      </c>
      <c r="U91" s="558">
        <v>6.4175281232571879E-2</v>
      </c>
      <c r="V91" s="558">
        <v>6.4110830244334061E-2</v>
      </c>
      <c r="W91" s="558">
        <v>6.4046508581974221E-2</v>
      </c>
      <c r="X91" s="558">
        <v>6.398231585662896E-2</v>
      </c>
      <c r="Y91" s="558">
        <v>6.3918251680992355E-2</v>
      </c>
      <c r="Z91" s="558">
        <v>6.3854315669308118E-2</v>
      </c>
      <c r="AA91" s="558">
        <v>6.3790507437361879E-2</v>
      </c>
      <c r="AB91" s="558">
        <v>6.3726826602473488E-2</v>
      </c>
      <c r="AC91" s="558">
        <v>6.3663272783489364E-2</v>
      </c>
      <c r="AD91" s="558">
        <v>6.3599845600774862E-2</v>
      </c>
      <c r="AE91" s="558">
        <v>6.3536544676206771E-2</v>
      </c>
      <c r="AF91" s="558">
        <v>6.3473369633165744E-2</v>
      </c>
      <c r="AG91" s="558">
        <v>6.341032009652886E-2</v>
      </c>
      <c r="AH91" s="558">
        <v>6.3347395692662192E-2</v>
      </c>
      <c r="AI91" s="558">
        <v>6.3284596049413416E-2</v>
      </c>
      <c r="AJ91" s="558">
        <v>6.3221920796104517E-2</v>
      </c>
      <c r="AK91" s="558">
        <v>6.3159369563524401E-2</v>
      </c>
      <c r="AL91" s="558">
        <v>6.3096941983921781E-2</v>
      </c>
      <c r="AM91" s="558">
        <v>6.3034637690997833E-2</v>
      </c>
      <c r="AN91" s="558">
        <v>6.2972456319899131E-2</v>
      </c>
      <c r="AO91" s="558">
        <v>6.2910397507210475E-2</v>
      </c>
      <c r="AP91" s="558">
        <v>6.2848460890947852E-2</v>
      </c>
      <c r="AQ91" s="558">
        <v>6.2786646110551306E-2</v>
      </c>
      <c r="AR91" s="558">
        <v>6.2724952806878079E-2</v>
      </c>
      <c r="AS91" s="558">
        <v>6.2663380622195536E-2</v>
      </c>
      <c r="AT91" s="558">
        <v>6.2601929200174308E-2</v>
      </c>
      <c r="AU91" s="558">
        <v>6.2540598185881424E-2</v>
      </c>
      <c r="AV91" s="558">
        <v>6.2479387225773453E-2</v>
      </c>
      <c r="AW91" s="558">
        <v>6.2418295967689691E-2</v>
      </c>
      <c r="AX91" s="558">
        <v>6.2357324060845466E-2</v>
      </c>
      <c r="AY91" s="558">
        <v>6.22964711558254E-2</v>
      </c>
      <c r="AZ91" s="558">
        <v>6.2235736904576691E-2</v>
      </c>
      <c r="BA91" s="558">
        <v>6.217512096040255E-2</v>
      </c>
      <c r="BB91" s="558">
        <v>6.2114622977955544E-2</v>
      </c>
      <c r="BC91" s="558">
        <v>6.2054242613231059E-2</v>
      </c>
      <c r="BD91" s="558">
        <v>6.1993979523560803E-2</v>
      </c>
      <c r="BE91" s="558">
        <v>6.1933833367606293E-2</v>
      </c>
      <c r="BF91" s="558">
        <v>6.1873803805352408E-2</v>
      </c>
      <c r="BG91" s="558">
        <v>6.1813890498101001E-2</v>
      </c>
      <c r="BH91" s="558">
        <v>6.1754093108464525E-2</v>
      </c>
      <c r="BI91" s="558">
        <v>6.1694411300359707E-2</v>
      </c>
      <c r="BJ91" s="558">
        <v>6.1634844739001209E-2</v>
      </c>
      <c r="BK91" s="558">
        <v>6.1575393090895422E-2</v>
      </c>
    </row>
    <row r="92" spans="1:63">
      <c r="A92" s="1068"/>
      <c r="B92" s="510">
        <v>18.75</v>
      </c>
      <c r="C92" s="558">
        <v>6.4017969132624739E-2</v>
      </c>
      <c r="D92" s="558">
        <v>6.3953128041867785E-2</v>
      </c>
      <c r="E92" s="558">
        <v>6.3888418167798611E-2</v>
      </c>
      <c r="F92" s="558">
        <v>6.3823839112511771E-2</v>
      </c>
      <c r="G92" s="558">
        <v>6.3759390479709036E-2</v>
      </c>
      <c r="H92" s="558">
        <v>6.3695071874691242E-2</v>
      </c>
      <c r="I92" s="558">
        <v>6.363088290435033E-2</v>
      </c>
      <c r="J92" s="558">
        <v>6.3566823177161183E-2</v>
      </c>
      <c r="K92" s="558">
        <v>6.3502892303173811E-2</v>
      </c>
      <c r="L92" s="558">
        <v>6.3439089894005374E-2</v>
      </c>
      <c r="M92" s="558">
        <v>6.3375415562832313E-2</v>
      </c>
      <c r="N92" s="558">
        <v>6.331186892438255E-2</v>
      </c>
      <c r="O92" s="558">
        <v>6.3248449594927703E-2</v>
      </c>
      <c r="P92" s="558">
        <v>6.3185157192275382E-2</v>
      </c>
      <c r="Q92" s="558">
        <v>6.3121991335761476E-2</v>
      </c>
      <c r="R92" s="558">
        <v>6.3058951646242589E-2</v>
      </c>
      <c r="S92" s="558">
        <v>6.2996037746088376E-2</v>
      </c>
      <c r="T92" s="558">
        <v>6.2933249259174026E-2</v>
      </c>
      <c r="U92" s="558">
        <v>6.2870585810872806E-2</v>
      </c>
      <c r="V92" s="558">
        <v>6.2808047028048597E-2</v>
      </c>
      <c r="W92" s="558">
        <v>6.2745632539048413E-2</v>
      </c>
      <c r="X92" s="558">
        <v>6.2683341973695128E-2</v>
      </c>
      <c r="Y92" s="558">
        <v>6.2621174963280166E-2</v>
      </c>
      <c r="Z92" s="558">
        <v>6.2559131140556126E-2</v>
      </c>
      <c r="AA92" s="558">
        <v>6.2497210139729635E-2</v>
      </c>
      <c r="AB92" s="558">
        <v>6.2435411596454167E-2</v>
      </c>
      <c r="AC92" s="558">
        <v>6.2373735147822809E-2</v>
      </c>
      <c r="AD92" s="558">
        <v>6.2312180432361267E-2</v>
      </c>
      <c r="AE92" s="558">
        <v>6.2250747090020722E-2</v>
      </c>
      <c r="AF92" s="558">
        <v>6.2189434762170849E-2</v>
      </c>
      <c r="AG92" s="558">
        <v>6.2128243091592823E-2</v>
      </c>
      <c r="AH92" s="558">
        <v>6.2067171722472399E-2</v>
      </c>
      <c r="AI92" s="558">
        <v>6.2006220300392989E-2</v>
      </c>
      <c r="AJ92" s="558">
        <v>6.1945388472328833E-2</v>
      </c>
      <c r="AK92" s="558">
        <v>6.1884675886638173E-2</v>
      </c>
      <c r="AL92" s="558">
        <v>6.1824082193056455E-2</v>
      </c>
      <c r="AM92" s="558">
        <v>6.1763607042689635E-2</v>
      </c>
      <c r="AN92" s="558">
        <v>6.170325008800745E-2</v>
      </c>
      <c r="AO92" s="558">
        <v>6.1643010982836789E-2</v>
      </c>
      <c r="AP92" s="558">
        <v>6.1582889382355031E-2</v>
      </c>
      <c r="AQ92" s="558">
        <v>6.1522884943083514E-2</v>
      </c>
      <c r="AR92" s="558">
        <v>6.1462997322880963E-2</v>
      </c>
      <c r="AS92" s="558">
        <v>6.1403226180936993E-2</v>
      </c>
      <c r="AT92" s="558">
        <v>6.1343571177765663E-2</v>
      </c>
      <c r="AU92" s="558">
        <v>6.1284031975199015E-2</v>
      </c>
      <c r="AV92" s="558">
        <v>6.1224608236380713E-2</v>
      </c>
      <c r="AW92" s="558">
        <v>6.1165299625759666E-2</v>
      </c>
      <c r="AX92" s="558">
        <v>6.1106105809083759E-2</v>
      </c>
      <c r="AY92" s="558">
        <v>6.1047026453393494E-2</v>
      </c>
      <c r="AZ92" s="558">
        <v>6.0988061227015819E-2</v>
      </c>
      <c r="BA92" s="558">
        <v>6.0929209799557904E-2</v>
      </c>
      <c r="BB92" s="558">
        <v>6.0870471841900933E-2</v>
      </c>
      <c r="BC92" s="558">
        <v>6.0811847026194028E-2</v>
      </c>
      <c r="BD92" s="558">
        <v>6.07533350258481E-2</v>
      </c>
      <c r="BE92" s="558">
        <v>6.0694935515529805E-2</v>
      </c>
      <c r="BF92" s="558">
        <v>6.0636648171155508E-2</v>
      </c>
      <c r="BG92" s="558">
        <v>6.0578472669885315E-2</v>
      </c>
      <c r="BH92" s="558">
        <v>6.0520408690117058E-2</v>
      </c>
      <c r="BI92" s="558">
        <v>6.0462455911480424E-2</v>
      </c>
      <c r="BJ92" s="558">
        <v>6.0404614014831035E-2</v>
      </c>
      <c r="BK92" s="558">
        <v>6.0346882682244585E-2</v>
      </c>
    </row>
    <row r="93" spans="1:63">
      <c r="A93" s="1068"/>
      <c r="B93" s="510">
        <v>19</v>
      </c>
      <c r="C93" s="558">
        <v>6.2718805878536107E-2</v>
      </c>
      <c r="D93" s="558">
        <v>6.265589133853311E-2</v>
      </c>
      <c r="E93" s="558">
        <v>6.2593102893811287E-2</v>
      </c>
      <c r="F93" s="558">
        <v>6.2530440165663975E-2</v>
      </c>
      <c r="G93" s="558">
        <v>6.2467902776899557E-2</v>
      </c>
      <c r="H93" s="558">
        <v>6.2405490351833834E-2</v>
      </c>
      <c r="I93" s="558">
        <v>6.2343202516282482E-2</v>
      </c>
      <c r="J93" s="558">
        <v>6.2281038897553632E-2</v>
      </c>
      <c r="K93" s="558">
        <v>6.2218999124440413E-2</v>
      </c>
      <c r="L93" s="558">
        <v>6.2157082827213529E-2</v>
      </c>
      <c r="M93" s="558">
        <v>6.2095289637613953E-2</v>
      </c>
      <c r="N93" s="558">
        <v>6.2033619188845639E-2</v>
      </c>
      <c r="O93" s="558">
        <v>6.1972071115568197E-2</v>
      </c>
      <c r="P93" s="558">
        <v>6.1910645053889768E-2</v>
      </c>
      <c r="Q93" s="558">
        <v>6.1849340641359794E-2</v>
      </c>
      <c r="R93" s="558">
        <v>6.1788157516961872E-2</v>
      </c>
      <c r="S93" s="558">
        <v>6.1727095321106741E-2</v>
      </c>
      <c r="T93" s="558">
        <v>6.1666153695625177E-2</v>
      </c>
      <c r="U93" s="558">
        <v>6.1605332283761E-2</v>
      </c>
      <c r="V93" s="558">
        <v>6.1544630730164127E-2</v>
      </c>
      <c r="W93" s="558">
        <v>6.1484048680883641E-2</v>
      </c>
      <c r="X93" s="558">
        <v>6.1423585783360921E-2</v>
      </c>
      <c r="Y93" s="558">
        <v>6.1363241686422786E-2</v>
      </c>
      <c r="Z93" s="558">
        <v>6.1303016040274709E-2</v>
      </c>
      <c r="AA93" s="558">
        <v>6.1242908496494081E-2</v>
      </c>
      <c r="AB93" s="558">
        <v>6.1182918708023414E-2</v>
      </c>
      <c r="AC93" s="558">
        <v>6.1123046329163759E-2</v>
      </c>
      <c r="AD93" s="558">
        <v>6.1063291015568018E-2</v>
      </c>
      <c r="AE93" s="558">
        <v>6.1003652424234306E-2</v>
      </c>
      <c r="AF93" s="558">
        <v>6.0944130213499467E-2</v>
      </c>
      <c r="AG93" s="558">
        <v>6.0884724043032509E-2</v>
      </c>
      <c r="AH93" s="558">
        <v>6.082543357382808E-2</v>
      </c>
      <c r="AI93" s="558">
        <v>6.07662584682001E-2</v>
      </c>
      <c r="AJ93" s="558">
        <v>6.0707198389775285E-2</v>
      </c>
      <c r="AK93" s="558">
        <v>6.06482530034868E-2</v>
      </c>
      <c r="AL93" s="558">
        <v>6.0589421975567916E-2</v>
      </c>
      <c r="AM93" s="558">
        <v>6.0530704973545728E-2</v>
      </c>
      <c r="AN93" s="558">
        <v>6.0472101666234845E-2</v>
      </c>
      <c r="AO93" s="558">
        <v>6.0413611723731234E-2</v>
      </c>
      <c r="AP93" s="558">
        <v>6.0355234817405963E-2</v>
      </c>
      <c r="AQ93" s="558">
        <v>6.0296970619899082E-2</v>
      </c>
      <c r="AR93" s="558">
        <v>6.0238818805113496E-2</v>
      </c>
      <c r="AS93" s="558">
        <v>6.0180779048208871E-2</v>
      </c>
      <c r="AT93" s="558">
        <v>6.0122851025595628E-2</v>
      </c>
      <c r="AU93" s="558">
        <v>6.0065034414928851E-2</v>
      </c>
      <c r="AV93" s="558">
        <v>6.000732889510238E-2</v>
      </c>
      <c r="AW93" s="558">
        <v>5.9949734146242842E-2</v>
      </c>
      <c r="AX93" s="558">
        <v>5.9892249849703719E-2</v>
      </c>
      <c r="AY93" s="558">
        <v>5.9834875688059508E-2</v>
      </c>
      <c r="AZ93" s="558">
        <v>5.9777611345099867E-2</v>
      </c>
      <c r="BA93" s="558">
        <v>5.972045650582377E-2</v>
      </c>
      <c r="BB93" s="558">
        <v>5.9663410856433785E-2</v>
      </c>
      <c r="BC93" s="558">
        <v>5.9606474084330306E-2</v>
      </c>
      <c r="BD93" s="558">
        <v>5.9549645878105836E-2</v>
      </c>
      <c r="BE93" s="558">
        <v>5.9492925927539325E-2</v>
      </c>
      <c r="BF93" s="558">
        <v>5.9436313923590521E-2</v>
      </c>
      <c r="BG93" s="558">
        <v>5.9379809558394329E-2</v>
      </c>
      <c r="BH93" s="558">
        <v>5.932341252525529E-2</v>
      </c>
      <c r="BI93" s="558">
        <v>5.9267122518641975E-2</v>
      </c>
      <c r="BJ93" s="558">
        <v>5.9210939234181498E-2</v>
      </c>
      <c r="BK93" s="558">
        <v>5.9154862368654013E-2</v>
      </c>
    </row>
    <row r="94" spans="1:63">
      <c r="A94" s="1068"/>
      <c r="B94" s="510">
        <v>19.25</v>
      </c>
      <c r="C94" s="558">
        <v>6.145883269079476E-2</v>
      </c>
      <c r="D94" s="558">
        <v>6.1397769075392544E-2</v>
      </c>
      <c r="E94" s="558">
        <v>6.1336826681427606E-2</v>
      </c>
      <c r="F94" s="558">
        <v>6.1276005148290812E-2</v>
      </c>
      <c r="G94" s="558">
        <v>6.1215304116801907E-2</v>
      </c>
      <c r="H94" s="558">
        <v>6.1154723229202464E-2</v>
      </c>
      <c r="I94" s="558">
        <v>6.1094262129148869E-2</v>
      </c>
      <c r="J94" s="558">
        <v>6.1033920461705339E-2</v>
      </c>
      <c r="K94" s="558">
        <v>6.0973697873336931E-2</v>
      </c>
      <c r="L94" s="558">
        <v>6.0913594011902682E-2</v>
      </c>
      <c r="M94" s="558">
        <v>6.0853608526648742E-2</v>
      </c>
      <c r="N94" s="558">
        <v>6.0793741068201512E-2</v>
      </c>
      <c r="O94" s="558">
        <v>6.0733991288560919E-2</v>
      </c>
      <c r="P94" s="558">
        <v>6.067435884109363E-2</v>
      </c>
      <c r="Q94" s="558">
        <v>6.0614843380526362E-2</v>
      </c>
      <c r="R94" s="558">
        <v>6.0555444562939216E-2</v>
      </c>
      <c r="S94" s="558">
        <v>6.0496162045759062E-2</v>
      </c>
      <c r="T94" s="558">
        <v>6.0436995487752943E-2</v>
      </c>
      <c r="U94" s="558">
        <v>6.0377944549021519E-2</v>
      </c>
      <c r="V94" s="558">
        <v>6.0319008890992599E-2</v>
      </c>
      <c r="W94" s="558">
        <v>6.0260188176414604E-2</v>
      </c>
      <c r="X94" s="558">
        <v>6.02014820693502E-2</v>
      </c>
      <c r="Y94" s="558">
        <v>6.0142890235169853E-2</v>
      </c>
      <c r="Z94" s="558">
        <v>6.0084412340545526E-2</v>
      </c>
      <c r="AA94" s="558">
        <v>6.0026048053444268E-2</v>
      </c>
      <c r="AB94" s="558">
        <v>5.996779704312203E-2</v>
      </c>
      <c r="AC94" s="558">
        <v>5.990965898011736E-2</v>
      </c>
      <c r="AD94" s="558">
        <v>5.9851633536245202E-2</v>
      </c>
      <c r="AE94" s="558">
        <v>5.9793720384590722E-2</v>
      </c>
      <c r="AF94" s="558">
        <v>5.9735919199503183E-2</v>
      </c>
      <c r="AG94" s="558">
        <v>5.9678229656589796E-2</v>
      </c>
      <c r="AH94" s="558">
        <v>5.9620651432709719E-2</v>
      </c>
      <c r="AI94" s="558">
        <v>5.9563184205967977E-2</v>
      </c>
      <c r="AJ94" s="558">
        <v>5.9505827655709456E-2</v>
      </c>
      <c r="AK94" s="558">
        <v>5.9448581462512973E-2</v>
      </c>
      <c r="AL94" s="558">
        <v>5.9391445308185332E-2</v>
      </c>
      <c r="AM94" s="558">
        <v>5.9334418875755419E-2</v>
      </c>
      <c r="AN94" s="558">
        <v>5.9277501849468353E-2</v>
      </c>
      <c r="AO94" s="558">
        <v>5.922069391477966E-2</v>
      </c>
      <c r="AP94" s="558">
        <v>5.9163994758349457E-2</v>
      </c>
      <c r="AQ94" s="558">
        <v>5.9107404068036717E-2</v>
      </c>
      <c r="AR94" s="558">
        <v>5.9050921532893534E-2</v>
      </c>
      <c r="AS94" s="558">
        <v>5.8994546843159405E-2</v>
      </c>
      <c r="AT94" s="558">
        <v>5.8938279690255606E-2</v>
      </c>
      <c r="AU94" s="558">
        <v>5.8882119766779546E-2</v>
      </c>
      <c r="AV94" s="558">
        <v>5.8826066766499138E-2</v>
      </c>
      <c r="AW94" s="558">
        <v>5.8770120384347285E-2</v>
      </c>
      <c r="AX94" s="558">
        <v>5.8714280316416317E-2</v>
      </c>
      <c r="AY94" s="558">
        <v>5.8658546259952482E-2</v>
      </c>
      <c r="AZ94" s="558">
        <v>5.860291791335049E-2</v>
      </c>
      <c r="BA94" s="558">
        <v>5.8547394976148061E-2</v>
      </c>
      <c r="BB94" s="558">
        <v>5.8491977149020533E-2</v>
      </c>
      <c r="BC94" s="558">
        <v>5.8436664133775455E-2</v>
      </c>
      <c r="BD94" s="558">
        <v>5.8381455633347276E-2</v>
      </c>
      <c r="BE94" s="558">
        <v>5.8326351351791983E-2</v>
      </c>
      <c r="BF94" s="558">
        <v>5.8271350994281844E-2</v>
      </c>
      <c r="BG94" s="558">
        <v>5.8216454267100148E-2</v>
      </c>
      <c r="BH94" s="558">
        <v>5.8161660877635968E-2</v>
      </c>
      <c r="BI94" s="558">
        <v>5.8106970534378945E-2</v>
      </c>
      <c r="BJ94" s="558">
        <v>5.8052382946914172E-2</v>
      </c>
      <c r="BK94" s="558">
        <v>5.7997897825916994E-2</v>
      </c>
    </row>
    <row r="95" spans="1:63">
      <c r="A95" s="1068"/>
      <c r="B95" s="510">
        <v>19.5</v>
      </c>
      <c r="C95" s="558">
        <v>6.0236487445770662E-2</v>
      </c>
      <c r="D95" s="558">
        <v>6.017720280614991E-2</v>
      </c>
      <c r="E95" s="558">
        <v>6.0118034747455924E-2</v>
      </c>
      <c r="F95" s="558">
        <v>6.0058982926148745E-2</v>
      </c>
      <c r="G95" s="558">
        <v>6.0000047000036832E-2</v>
      </c>
      <c r="H95" s="558">
        <v>5.9941226628270554E-2</v>
      </c>
      <c r="I95" s="558">
        <v>5.9882521471335534E-2</v>
      </c>
      <c r="J95" s="558">
        <v>5.9823931191046134E-2</v>
      </c>
      <c r="K95" s="558">
        <v>5.9765455450538997E-2</v>
      </c>
      <c r="L95" s="558">
        <v>5.9707093914266575E-2</v>
      </c>
      <c r="M95" s="558">
        <v>5.9648846247990661E-2</v>
      </c>
      <c r="N95" s="558">
        <v>5.959071211877609E-2</v>
      </c>
      <c r="O95" s="558">
        <v>5.9532691194984354E-2</v>
      </c>
      <c r="P95" s="558">
        <v>5.9474783146267265E-2</v>
      </c>
      <c r="Q95" s="558">
        <v>5.9416987643560744E-2</v>
      </c>
      <c r="R95" s="558">
        <v>5.9359304359078567E-2</v>
      </c>
      <c r="S95" s="558">
        <v>5.9301732966306142E-2</v>
      </c>
      <c r="T95" s="558">
        <v>5.9244273139994384E-2</v>
      </c>
      <c r="U95" s="558">
        <v>5.9186924556153576E-2</v>
      </c>
      <c r="V95" s="558">
        <v>5.9129686892047263E-2</v>
      </c>
      <c r="W95" s="558">
        <v>5.9072559826186227E-2</v>
      </c>
      <c r="X95" s="558">
        <v>5.9015543038322467E-2</v>
      </c>
      <c r="Y95" s="558">
        <v>5.8958636209443173E-2</v>
      </c>
      <c r="Z95" s="558">
        <v>5.8901839021764824E-2</v>
      </c>
      <c r="AA95" s="558">
        <v>5.8845151158727252E-2</v>
      </c>
      <c r="AB95" s="558">
        <v>5.8788572304987755E-2</v>
      </c>
      <c r="AC95" s="558">
        <v>5.8732102146415263E-2</v>
      </c>
      <c r="AD95" s="558">
        <v>5.8675740370084536E-2</v>
      </c>
      <c r="AE95" s="558">
        <v>5.8619486664270345E-2</v>
      </c>
      <c r="AF95" s="558">
        <v>5.8563340718441742E-2</v>
      </c>
      <c r="AG95" s="558">
        <v>5.8507302223256376E-2</v>
      </c>
      <c r="AH95" s="558">
        <v>5.845137087055477E-2</v>
      </c>
      <c r="AI95" s="558">
        <v>5.8395546353354678E-2</v>
      </c>
      <c r="AJ95" s="558">
        <v>5.8339828365845517E-2</v>
      </c>
      <c r="AK95" s="558">
        <v>5.8284216603382712E-2</v>
      </c>
      <c r="AL95" s="558">
        <v>5.8228710762482178E-2</v>
      </c>
      <c r="AM95" s="558">
        <v>5.8173310540814822E-2</v>
      </c>
      <c r="AN95" s="558">
        <v>5.8118015637201023E-2</v>
      </c>
      <c r="AO95" s="558">
        <v>5.8062825751605152E-2</v>
      </c>
      <c r="AP95" s="558">
        <v>5.8007740585130217E-2</v>
      </c>
      <c r="AQ95" s="558">
        <v>5.7952759840012413E-2</v>
      </c>
      <c r="AR95" s="558">
        <v>5.7897883219615746E-2</v>
      </c>
      <c r="AS95" s="558">
        <v>5.7843110428426742E-2</v>
      </c>
      <c r="AT95" s="558">
        <v>5.7788441172049135E-2</v>
      </c>
      <c r="AU95" s="558">
        <v>5.7733875157198536E-2</v>
      </c>
      <c r="AV95" s="558">
        <v>5.7679412091697274E-2</v>
      </c>
      <c r="AW95" s="558">
        <v>5.7625051684469124E-2</v>
      </c>
      <c r="AX95" s="558">
        <v>5.7570793645534114E-2</v>
      </c>
      <c r="AY95" s="558">
        <v>5.751663768600343E-2</v>
      </c>
      <c r="AZ95" s="558">
        <v>5.7462583518074234E-2</v>
      </c>
      <c r="BA95" s="558">
        <v>5.7408630855024553E-2</v>
      </c>
      <c r="BB95" s="558">
        <v>5.7354779411208277E-2</v>
      </c>
      <c r="BC95" s="558">
        <v>5.730102890205007E-2</v>
      </c>
      <c r="BD95" s="558">
        <v>5.7247379044040349E-2</v>
      </c>
      <c r="BE95" s="558">
        <v>5.7193829554730326E-2</v>
      </c>
      <c r="BF95" s="558">
        <v>5.7140380152727044E-2</v>
      </c>
      <c r="BG95" s="558">
        <v>5.7087030557688448E-2</v>
      </c>
      <c r="BH95" s="558">
        <v>5.7033780490318486E-2</v>
      </c>
      <c r="BI95" s="558">
        <v>5.6980629672362192E-2</v>
      </c>
      <c r="BJ95" s="558">
        <v>5.6927577826600927E-2</v>
      </c>
      <c r="BK95" s="558">
        <v>5.6874624676847486E-2</v>
      </c>
    </row>
    <row r="96" spans="1:63">
      <c r="A96" s="1068"/>
      <c r="B96" s="510">
        <v>19.75</v>
      </c>
      <c r="C96" s="558">
        <v>5.9050285160183173E-2</v>
      </c>
      <c r="D96" s="558">
        <v>5.8992711012205858E-2</v>
      </c>
      <c r="E96" s="558">
        <v>5.8935249024694304E-2</v>
      </c>
      <c r="F96" s="558">
        <v>5.8877898870216973E-2</v>
      </c>
      <c r="G96" s="558">
        <v>5.8820660222615562E-2</v>
      </c>
      <c r="H96" s="558">
        <v>5.8763532756998867E-2</v>
      </c>
      <c r="I96" s="558">
        <v>5.8706516149736591E-2</v>
      </c>
      <c r="J96" s="558">
        <v>5.864961007845329E-2</v>
      </c>
      <c r="K96" s="558">
        <v>5.8592814222022241E-2</v>
      </c>
      <c r="L96" s="558">
        <v>5.8536128260559428E-2</v>
      </c>
      <c r="M96" s="558">
        <v>5.8479551875417528E-2</v>
      </c>
      <c r="N96" s="558">
        <v>5.8423084749179975E-2</v>
      </c>
      <c r="O96" s="558">
        <v>5.836672656565494E-2</v>
      </c>
      <c r="P96" s="558">
        <v>5.8310477009869542E-2</v>
      </c>
      <c r="Q96" s="558">
        <v>5.8254335768063888E-2</v>
      </c>
      <c r="R96" s="558">
        <v>5.8198302527685278E-2</v>
      </c>
      <c r="S96" s="558">
        <v>5.81423769773824E-2</v>
      </c>
      <c r="T96" s="558">
        <v>5.8086558806999575E-2</v>
      </c>
      <c r="U96" s="558">
        <v>5.8030847707570984E-2</v>
      </c>
      <c r="V96" s="558">
        <v>5.7975243371315023E-2</v>
      </c>
      <c r="W96" s="558">
        <v>5.7919745491628608E-2</v>
      </c>
      <c r="X96" s="558">
        <v>5.7864353763081501E-2</v>
      </c>
      <c r="Y96" s="558">
        <v>5.7809067881410783E-2</v>
      </c>
      <c r="Z96" s="558">
        <v>5.775388754351523E-2</v>
      </c>
      <c r="AA96" s="558">
        <v>5.7698812447449788E-2</v>
      </c>
      <c r="AB96" s="558">
        <v>5.7643842292420061E-2</v>
      </c>
      <c r="AC96" s="558">
        <v>5.7588976778776856E-2</v>
      </c>
      <c r="AD96" s="558">
        <v>5.7534215608010697E-2</v>
      </c>
      <c r="AE96" s="558">
        <v>5.7479558482746454E-2</v>
      </c>
      <c r="AF96" s="558">
        <v>5.7425005106737946E-2</v>
      </c>
      <c r="AG96" s="558">
        <v>5.7370555184862559E-2</v>
      </c>
      <c r="AH96" s="558">
        <v>5.7316208423115987E-2</v>
      </c>
      <c r="AI96" s="558">
        <v>5.7261964528606879E-2</v>
      </c>
      <c r="AJ96" s="558">
        <v>5.7207823209551596E-2</v>
      </c>
      <c r="AK96" s="558">
        <v>5.7153784175269E-2</v>
      </c>
      <c r="AL96" s="558">
        <v>5.709984713617524E-2</v>
      </c>
      <c r="AM96" s="558">
        <v>5.7046011803778565E-2</v>
      </c>
      <c r="AN96" s="558">
        <v>5.6992277890674188E-2</v>
      </c>
      <c r="AO96" s="558">
        <v>5.6938645110539192E-2</v>
      </c>
      <c r="AP96" s="558">
        <v>5.6885113178127417E-2</v>
      </c>
      <c r="AQ96" s="558">
        <v>5.6831681809264407E-2</v>
      </c>
      <c r="AR96" s="558">
        <v>5.6778350720842391E-2</v>
      </c>
      <c r="AS96" s="558">
        <v>5.6725119630815307E-2</v>
      </c>
      <c r="AT96" s="558">
        <v>5.6671988258193758E-2</v>
      </c>
      <c r="AU96" s="558">
        <v>5.6618956323040134E-2</v>
      </c>
      <c r="AV96" s="558">
        <v>5.656602354646368E-2</v>
      </c>
      <c r="AW96" s="558">
        <v>5.6513189650615595E-2</v>
      </c>
      <c r="AX96" s="558">
        <v>5.6460454358684173E-2</v>
      </c>
      <c r="AY96" s="558">
        <v>5.6407817394889981E-2</v>
      </c>
      <c r="AZ96" s="558">
        <v>5.635527848448104E-2</v>
      </c>
      <c r="BA96" s="558">
        <v>5.6302837353728048E-2</v>
      </c>
      <c r="BB96" s="558">
        <v>5.6250493729919609E-2</v>
      </c>
      <c r="BC96" s="558">
        <v>5.6198247341357539E-2</v>
      </c>
      <c r="BD96" s="558">
        <v>5.6146097917352152E-2</v>
      </c>
      <c r="BE96" s="558">
        <v>5.6094045188217576E-2</v>
      </c>
      <c r="BF96" s="558">
        <v>5.6042088885267106E-2</v>
      </c>
      <c r="BG96" s="558">
        <v>5.5990228740808605E-2</v>
      </c>
      <c r="BH96" s="558">
        <v>5.5938464488139834E-2</v>
      </c>
      <c r="BI96" s="558">
        <v>5.5886795861543985E-2</v>
      </c>
      <c r="BJ96" s="558">
        <v>5.5835222596285067E-2</v>
      </c>
      <c r="BK96" s="558">
        <v>5.5783744428603392E-2</v>
      </c>
    </row>
    <row r="97" spans="1:63">
      <c r="A97" s="1068"/>
      <c r="B97" s="510">
        <v>20</v>
      </c>
      <c r="C97" s="558">
        <v>5.789881346031614E-2</v>
      </c>
      <c r="D97" s="558">
        <v>5.7842884586092366E-2</v>
      </c>
      <c r="E97" s="558">
        <v>5.7787063659513464E-2</v>
      </c>
      <c r="F97" s="558">
        <v>5.7731350368358074E-2</v>
      </c>
      <c r="G97" s="558">
        <v>5.7675744401607727E-2</v>
      </c>
      <c r="H97" s="558">
        <v>5.7620245449441096E-2</v>
      </c>
      <c r="I97" s="558">
        <v>5.7564853203228225E-2</v>
      </c>
      <c r="J97" s="558">
        <v>5.7509567355524767E-2</v>
      </c>
      <c r="K97" s="558">
        <v>5.7454387600066374E-2</v>
      </c>
      <c r="L97" s="558">
        <v>5.7399313631762983E-2</v>
      </c>
      <c r="M97" s="558">
        <v>5.734434514669319E-2</v>
      </c>
      <c r="N97" s="558">
        <v>5.7289481842098713E-2</v>
      </c>
      <c r="O97" s="558">
        <v>5.7234723416378787E-2</v>
      </c>
      <c r="P97" s="558">
        <v>5.7180069569084627E-2</v>
      </c>
      <c r="Q97" s="558">
        <v>5.712552000091399E-2</v>
      </c>
      <c r="R97" s="558">
        <v>5.7071074413705659E-2</v>
      </c>
      <c r="S97" s="558">
        <v>5.701673251043405E-2</v>
      </c>
      <c r="T97" s="558">
        <v>5.6962493995203742E-2</v>
      </c>
      <c r="U97" s="558">
        <v>5.6908358573244201E-2</v>
      </c>
      <c r="V97" s="558">
        <v>5.685432595090438E-2</v>
      </c>
      <c r="W97" s="558">
        <v>5.6800395835647409E-2</v>
      </c>
      <c r="X97" s="558">
        <v>5.6746567936045336E-2</v>
      </c>
      <c r="Y97" s="558">
        <v>5.669284196177389E-2</v>
      </c>
      <c r="Z97" s="558">
        <v>5.6639217623607206E-2</v>
      </c>
      <c r="AA97" s="558">
        <v>5.6585694633412703E-2</v>
      </c>
      <c r="AB97" s="558">
        <v>5.6532272704145875E-2</v>
      </c>
      <c r="AC97" s="558">
        <v>5.6478951549845169E-2</v>
      </c>
      <c r="AD97" s="558">
        <v>5.6425730885626905E-2</v>
      </c>
      <c r="AE97" s="558">
        <v>5.6372610427680193E-2</v>
      </c>
      <c r="AF97" s="558">
        <v>5.6319589893261843E-2</v>
      </c>
      <c r="AG97" s="558">
        <v>5.6266669000691438E-2</v>
      </c>
      <c r="AH97" s="558">
        <v>5.6213847469346261E-2</v>
      </c>
      <c r="AI97" s="558">
        <v>5.616112501965638E-2</v>
      </c>
      <c r="AJ97" s="558">
        <v>5.6108501373099695E-2</v>
      </c>
      <c r="AK97" s="558">
        <v>5.6055976252197062E-2</v>
      </c>
      <c r="AL97" s="558">
        <v>5.6003549380507382E-2</v>
      </c>
      <c r="AM97" s="558">
        <v>5.5951220482622785E-2</v>
      </c>
      <c r="AN97" s="558">
        <v>5.5898989284163744E-2</v>
      </c>
      <c r="AO97" s="558">
        <v>5.5846855511774367E-2</v>
      </c>
      <c r="AP97" s="558">
        <v>5.5794818893117569E-2</v>
      </c>
      <c r="AQ97" s="558">
        <v>5.5742879156870352E-2</v>
      </c>
      <c r="AR97" s="558">
        <v>5.5691036032719084E-2</v>
      </c>
      <c r="AS97" s="558">
        <v>5.5639289251354807E-2</v>
      </c>
      <c r="AT97" s="558">
        <v>5.5587638544468555E-2</v>
      </c>
      <c r="AU97" s="558">
        <v>5.5536083644746763E-2</v>
      </c>
      <c r="AV97" s="558">
        <v>5.5484624285866632E-2</v>
      </c>
      <c r="AW97" s="558">
        <v>5.5433260202491522E-2</v>
      </c>
      <c r="AX97" s="558">
        <v>5.5381991130266421E-2</v>
      </c>
      <c r="AY97" s="558">
        <v>5.5330816805813414E-2</v>
      </c>
      <c r="AZ97" s="558">
        <v>5.5279736966727111E-2</v>
      </c>
      <c r="BA97" s="558">
        <v>5.5228751351570265E-2</v>
      </c>
      <c r="BB97" s="558">
        <v>5.5177859699869214E-2</v>
      </c>
      <c r="BC97" s="558">
        <v>5.5127061752109512E-2</v>
      </c>
      <c r="BD97" s="558">
        <v>5.5076357249731485E-2</v>
      </c>
      <c r="BE97" s="558">
        <v>5.5025745935125846E-2</v>
      </c>
      <c r="BF97" s="558">
        <v>5.4975227551629362E-2</v>
      </c>
      <c r="BG97" s="558">
        <v>5.492480184352045E-2</v>
      </c>
      <c r="BH97" s="558">
        <v>5.4874468556014931E-2</v>
      </c>
      <c r="BI97" s="558">
        <v>5.4824227435261705E-2</v>
      </c>
      <c r="BJ97" s="558">
        <v>5.4774078228338505E-2</v>
      </c>
      <c r="BK97" s="558">
        <v>5.4724020683247616E-2</v>
      </c>
    </row>
    <row r="98" spans="1:63">
      <c r="A98" s="1068"/>
      <c r="B98" s="510">
        <v>20.25</v>
      </c>
      <c r="C98" s="558">
        <v>5.6780728358972715E-2</v>
      </c>
      <c r="D98" s="558">
        <v>5.6726382621570134E-2</v>
      </c>
      <c r="E98" s="558">
        <v>5.6672140815031413E-2</v>
      </c>
      <c r="F98" s="558">
        <v>5.6618002641505044E-2</v>
      </c>
      <c r="G98" s="558">
        <v>5.6563967804276596E-2</v>
      </c>
      <c r="H98" s="558">
        <v>5.6510036007763269E-2</v>
      </c>
      <c r="I98" s="558">
        <v>5.645620695750847E-2</v>
      </c>
      <c r="J98" s="558">
        <v>5.6402480360176518E-2</v>
      </c>
      <c r="K98" s="558">
        <v>5.6348855923547277E-2</v>
      </c>
      <c r="L98" s="558">
        <v>5.6295333356510845E-2</v>
      </c>
      <c r="M98" s="558">
        <v>5.6241912369062327E-2</v>
      </c>
      <c r="N98" s="558">
        <v>5.6188592672296575E-2</v>
      </c>
      <c r="O98" s="558">
        <v>5.6135373978402951E-2</v>
      </c>
      <c r="P98" s="558">
        <v>5.6082256000660205E-2</v>
      </c>
      <c r="Q98" s="558">
        <v>5.6029238453431308E-2</v>
      </c>
      <c r="R98" s="558">
        <v>5.5976321052158294E-2</v>
      </c>
      <c r="S98" s="558">
        <v>5.592350351335721E-2</v>
      </c>
      <c r="T98" s="558">
        <v>5.5870785554613049E-2</v>
      </c>
      <c r="U98" s="558">
        <v>5.5818166894574694E-2</v>
      </c>
      <c r="V98" s="558">
        <v>5.576564725294994E-2</v>
      </c>
      <c r="W98" s="558">
        <v>5.5713226350500494E-2</v>
      </c>
      <c r="X98" s="558">
        <v>5.5660903909037059E-2</v>
      </c>
      <c r="Y98" s="558">
        <v>5.5608679651414361E-2</v>
      </c>
      <c r="Z98" s="558">
        <v>5.5556553301526305E-2</v>
      </c>
      <c r="AA98" s="558">
        <v>5.5504524584301079E-2</v>
      </c>
      <c r="AB98" s="558">
        <v>5.5452593225696331E-2</v>
      </c>
      <c r="AC98" s="558">
        <v>5.5400758952694348E-2</v>
      </c>
      <c r="AD98" s="558">
        <v>5.5349021493297297E-2</v>
      </c>
      <c r="AE98" s="558">
        <v>5.5297380576522427E-2</v>
      </c>
      <c r="AF98" s="558">
        <v>5.524583593239734E-2</v>
      </c>
      <c r="AG98" s="558">
        <v>5.5194387291955346E-2</v>
      </c>
      <c r="AH98" s="558">
        <v>5.5143034387230706E-2</v>
      </c>
      <c r="AI98" s="558">
        <v>5.5091776951254036E-2</v>
      </c>
      <c r="AJ98" s="558">
        <v>5.5040614718047658E-2</v>
      </c>
      <c r="AK98" s="558">
        <v>5.4989547422621E-2</v>
      </c>
      <c r="AL98" s="558">
        <v>5.4938574800966034E-2</v>
      </c>
      <c r="AM98" s="558">
        <v>5.488769659005268E-2</v>
      </c>
      <c r="AN98" s="558">
        <v>5.4836912527824348E-2</v>
      </c>
      <c r="AO98" s="558">
        <v>5.4786222353193414E-2</v>
      </c>
      <c r="AP98" s="558">
        <v>5.473562580603672E-2</v>
      </c>
      <c r="AQ98" s="558">
        <v>5.4685122627191156E-2</v>
      </c>
      <c r="AR98" s="558">
        <v>5.4634712558449233E-2</v>
      </c>
      <c r="AS98" s="558">
        <v>5.4584395342554624E-2</v>
      </c>
      <c r="AT98" s="558">
        <v>5.4534170723197897E-2</v>
      </c>
      <c r="AU98" s="558">
        <v>5.4484038445012067E-2</v>
      </c>
      <c r="AV98" s="558">
        <v>5.4433998253568323E-2</v>
      </c>
      <c r="AW98" s="558">
        <v>5.438404989537169E-2</v>
      </c>
      <c r="AX98" s="558">
        <v>5.4334193117856776E-2</v>
      </c>
      <c r="AY98" s="558">
        <v>5.4284427669383482E-2</v>
      </c>
      <c r="AZ98" s="558">
        <v>5.4234753299232802E-2</v>
      </c>
      <c r="BA98" s="558">
        <v>5.4185169757602604E-2</v>
      </c>
      <c r="BB98" s="558">
        <v>5.4135676795603417E-2</v>
      </c>
      <c r="BC98" s="558">
        <v>5.4086274165254314E-2</v>
      </c>
      <c r="BD98" s="558">
        <v>5.4036961619478734E-2</v>
      </c>
      <c r="BE98" s="558">
        <v>5.3987738912100347E-2</v>
      </c>
      <c r="BF98" s="558">
        <v>5.3938605797839011E-2</v>
      </c>
      <c r="BG98" s="558">
        <v>5.3889562032306659E-2</v>
      </c>
      <c r="BH98" s="558">
        <v>5.3840607372003267E-2</v>
      </c>
      <c r="BI98" s="558">
        <v>5.379174157431281E-2</v>
      </c>
      <c r="BJ98" s="558">
        <v>5.3742964397499239E-2</v>
      </c>
      <c r="BK98" s="558">
        <v>5.3694275600702564E-2</v>
      </c>
    </row>
    <row r="99" spans="1:63">
      <c r="A99" s="1068"/>
      <c r="B99" s="510">
        <v>20.5</v>
      </c>
      <c r="C99" s="558">
        <v>5.5694750316489287E-2</v>
      </c>
      <c r="D99" s="558">
        <v>5.5641928486798754E-2</v>
      </c>
      <c r="E99" s="558">
        <v>5.5589206756380134E-2</v>
      </c>
      <c r="F99" s="558">
        <v>5.5536584840965207E-2</v>
      </c>
      <c r="G99" s="558">
        <v>5.5484062457361087E-2</v>
      </c>
      <c r="H99" s="558">
        <v>5.5431639323445143E-2</v>
      </c>
      <c r="I99" s="558">
        <v>5.5379315158160018E-2</v>
      </c>
      <c r="J99" s="558">
        <v>5.532708968150854E-2</v>
      </c>
      <c r="K99" s="558">
        <v>5.5274962614548728E-2</v>
      </c>
      <c r="L99" s="558">
        <v>5.5222933679388873E-2</v>
      </c>
      <c r="M99" s="558">
        <v>5.5171002599182568E-2</v>
      </c>
      <c r="N99" s="558">
        <v>5.5119169098123783E-2</v>
      </c>
      <c r="O99" s="558">
        <v>5.5067432901442011E-2</v>
      </c>
      <c r="P99" s="558">
        <v>5.5015793735397424E-2</v>
      </c>
      <c r="Q99" s="558">
        <v>5.4964251327275976E-2</v>
      </c>
      <c r="R99" s="558">
        <v>5.4912805405384721E-2</v>
      </c>
      <c r="S99" s="558">
        <v>5.4861455699046886E-2</v>
      </c>
      <c r="T99" s="558">
        <v>5.4810201938597265E-2</v>
      </c>
      <c r="U99" s="558">
        <v>5.4759043855377415E-2</v>
      </c>
      <c r="V99" s="558">
        <v>5.4707981181730994E-2</v>
      </c>
      <c r="W99" s="558">
        <v>5.4657013650999085E-2</v>
      </c>
      <c r="X99" s="558">
        <v>5.4606140997515568E-2</v>
      </c>
      <c r="Y99" s="558">
        <v>5.4555362956602446E-2</v>
      </c>
      <c r="Z99" s="558">
        <v>5.4504679264565342E-2</v>
      </c>
      <c r="AA99" s="558">
        <v>5.4454089658688878E-2</v>
      </c>
      <c r="AB99" s="558">
        <v>5.4403593877232162E-2</v>
      </c>
      <c r="AC99" s="558">
        <v>5.4353191659424233E-2</v>
      </c>
      <c r="AD99" s="558">
        <v>5.4302882745459635E-2</v>
      </c>
      <c r="AE99" s="558">
        <v>5.4252666876493889E-2</v>
      </c>
      <c r="AF99" s="558">
        <v>5.4202543794639096E-2</v>
      </c>
      <c r="AG99" s="558">
        <v>5.4152513242959513E-2</v>
      </c>
      <c r="AH99" s="558">
        <v>5.4102574965467158E-2</v>
      </c>
      <c r="AI99" s="558">
        <v>5.4052728707117442E-2</v>
      </c>
      <c r="AJ99" s="558">
        <v>5.4002974213804837E-2</v>
      </c>
      <c r="AK99" s="558">
        <v>5.3953311232358532E-2</v>
      </c>
      <c r="AL99" s="558">
        <v>5.390373951053818E-2</v>
      </c>
      <c r="AM99" s="558">
        <v>5.3854258797029604E-2</v>
      </c>
      <c r="AN99" s="558">
        <v>5.3804868841440541E-2</v>
      </c>
      <c r="AO99" s="558">
        <v>5.3755569394296432E-2</v>
      </c>
      <c r="AP99" s="558">
        <v>5.370636020703623E-2</v>
      </c>
      <c r="AQ99" s="558">
        <v>5.365724103200821E-2</v>
      </c>
      <c r="AR99" s="558">
        <v>5.360821162246579E-2</v>
      </c>
      <c r="AS99" s="558">
        <v>5.3559271732563446E-2</v>
      </c>
      <c r="AT99" s="558">
        <v>5.3510421117352595E-2</v>
      </c>
      <c r="AU99" s="558">
        <v>5.346165953277747E-2</v>
      </c>
      <c r="AV99" s="558">
        <v>5.3412986735671103E-2</v>
      </c>
      <c r="AW99" s="558">
        <v>5.3364402483751253E-2</v>
      </c>
      <c r="AX99" s="558">
        <v>5.3315906535616374E-2</v>
      </c>
      <c r="AY99" s="558">
        <v>5.3267498650741665E-2</v>
      </c>
      <c r="AZ99" s="558">
        <v>5.3219178589475051E-2</v>
      </c>
      <c r="BA99" s="558">
        <v>5.3170946113033253E-2</v>
      </c>
      <c r="BB99" s="558">
        <v>5.312280098349783E-2</v>
      </c>
      <c r="BC99" s="558">
        <v>5.307474296381131E-2</v>
      </c>
      <c r="BD99" s="558">
        <v>5.3026771817773211E-2</v>
      </c>
      <c r="BE99" s="558">
        <v>5.2978887310036298E-2</v>
      </c>
      <c r="BF99" s="558">
        <v>5.2931089206102629E-2</v>
      </c>
      <c r="BG99" s="558">
        <v>5.2883377272319766E-2</v>
      </c>
      <c r="BH99" s="558">
        <v>5.2835751275876988E-2</v>
      </c>
      <c r="BI99" s="558">
        <v>5.2788210984801479E-2</v>
      </c>
      <c r="BJ99" s="558">
        <v>5.2740756167954532E-2</v>
      </c>
      <c r="BK99" s="558">
        <v>5.2693386595027869E-2</v>
      </c>
    </row>
    <row r="100" spans="1:63">
      <c r="A100" s="1068"/>
      <c r="B100" s="576">
        <v>20.75</v>
      </c>
      <c r="C100" s="558">
        <v>5.4639660564161571E-2</v>
      </c>
      <c r="D100" s="558">
        <v>5.4588306159015505E-2</v>
      </c>
      <c r="E100" s="558">
        <v>5.4537048196582352E-2</v>
      </c>
      <c r="F100" s="558">
        <v>5.4485886405440283E-2</v>
      </c>
      <c r="G100" s="558">
        <v>5.4434820515184994E-2</v>
      </c>
      <c r="H100" s="558">
        <v>5.4383850256424969E-2</v>
      </c>
      <c r="I100" s="558">
        <v>5.433297536077672E-2</v>
      </c>
      <c r="J100" s="558">
        <v>5.4282195560860121E-2</v>
      </c>
      <c r="K100" s="558">
        <v>5.423151059029363E-2</v>
      </c>
      <c r="L100" s="558">
        <v>5.4180920183689744E-2</v>
      </c>
      <c r="M100" s="558">
        <v>5.4130424076650294E-2</v>
      </c>
      <c r="N100" s="558">
        <v>5.4080022005761862E-2</v>
      </c>
      <c r="O100" s="558">
        <v>5.4029713708591193E-2</v>
      </c>
      <c r="P100" s="558">
        <v>5.3979498923680674E-2</v>
      </c>
      <c r="Q100" s="558">
        <v>5.392937739054373E-2</v>
      </c>
      <c r="R100" s="558">
        <v>5.3879348849660391E-2</v>
      </c>
      <c r="S100" s="558">
        <v>5.3829413042472796E-2</v>
      </c>
      <c r="T100" s="558">
        <v>5.3779569711380711E-2</v>
      </c>
      <c r="U100" s="558">
        <v>5.3729818599737134E-2</v>
      </c>
      <c r="V100" s="558">
        <v>5.3680159451843873E-2</v>
      </c>
      <c r="W100" s="558">
        <v>5.3630592012947162E-2</v>
      </c>
      <c r="X100" s="558">
        <v>5.3581116029233294E-2</v>
      </c>
      <c r="Y100" s="558">
        <v>5.3531731247824337E-2</v>
      </c>
      <c r="Z100" s="558">
        <v>5.3482437416773776E-2</v>
      </c>
      <c r="AA100" s="558">
        <v>5.3433234285062248E-2</v>
      </c>
      <c r="AB100" s="558">
        <v>5.3384121602593274E-2</v>
      </c>
      <c r="AC100" s="558">
        <v>5.3335099120189043E-2</v>
      </c>
      <c r="AD100" s="558">
        <v>5.3286166589586147E-2</v>
      </c>
      <c r="AE100" s="558">
        <v>5.3237323763431467E-2</v>
      </c>
      <c r="AF100" s="558">
        <v>5.3188570395277933E-2</v>
      </c>
      <c r="AG100" s="558">
        <v>5.3139906239580419E-2</v>
      </c>
      <c r="AH100" s="558">
        <v>5.3091331051691608E-2</v>
      </c>
      <c r="AI100" s="558">
        <v>5.3042844587857914E-2</v>
      </c>
      <c r="AJ100" s="558">
        <v>5.299444660521533E-2</v>
      </c>
      <c r="AK100" s="558">
        <v>5.2946136861785495E-2</v>
      </c>
      <c r="AL100" s="558">
        <v>5.2897915116471544E-2</v>
      </c>
      <c r="AM100" s="558">
        <v>5.2849781129054182E-2</v>
      </c>
      <c r="AN100" s="558">
        <v>5.2801734660187651E-2</v>
      </c>
      <c r="AO100" s="558">
        <v>5.2753775471395765E-2</v>
      </c>
      <c r="AP100" s="558">
        <v>5.2705903325067957E-2</v>
      </c>
      <c r="AQ100" s="558">
        <v>5.265811798445541E-2</v>
      </c>
      <c r="AR100" s="558">
        <v>5.2610419213667083E-2</v>
      </c>
      <c r="AS100" s="558">
        <v>5.2562806777665873E-2</v>
      </c>
      <c r="AT100" s="558">
        <v>5.2515280442264743E-2</v>
      </c>
      <c r="AU100" s="558">
        <v>5.2467839974122875E-2</v>
      </c>
      <c r="AV100" s="558">
        <v>5.2420485140741872E-2</v>
      </c>
      <c r="AW100" s="558">
        <v>5.2373215710461912E-2</v>
      </c>
      <c r="AX100" s="558">
        <v>5.2326031452458038E-2</v>
      </c>
      <c r="AY100" s="558">
        <v>5.2278932136736359E-2</v>
      </c>
      <c r="AZ100" s="558">
        <v>5.2231917534130319E-2</v>
      </c>
      <c r="BA100" s="558">
        <v>5.2184987416296971E-2</v>
      </c>
      <c r="BB100" s="558">
        <v>5.2138141555713315E-2</v>
      </c>
      <c r="BC100" s="558">
        <v>5.2091379725672564E-2</v>
      </c>
      <c r="BD100" s="558">
        <v>5.2044701700280541E-2</v>
      </c>
      <c r="BE100" s="558">
        <v>5.1998107254452038E-2</v>
      </c>
      <c r="BF100" s="558">
        <v>5.1951596163907141E-2</v>
      </c>
      <c r="BG100" s="558">
        <v>5.1905168205167704E-2</v>
      </c>
      <c r="BH100" s="558">
        <v>5.1858823155553735E-2</v>
      </c>
      <c r="BI100" s="558">
        <v>5.18125607931798E-2</v>
      </c>
      <c r="BJ100" s="558">
        <v>5.1766380896951569E-2</v>
      </c>
      <c r="BK100" s="558">
        <v>5.1720283246562221E-2</v>
      </c>
    </row>
    <row r="101" spans="1:63">
      <c r="A101" s="1068"/>
      <c r="B101" s="510">
        <v>21</v>
      </c>
      <c r="C101" s="558">
        <v>5.3614297670274126E-2</v>
      </c>
      <c r="D101" s="558">
        <v>5.3564356800989039E-2</v>
      </c>
      <c r="E101" s="558">
        <v>5.3514508883378775E-2</v>
      </c>
      <c r="F101" s="558">
        <v>5.346475365817728E-2</v>
      </c>
      <c r="G101" s="558">
        <v>5.3415090867081856E-2</v>
      </c>
      <c r="H101" s="558">
        <v>5.3365520252748613E-2</v>
      </c>
      <c r="I101" s="558">
        <v>5.3316041558788108E-2</v>
      </c>
      <c r="J101" s="558">
        <v>5.3266654529760822E-2</v>
      </c>
      <c r="K101" s="558">
        <v>5.3217358911172866E-2</v>
      </c>
      <c r="L101" s="558">
        <v>5.3168154449471552E-2</v>
      </c>
      <c r="M101" s="558">
        <v>5.3119040892041065E-2</v>
      </c>
      <c r="N101" s="558">
        <v>5.3070017987198119E-2</v>
      </c>
      <c r="O101" s="558">
        <v>5.3021085484187699E-2</v>
      </c>
      <c r="P101" s="558">
        <v>5.2972243133178727E-2</v>
      </c>
      <c r="Q101" s="558">
        <v>5.2923490685259852E-2</v>
      </c>
      <c r="R101" s="558">
        <v>5.2874827892435236E-2</v>
      </c>
      <c r="S101" s="558">
        <v>5.2826254507620303E-2</v>
      </c>
      <c r="T101" s="558">
        <v>5.2777770284637572E-2</v>
      </c>
      <c r="U101" s="558">
        <v>5.2729374978212548E-2</v>
      </c>
      <c r="V101" s="558">
        <v>5.2681068343969475E-2</v>
      </c>
      <c r="W101" s="558">
        <v>5.2632850138427348E-2</v>
      </c>
      <c r="X101" s="558">
        <v>5.2584720118995745E-2</v>
      </c>
      <c r="Y101" s="558">
        <v>5.2536678043970775E-2</v>
      </c>
      <c r="Z101" s="558">
        <v>5.2488723672531039E-2</v>
      </c>
      <c r="AA101" s="558">
        <v>5.2440856764733618E-2</v>
      </c>
      <c r="AB101" s="558">
        <v>5.2393077081510038E-2</v>
      </c>
      <c r="AC101" s="558">
        <v>5.2345384384662297E-2</v>
      </c>
      <c r="AD101" s="558">
        <v>5.2297778436858941E-2</v>
      </c>
      <c r="AE101" s="558">
        <v>5.2250259001631105E-2</v>
      </c>
      <c r="AF101" s="558">
        <v>5.2202825843368578E-2</v>
      </c>
      <c r="AG101" s="558">
        <v>5.2155478727315935E-2</v>
      </c>
      <c r="AH101" s="558">
        <v>5.2108217419568684E-2</v>
      </c>
      <c r="AI101" s="558">
        <v>5.206104168706932E-2</v>
      </c>
      <c r="AJ101" s="558">
        <v>5.2013951297603632E-2</v>
      </c>
      <c r="AK101" s="558">
        <v>5.1966946019796775E-2</v>
      </c>
      <c r="AL101" s="558">
        <v>5.1920025623109559E-2</v>
      </c>
      <c r="AM101" s="558">
        <v>5.1873189877834625E-2</v>
      </c>
      <c r="AN101" s="558">
        <v>5.1826438555092745E-2</v>
      </c>
      <c r="AO101" s="558">
        <v>5.1779771426829026E-2</v>
      </c>
      <c r="AP101" s="558">
        <v>5.1733188265809291E-2</v>
      </c>
      <c r="AQ101" s="558">
        <v>5.1686688845616308E-2</v>
      </c>
      <c r="AR101" s="558">
        <v>5.1640272940646187E-2</v>
      </c>
      <c r="AS101" s="558">
        <v>5.1593940326104683E-2</v>
      </c>
      <c r="AT101" s="558">
        <v>5.1547690778003599E-2</v>
      </c>
      <c r="AU101" s="558">
        <v>5.1501524073157147E-2</v>
      </c>
      <c r="AV101" s="558">
        <v>5.1455439989178377E-2</v>
      </c>
      <c r="AW101" s="558">
        <v>5.140943830447562E-2</v>
      </c>
      <c r="AX101" s="558">
        <v>5.1363518798248915E-2</v>
      </c>
      <c r="AY101" s="558">
        <v>5.1317681250486469E-2</v>
      </c>
      <c r="AZ101" s="558">
        <v>5.1271925441961172E-2</v>
      </c>
      <c r="BA101" s="558">
        <v>5.1226251154227076E-2</v>
      </c>
      <c r="BB101" s="558">
        <v>5.1180658169615915E-2</v>
      </c>
      <c r="BC101" s="558">
        <v>5.1135146271233681E-2</v>
      </c>
      <c r="BD101" s="558">
        <v>5.1089715242957169E-2</v>
      </c>
      <c r="BE101" s="558">
        <v>5.1044364869430522E-2</v>
      </c>
      <c r="BF101" s="558">
        <v>5.0999094936061889E-2</v>
      </c>
      <c r="BG101" s="558">
        <v>5.0953905229019998E-2</v>
      </c>
      <c r="BH101" s="558">
        <v>5.0908795535230783E-2</v>
      </c>
      <c r="BI101" s="558">
        <v>5.0863765642374062E-2</v>
      </c>
      <c r="BJ101" s="558">
        <v>5.0818815338880212E-2</v>
      </c>
      <c r="BK101" s="558">
        <v>5.0773944413926818E-2</v>
      </c>
    </row>
    <row r="102" spans="1:63">
      <c r="A102" s="1068"/>
      <c r="B102" s="510">
        <v>21.25</v>
      </c>
      <c r="C102" s="558">
        <v>5.2617554330593709E-2</v>
      </c>
      <c r="D102" s="558">
        <v>5.2568975561176082E-2</v>
      </c>
      <c r="E102" s="558">
        <v>5.2520486409001997E-2</v>
      </c>
      <c r="F102" s="558">
        <v>5.2472086626313551E-2</v>
      </c>
      <c r="G102" s="558">
        <v>5.2423775966265282E-2</v>
      </c>
      <c r="H102" s="558">
        <v>5.2375554182919976E-2</v>
      </c>
      <c r="I102" s="558">
        <v>5.2327421031244457E-2</v>
      </c>
      <c r="J102" s="558">
        <v>5.2279376267105486E-2</v>
      </c>
      <c r="K102" s="558">
        <v>5.223141964726561E-2</v>
      </c>
      <c r="L102" s="558">
        <v>5.2183550929379062E-2</v>
      </c>
      <c r="M102" s="558">
        <v>5.2135769871987661E-2</v>
      </c>
      <c r="N102" s="558">
        <v>5.2088076234516785E-2</v>
      </c>
      <c r="O102" s="558">
        <v>5.2040469777271295E-2</v>
      </c>
      <c r="P102" s="558">
        <v>5.1992950261431553E-2</v>
      </c>
      <c r="Q102" s="558">
        <v>5.1945517449049412E-2</v>
      </c>
      <c r="R102" s="558">
        <v>5.1898171103044254E-2</v>
      </c>
      <c r="S102" s="558">
        <v>5.1850910987199017E-2</v>
      </c>
      <c r="T102" s="558">
        <v>5.1803736866156316E-2</v>
      </c>
      <c r="U102" s="558">
        <v>5.1756648505414442E-2</v>
      </c>
      <c r="V102" s="558">
        <v>5.1709645671323606E-2</v>
      </c>
      <c r="W102" s="558">
        <v>5.1662728131081963E-2</v>
      </c>
      <c r="X102" s="558">
        <v>5.1615895652731822E-2</v>
      </c>
      <c r="Y102" s="558">
        <v>5.1569148005155822E-2</v>
      </c>
      <c r="Z102" s="558">
        <v>5.1522484958073121E-2</v>
      </c>
      <c r="AA102" s="558">
        <v>5.1475906282035584E-2</v>
      </c>
      <c r="AB102" s="558">
        <v>5.1429411748424095E-2</v>
      </c>
      <c r="AC102" s="558">
        <v>5.1383001129444737E-2</v>
      </c>
      <c r="AD102" s="558">
        <v>5.1336674198125147E-2</v>
      </c>
      <c r="AE102" s="558">
        <v>5.1290430728310743E-2</v>
      </c>
      <c r="AF102" s="558">
        <v>5.1244270494661105E-2</v>
      </c>
      <c r="AG102" s="558">
        <v>5.1198193272646277E-2</v>
      </c>
      <c r="AH102" s="558">
        <v>5.1152198838543134E-2</v>
      </c>
      <c r="AI102" s="558">
        <v>5.1106286969431772E-2</v>
      </c>
      <c r="AJ102" s="558">
        <v>5.1060457443191903E-2</v>
      </c>
      <c r="AK102" s="558">
        <v>5.1014710038499264E-2</v>
      </c>
      <c r="AL102" s="558">
        <v>5.096904453482206E-2</v>
      </c>
      <c r="AM102" s="558">
        <v>5.0923460712417434E-2</v>
      </c>
      <c r="AN102" s="558">
        <v>5.0877958352327904E-2</v>
      </c>
      <c r="AO102" s="558">
        <v>5.0832537236377907E-2</v>
      </c>
      <c r="AP102" s="558">
        <v>5.0787197147170261E-2</v>
      </c>
      <c r="AQ102" s="558">
        <v>5.0741937868082752E-2</v>
      </c>
      <c r="AR102" s="558">
        <v>5.0696759183264627E-2</v>
      </c>
      <c r="AS102" s="558">
        <v>5.0651660877633231E-2</v>
      </c>
      <c r="AT102" s="558">
        <v>5.0606642736870489E-2</v>
      </c>
      <c r="AU102" s="558">
        <v>5.0561704547419623E-2</v>
      </c>
      <c r="AV102" s="558">
        <v>5.0516846096481723E-2</v>
      </c>
      <c r="AW102" s="558">
        <v>5.0472067172012379E-2</v>
      </c>
      <c r="AX102" s="558">
        <v>5.0427367562718366E-2</v>
      </c>
      <c r="AY102" s="558">
        <v>5.0382747058054296E-2</v>
      </c>
      <c r="AZ102" s="558">
        <v>5.0338205448219327E-2</v>
      </c>
      <c r="BA102" s="558">
        <v>5.0293742524153862E-2</v>
      </c>
      <c r="BB102" s="558">
        <v>5.0249358077536319E-2</v>
      </c>
      <c r="BC102" s="558">
        <v>5.0205051900779812E-2</v>
      </c>
      <c r="BD102" s="558">
        <v>5.016082378702897E-2</v>
      </c>
      <c r="BE102" s="558">
        <v>5.011667353015669E-2</v>
      </c>
      <c r="BF102" s="558">
        <v>5.007260092476095E-2</v>
      </c>
      <c r="BG102" s="558">
        <v>5.0028605766161596E-2</v>
      </c>
      <c r="BH102" s="558">
        <v>4.9984687850397204E-2</v>
      </c>
      <c r="BI102" s="558">
        <v>4.9940846974221922E-2</v>
      </c>
      <c r="BJ102" s="558">
        <v>4.9897082935102331E-2</v>
      </c>
      <c r="BK102" s="558">
        <v>4.985339553121431E-2</v>
      </c>
    </row>
    <row r="103" spans="1:63">
      <c r="A103" s="1068"/>
      <c r="B103" s="510">
        <v>21.5</v>
      </c>
      <c r="C103" s="558">
        <v>5.1648374366699466E-2</v>
      </c>
      <c r="D103" s="558">
        <v>5.1601108581016381E-2</v>
      </c>
      <c r="E103" s="558">
        <v>5.1553929226393617E-2</v>
      </c>
      <c r="F103" s="558">
        <v>5.1506836065973678E-2</v>
      </c>
      <c r="G103" s="558">
        <v>5.1459828863763692E-2</v>
      </c>
      <c r="H103" s="558">
        <v>5.1412907384631543E-2</v>
      </c>
      <c r="I103" s="558">
        <v>5.1366071394301896E-2</v>
      </c>
      <c r="J103" s="558">
        <v>5.1319320659352338E-2</v>
      </c>
      <c r="K103" s="558">
        <v>5.1272654947209451E-2</v>
      </c>
      <c r="L103" s="558">
        <v>5.1226074026145013E-2</v>
      </c>
      <c r="M103" s="558">
        <v>5.1179577665272112E-2</v>
      </c>
      <c r="N103" s="558">
        <v>5.1133165634541351E-2</v>
      </c>
      <c r="O103" s="558">
        <v>5.1086837704737063E-2</v>
      </c>
      <c r="P103" s="558">
        <v>5.1040593647473528E-2</v>
      </c>
      <c r="Q103" s="558">
        <v>5.0994433235191233E-2</v>
      </c>
      <c r="R103" s="558">
        <v>5.0948356241153112E-2</v>
      </c>
      <c r="S103" s="558">
        <v>5.0902362439440858E-2</v>
      </c>
      <c r="T103" s="558">
        <v>5.0856451604951211E-2</v>
      </c>
      <c r="U103" s="558">
        <v>5.08106235133923E-2</v>
      </c>
      <c r="V103" s="558">
        <v>5.0764877941280005E-2</v>
      </c>
      <c r="W103" s="558">
        <v>5.0719214665934292E-2</v>
      </c>
      <c r="X103" s="558">
        <v>5.0673633465475619E-2</v>
      </c>
      <c r="Y103" s="558">
        <v>5.0628134118821333E-2</v>
      </c>
      <c r="Z103" s="558">
        <v>5.0582716405682099E-2</v>
      </c>
      <c r="AA103" s="558">
        <v>5.0537380106558345E-2</v>
      </c>
      <c r="AB103" s="558">
        <v>5.049212500273674E-2</v>
      </c>
      <c r="AC103" s="558">
        <v>5.0446950876286652E-2</v>
      </c>
      <c r="AD103" s="558">
        <v>5.0401857510056665E-2</v>
      </c>
      <c r="AE103" s="558">
        <v>5.0356844687671112E-2</v>
      </c>
      <c r="AF103" s="558">
        <v>5.0311912193526556E-2</v>
      </c>
      <c r="AG103" s="558">
        <v>5.026705981278843E-2</v>
      </c>
      <c r="AH103" s="558">
        <v>5.0222287331387561E-2</v>
      </c>
      <c r="AI103" s="558">
        <v>5.0177594536016765E-2</v>
      </c>
      <c r="AJ103" s="558">
        <v>5.0132981214127494E-2</v>
      </c>
      <c r="AK103" s="558">
        <v>5.0088447153926421E-2</v>
      </c>
      <c r="AL103" s="558">
        <v>5.0043992144372135E-2</v>
      </c>
      <c r="AM103" s="558">
        <v>4.9999615975171746E-2</v>
      </c>
      <c r="AN103" s="558">
        <v>4.9955318436777633E-2</v>
      </c>
      <c r="AO103" s="558">
        <v>4.9911099320384122E-2</v>
      </c>
      <c r="AP103" s="558">
        <v>4.9866958417924198E-2</v>
      </c>
      <c r="AQ103" s="558">
        <v>4.982289552206623E-2</v>
      </c>
      <c r="AR103" s="558">
        <v>4.9778910426210764E-2</v>
      </c>
      <c r="AS103" s="558">
        <v>4.9735002924487244E-2</v>
      </c>
      <c r="AT103" s="558">
        <v>4.9691172811750853E-2</v>
      </c>
      <c r="AU103" s="558">
        <v>4.9647419883579277E-2</v>
      </c>
      <c r="AV103" s="558">
        <v>4.9603743936269547E-2</v>
      </c>
      <c r="AW103" s="558">
        <v>4.956014476683486E-2</v>
      </c>
      <c r="AX103" s="558">
        <v>4.9516622173001477E-2</v>
      </c>
      <c r="AY103" s="558">
        <v>4.9473175953205523E-2</v>
      </c>
      <c r="AZ103" s="558">
        <v>4.9429805906589942E-2</v>
      </c>
      <c r="BA103" s="558">
        <v>4.938651183300137E-2</v>
      </c>
      <c r="BB103" s="558">
        <v>4.9343293532987074E-2</v>
      </c>
      <c r="BC103" s="558">
        <v>4.9300150807791862E-2</v>
      </c>
      <c r="BD103" s="558">
        <v>4.9257083459355075E-2</v>
      </c>
      <c r="BE103" s="558">
        <v>4.9214091290307488E-2</v>
      </c>
      <c r="BF103" s="558">
        <v>4.9171174103968374E-2</v>
      </c>
      <c r="BG103" s="558">
        <v>4.9128331704342477E-2</v>
      </c>
      <c r="BH103" s="558">
        <v>4.9085563896116999E-2</v>
      </c>
      <c r="BI103" s="558">
        <v>4.904287048465867E-2</v>
      </c>
      <c r="BJ103" s="558">
        <v>4.9000251276010771E-2</v>
      </c>
      <c r="BK103" s="558">
        <v>4.8957706076890227E-2</v>
      </c>
    </row>
    <row r="104" spans="1:63">
      <c r="A104" s="1068"/>
      <c r="B104" s="510">
        <v>21.75</v>
      </c>
      <c r="C104" s="558">
        <v>5.0705749916896276E-2</v>
      </c>
      <c r="D104" s="558">
        <v>5.0659750194168449E-2</v>
      </c>
      <c r="E104" s="558">
        <v>5.0613833856723148E-2</v>
      </c>
      <c r="F104" s="558">
        <v>5.0568000678032618E-2</v>
      </c>
      <c r="G104" s="558">
        <v>5.05222504323889E-2</v>
      </c>
      <c r="H104" s="558">
        <v>5.0476582894900104E-2</v>
      </c>
      <c r="I104" s="558">
        <v>5.0430997841486754E-2</v>
      </c>
      <c r="J104" s="558">
        <v>5.0385495048878078E-2</v>
      </c>
      <c r="K104" s="558">
        <v>5.0340074294608406E-2</v>
      </c>
      <c r="L104" s="558">
        <v>5.0294735357013502E-2</v>
      </c>
      <c r="M104" s="558">
        <v>5.0249478015227E-2</v>
      </c>
      <c r="N104" s="558">
        <v>5.0204302049176801E-2</v>
      </c>
      <c r="O104" s="558">
        <v>5.0159207239581491E-2</v>
      </c>
      <c r="P104" s="558">
        <v>5.0114193367946813E-2</v>
      </c>
      <c r="Q104" s="558">
        <v>5.0069260216562141E-2</v>
      </c>
      <c r="R104" s="558">
        <v>5.0024407568496944E-2</v>
      </c>
      <c r="S104" s="558">
        <v>4.9979635207597316E-2</v>
      </c>
      <c r="T104" s="558">
        <v>4.9934942918482494E-2</v>
      </c>
      <c r="U104" s="558">
        <v>4.9890330486541422E-2</v>
      </c>
      <c r="V104" s="558">
        <v>4.9845797697929295E-2</v>
      </c>
      <c r="W104" s="558">
        <v>4.9801344339564159E-2</v>
      </c>
      <c r="X104" s="558">
        <v>4.97569701991235E-2</v>
      </c>
      <c r="Y104" s="558">
        <v>4.9712675065040846E-2</v>
      </c>
      <c r="Z104" s="558">
        <v>4.9668458726502447E-2</v>
      </c>
      <c r="AA104" s="558">
        <v>4.9624320973443915E-2</v>
      </c>
      <c r="AB104" s="558">
        <v>4.9580261596546882E-2</v>
      </c>
      <c r="AC104" s="558">
        <v>4.9536280387235704E-2</v>
      </c>
      <c r="AD104" s="558">
        <v>4.9492377137674161E-2</v>
      </c>
      <c r="AE104" s="558">
        <v>4.9448551640762187E-2</v>
      </c>
      <c r="AF104" s="558">
        <v>4.9404803690132629E-2</v>
      </c>
      <c r="AG104" s="558">
        <v>4.9361133080147973E-2</v>
      </c>
      <c r="AH104" s="558">
        <v>4.9317539605897173E-2</v>
      </c>
      <c r="AI104" s="558">
        <v>4.9274023063192396E-2</v>
      </c>
      <c r="AJ104" s="558">
        <v>4.9230583248565857E-2</v>
      </c>
      <c r="AK104" s="558">
        <v>4.9187219959266636E-2</v>
      </c>
      <c r="AL104" s="558">
        <v>4.9143932993257554E-2</v>
      </c>
      <c r="AM104" s="558">
        <v>4.9100722149211989E-2</v>
      </c>
      <c r="AN104" s="558">
        <v>4.905758722651081E-2</v>
      </c>
      <c r="AO104" s="558">
        <v>4.9014528025239215E-2</v>
      </c>
      <c r="AP104" s="558">
        <v>4.8971544346183685E-2</v>
      </c>
      <c r="AQ104" s="558">
        <v>4.8928635990828896E-2</v>
      </c>
      <c r="AR104" s="558">
        <v>4.8885802761354638E-2</v>
      </c>
      <c r="AS104" s="558">
        <v>4.8843044460632833E-2</v>
      </c>
      <c r="AT104" s="558">
        <v>4.8800360892224455E-2</v>
      </c>
      <c r="AU104" s="558">
        <v>4.8757751860376571E-2</v>
      </c>
      <c r="AV104" s="558">
        <v>4.8715217170019302E-2</v>
      </c>
      <c r="AW104" s="558">
        <v>4.8672756626762868E-2</v>
      </c>
      <c r="AX104" s="558">
        <v>4.8630370036894618E-2</v>
      </c>
      <c r="AY104" s="558">
        <v>4.8588057207376113E-2</v>
      </c>
      <c r="AZ104" s="558">
        <v>4.8545817945840154E-2</v>
      </c>
      <c r="BA104" s="558">
        <v>4.8503652060587897E-2</v>
      </c>
      <c r="BB104" s="558">
        <v>4.8461559360585937E-2</v>
      </c>
      <c r="BC104" s="558">
        <v>4.8419539655463445E-2</v>
      </c>
      <c r="BD104" s="558">
        <v>4.8377592755509249E-2</v>
      </c>
      <c r="BE104" s="558">
        <v>4.833571847166903E-2</v>
      </c>
      <c r="BF104" s="558">
        <v>4.8293916615542477E-2</v>
      </c>
      <c r="BG104" s="558">
        <v>4.8252186999380421E-2</v>
      </c>
      <c r="BH104" s="558">
        <v>4.8210529436082075E-2</v>
      </c>
      <c r="BI104" s="558">
        <v>4.8168943739192206E-2</v>
      </c>
      <c r="BJ104" s="558">
        <v>4.8127429722898345E-2</v>
      </c>
      <c r="BK104" s="558">
        <v>4.8085987202028051E-2</v>
      </c>
    </row>
    <row r="105" spans="1:63">
      <c r="A105" s="1068"/>
      <c r="B105" s="510">
        <v>22</v>
      </c>
      <c r="C105" s="558">
        <v>4.9788718805708052E-2</v>
      </c>
      <c r="D105" s="558">
        <v>4.9743940303734309E-2</v>
      </c>
      <c r="E105" s="558">
        <v>4.9699242274308025E-2</v>
      </c>
      <c r="F105" s="558">
        <v>4.9654624500695181E-2</v>
      </c>
      <c r="G105" s="558">
        <v>4.9610086766939322E-2</v>
      </c>
      <c r="H105" s="558">
        <v>4.9565628857858125E-2</v>
      </c>
      <c r="I105" s="558">
        <v>4.9521250559039907E-2</v>
      </c>
      <c r="J105" s="558">
        <v>4.9476951656840198E-2</v>
      </c>
      <c r="K105" s="558">
        <v>4.9432731938378272E-2</v>
      </c>
      <c r="L105" s="558">
        <v>4.9388591191533805E-2</v>
      </c>
      <c r="M105" s="558">
        <v>4.9344529204943414E-2</v>
      </c>
      <c r="N105" s="558">
        <v>4.9300545767997341E-2</v>
      </c>
      <c r="O105" s="558">
        <v>4.9256640670836051E-2</v>
      </c>
      <c r="P105" s="558">
        <v>4.9212813704346936E-2</v>
      </c>
      <c r="Q105" s="558">
        <v>4.9169064660160924E-2</v>
      </c>
      <c r="R105" s="558">
        <v>4.9125393330649282E-2</v>
      </c>
      <c r="S105" s="558">
        <v>4.9081799508920249E-2</v>
      </c>
      <c r="T105" s="558">
        <v>4.9038282988815796E-2</v>
      </c>
      <c r="U105" s="558">
        <v>4.899484356490838E-2</v>
      </c>
      <c r="V105" s="558">
        <v>4.8951481032497704E-2</v>
      </c>
      <c r="W105" s="558">
        <v>4.8908195187607507E-2</v>
      </c>
      <c r="X105" s="558">
        <v>4.886498582698235E-2</v>
      </c>
      <c r="Y105" s="558">
        <v>4.8821852748084461E-2</v>
      </c>
      <c r="Z105" s="558">
        <v>4.877879574909056E-2</v>
      </c>
      <c r="AA105" s="558">
        <v>4.8735814628888693E-2</v>
      </c>
      <c r="AB105" s="558">
        <v>4.869290918707514E-2</v>
      </c>
      <c r="AC105" s="558">
        <v>4.8650079223951252E-2</v>
      </c>
      <c r="AD105" s="558">
        <v>4.8607324540520379E-2</v>
      </c>
      <c r="AE105" s="558">
        <v>4.8564644938484801E-2</v>
      </c>
      <c r="AF105" s="558">
        <v>4.8522040220242632E-2</v>
      </c>
      <c r="AG105" s="558">
        <v>4.84795101888848E-2</v>
      </c>
      <c r="AH105" s="558">
        <v>4.8437054648191993E-2</v>
      </c>
      <c r="AI105" s="558">
        <v>4.8394673402631656E-2</v>
      </c>
      <c r="AJ105" s="558">
        <v>4.8352366257354951E-2</v>
      </c>
      <c r="AK105" s="558">
        <v>4.8310133018193827E-2</v>
      </c>
      <c r="AL105" s="558">
        <v>4.8267973491658019E-2</v>
      </c>
      <c r="AM105" s="558">
        <v>4.8225887484932103E-2</v>
      </c>
      <c r="AN105" s="558">
        <v>4.818387480587253E-2</v>
      </c>
      <c r="AO105" s="558">
        <v>4.8141935263004761E-2</v>
      </c>
      <c r="AP105" s="558">
        <v>4.8100068665520267E-2</v>
      </c>
      <c r="AQ105" s="558">
        <v>4.8058274823273718E-2</v>
      </c>
      <c r="AR105" s="558">
        <v>4.801655354678009E-2</v>
      </c>
      <c r="AS105" s="558">
        <v>4.7974904647211755E-2</v>
      </c>
      <c r="AT105" s="558">
        <v>4.7933327936395681E-2</v>
      </c>
      <c r="AU105" s="558">
        <v>4.7891823226810584E-2</v>
      </c>
      <c r="AV105" s="558">
        <v>4.7850390331584086E-2</v>
      </c>
      <c r="AW105" s="558">
        <v>4.7809029064489937E-2</v>
      </c>
      <c r="AX105" s="558">
        <v>4.7767739239945227E-2</v>
      </c>
      <c r="AY105" s="558">
        <v>4.7726520673007589E-2</v>
      </c>
      <c r="AZ105" s="558">
        <v>4.7685373179372464E-2</v>
      </c>
      <c r="BA105" s="558">
        <v>4.7644296575370323E-2</v>
      </c>
      <c r="BB105" s="558">
        <v>4.7603290677963969E-2</v>
      </c>
      <c r="BC105" s="558">
        <v>4.7562355304745764E-2</v>
      </c>
      <c r="BD105" s="558">
        <v>4.7521490273935006E-2</v>
      </c>
      <c r="BE105" s="558">
        <v>4.7480695404375162E-2</v>
      </c>
      <c r="BF105" s="558">
        <v>4.7439970515531227E-2</v>
      </c>
      <c r="BG105" s="558">
        <v>4.7399315427487064E-2</v>
      </c>
      <c r="BH105" s="558">
        <v>4.7358729960942751E-2</v>
      </c>
      <c r="BI105" s="558">
        <v>4.7318213937211903E-2</v>
      </c>
      <c r="BJ105" s="558">
        <v>4.7277767178219125E-2</v>
      </c>
      <c r="BK105" s="558">
        <v>4.7237389506497363E-2</v>
      </c>
    </row>
    <row r="106" spans="1:63">
      <c r="A106" s="1068"/>
      <c r="B106" s="510">
        <v>22.25</v>
      </c>
      <c r="C106" s="558">
        <v>4.8896362079082441E-2</v>
      </c>
      <c r="D106" s="558">
        <v>4.8852761924651336E-2</v>
      </c>
      <c r="E106" s="558">
        <v>4.8809239456159476E-2</v>
      </c>
      <c r="F106" s="558">
        <v>4.8765794466162651E-2</v>
      </c>
      <c r="G106" s="558">
        <v>4.8722426747954552E-2</v>
      </c>
      <c r="H106" s="558">
        <v>4.8679136095563548E-2</v>
      </c>
      <c r="I106" s="558">
        <v>4.8635922303749378E-2</v>
      </c>
      <c r="J106" s="558">
        <v>4.8592785167999912E-2</v>
      </c>
      <c r="K106" s="558">
        <v>4.8549724484527962E-2</v>
      </c>
      <c r="L106" s="558">
        <v>4.8506740050268032E-2</v>
      </c>
      <c r="M106" s="558">
        <v>4.8463831662873144E-2</v>
      </c>
      <c r="N106" s="558">
        <v>4.8420999120711662E-2</v>
      </c>
      <c r="O106" s="558">
        <v>4.8378242222864153E-2</v>
      </c>
      <c r="P106" s="558">
        <v>4.833556076912017E-2</v>
      </c>
      <c r="Q106" s="558">
        <v>4.8292954559975232E-2</v>
      </c>
      <c r="R106" s="558">
        <v>4.8250423396627648E-2</v>
      </c>
      <c r="S106" s="558">
        <v>4.8207967080975446E-2</v>
      </c>
      <c r="T106" s="558">
        <v>4.8165585415613284E-2</v>
      </c>
      <c r="U106" s="558">
        <v>4.8123278203829417E-2</v>
      </c>
      <c r="V106" s="558">
        <v>4.8081045249602605E-2</v>
      </c>
      <c r="W106" s="558">
        <v>4.8038886357599155E-2</v>
      </c>
      <c r="X106" s="558">
        <v>4.7996801333169845E-2</v>
      </c>
      <c r="Y106" s="558">
        <v>4.7954789982346965E-2</v>
      </c>
      <c r="Z106" s="558">
        <v>4.7912852111841327E-2</v>
      </c>
      <c r="AA106" s="558">
        <v>4.7870987529039309E-2</v>
      </c>
      <c r="AB106" s="558">
        <v>4.7829196041999866E-2</v>
      </c>
      <c r="AC106" s="558">
        <v>4.7787477459451659E-2</v>
      </c>
      <c r="AD106" s="558">
        <v>4.7745831590790107E-2</v>
      </c>
      <c r="AE106" s="558">
        <v>4.7704258246074452E-2</v>
      </c>
      <c r="AF106" s="558">
        <v>4.7662757236024943E-2</v>
      </c>
      <c r="AG106" s="558">
        <v>4.7621328372019898E-2</v>
      </c>
      <c r="AH106" s="558">
        <v>4.7579971466092892E-2</v>
      </c>
      <c r="AI106" s="558">
        <v>4.753868633092985E-2</v>
      </c>
      <c r="AJ106" s="558">
        <v>4.7497472779866309E-2</v>
      </c>
      <c r="AK106" s="558">
        <v>4.7456330626884542E-2</v>
      </c>
      <c r="AL106" s="558">
        <v>4.741525968661077E-2</v>
      </c>
      <c r="AM106" s="558">
        <v>4.7374259774312401E-2</v>
      </c>
      <c r="AN106" s="558">
        <v>4.7333330705895238E-2</v>
      </c>
      <c r="AO106" s="558">
        <v>4.7292472297900692E-2</v>
      </c>
      <c r="AP106" s="558">
        <v>4.7251684367503134E-2</v>
      </c>
      <c r="AQ106" s="558">
        <v>4.7210966732507083E-2</v>
      </c>
      <c r="AR106" s="558">
        <v>4.7170319211344514E-2</v>
      </c>
      <c r="AS106" s="558">
        <v>4.7129741623072194E-2</v>
      </c>
      <c r="AT106" s="558">
        <v>4.7089233787368949E-2</v>
      </c>
      <c r="AU106" s="558">
        <v>4.7048795524533012E-2</v>
      </c>
      <c r="AV106" s="558">
        <v>4.7008426655479385E-2</v>
      </c>
      <c r="AW106" s="558">
        <v>4.6968127001737157E-2</v>
      </c>
      <c r="AX106" s="558">
        <v>4.6927896385446914E-2</v>
      </c>
      <c r="AY106" s="558">
        <v>4.6887734629358094E-2</v>
      </c>
      <c r="AZ106" s="558">
        <v>4.6847641556826407E-2</v>
      </c>
      <c r="BA106" s="558">
        <v>4.6807616991811199E-2</v>
      </c>
      <c r="BB106" s="558">
        <v>4.6767660758872939E-2</v>
      </c>
      <c r="BC106" s="558">
        <v>4.6727772683170611E-2</v>
      </c>
      <c r="BD106" s="558">
        <v>4.6687952590459186E-2</v>
      </c>
      <c r="BE106" s="558">
        <v>4.6648200307087065E-2</v>
      </c>
      <c r="BF106" s="558">
        <v>4.6608515659993577E-2</v>
      </c>
      <c r="BG106" s="558">
        <v>4.6568898476706456E-2</v>
      </c>
      <c r="BH106" s="558">
        <v>4.6529348585339324E-2</v>
      </c>
      <c r="BI106" s="558">
        <v>4.6489865814589235E-2</v>
      </c>
      <c r="BJ106" s="558">
        <v>4.6450449993734211E-2</v>
      </c>
      <c r="BK106" s="558">
        <v>4.6411100952630735E-2</v>
      </c>
    </row>
    <row r="107" spans="1:63">
      <c r="A107" s="1068"/>
      <c r="B107" s="510">
        <v>22.5</v>
      </c>
      <c r="C107" s="558">
        <v>4.8027801693473621E-2</v>
      </c>
      <c r="D107" s="558">
        <v>4.7985338879461013E-2</v>
      </c>
      <c r="E107" s="558">
        <v>4.7942951084406285E-2</v>
      </c>
      <c r="F107" s="558">
        <v>4.7900638109681135E-2</v>
      </c>
      <c r="G107" s="558">
        <v>4.7858399757357908E-2</v>
      </c>
      <c r="H107" s="558">
        <v>4.7816235830206395E-2</v>
      </c>
      <c r="I107" s="558">
        <v>4.7774146131690884E-2</v>
      </c>
      <c r="J107" s="558">
        <v>4.7732130465967013E-2</v>
      </c>
      <c r="K107" s="558">
        <v>4.7690188637878779E-2</v>
      </c>
      <c r="L107" s="558">
        <v>4.7648320452955507E-2</v>
      </c>
      <c r="M107" s="558">
        <v>4.7606525717408837E-2</v>
      </c>
      <c r="N107" s="558">
        <v>4.7564804238129747E-2</v>
      </c>
      <c r="O107" s="558">
        <v>4.7523155822685549E-2</v>
      </c>
      <c r="P107" s="558">
        <v>4.7481580279316982E-2</v>
      </c>
      <c r="Q107" s="558">
        <v>4.7440077416935213E-2</v>
      </c>
      <c r="R107" s="558">
        <v>4.7398647045118952E-2</v>
      </c>
      <c r="S107" s="558">
        <v>4.7357288974111532E-2</v>
      </c>
      <c r="T107" s="558">
        <v>4.7316003014817982E-2</v>
      </c>
      <c r="U107" s="558">
        <v>4.7274788978802169E-2</v>
      </c>
      <c r="V107" s="558">
        <v>4.7233646678283947E-2</v>
      </c>
      <c r="W107" s="558">
        <v>4.7192575926136265E-2</v>
      </c>
      <c r="X107" s="558">
        <v>4.7151576535882367E-2</v>
      </c>
      <c r="Y107" s="558">
        <v>4.7110648321692955E-2</v>
      </c>
      <c r="Z107" s="558">
        <v>4.7069791098383371E-2</v>
      </c>
      <c r="AA107" s="558">
        <v>4.7029004681410816E-2</v>
      </c>
      <c r="AB107" s="558">
        <v>4.6988288886871572E-2</v>
      </c>
      <c r="AC107" s="558">
        <v>4.6947643531498238E-2</v>
      </c>
      <c r="AD107" s="558">
        <v>4.6907068432656976E-2</v>
      </c>
      <c r="AE107" s="558">
        <v>4.6866563408344775E-2</v>
      </c>
      <c r="AF107" s="558">
        <v>4.682612827718674E-2</v>
      </c>
      <c r="AG107" s="558">
        <v>4.6785762858433354E-2</v>
      </c>
      <c r="AH107" s="558">
        <v>4.674546697195784E-2</v>
      </c>
      <c r="AI107" s="558">
        <v>4.6705240438253422E-2</v>
      </c>
      <c r="AJ107" s="558">
        <v>4.6665083078430702E-2</v>
      </c>
      <c r="AK107" s="558">
        <v>4.6624994714214996E-2</v>
      </c>
      <c r="AL107" s="558">
        <v>4.6584975167943674E-2</v>
      </c>
      <c r="AM107" s="558">
        <v>4.6545024262563579E-2</v>
      </c>
      <c r="AN107" s="558">
        <v>4.6505141821628355E-2</v>
      </c>
      <c r="AO107" s="558">
        <v>4.6465327669295925E-2</v>
      </c>
      <c r="AP107" s="558">
        <v>4.6425581630325848E-2</v>
      </c>
      <c r="AQ107" s="558">
        <v>4.6385903530076766E-2</v>
      </c>
      <c r="AR107" s="558">
        <v>4.6346293194503854E-2</v>
      </c>
      <c r="AS107" s="558">
        <v>4.6306750450156274E-2</v>
      </c>
      <c r="AT107" s="558">
        <v>4.6267275124174612E-2</v>
      </c>
      <c r="AU107" s="558">
        <v>4.6227867044288405E-2</v>
      </c>
      <c r="AV107" s="558">
        <v>4.618852603881362E-2</v>
      </c>
      <c r="AW107" s="558">
        <v>4.6149251936650142E-2</v>
      </c>
      <c r="AX107" s="558">
        <v>4.611004456727931E-2</v>
      </c>
      <c r="AY107" s="558">
        <v>4.6070903760761471E-2</v>
      </c>
      <c r="AZ107" s="558">
        <v>4.6031829347733443E-2</v>
      </c>
      <c r="BA107" s="558">
        <v>4.5992821159406186E-2</v>
      </c>
      <c r="BB107" s="558">
        <v>4.5953879027562296E-2</v>
      </c>
      <c r="BC107" s="558">
        <v>4.5915002784553592E-2</v>
      </c>
      <c r="BD107" s="558">
        <v>4.5876192263298747E-2</v>
      </c>
      <c r="BE107" s="558">
        <v>4.5837447297280856E-2</v>
      </c>
      <c r="BF107" s="558">
        <v>4.5798767720545072E-2</v>
      </c>
      <c r="BG107" s="558">
        <v>4.5760153367696232E-2</v>
      </c>
      <c r="BH107" s="558">
        <v>4.5721604073896513E-2</v>
      </c>
      <c r="BI107" s="558">
        <v>4.5683119674863069E-2</v>
      </c>
      <c r="BJ107" s="558">
        <v>4.5644700006865713E-2</v>
      </c>
      <c r="BK107" s="558">
        <v>4.5606344906724557E-2</v>
      </c>
    </row>
    <row r="108" spans="1:63">
      <c r="A108" s="1068"/>
      <c r="B108" s="510">
        <v>22.75</v>
      </c>
      <c r="C108" s="558">
        <v>4.7182198347913352E-2</v>
      </c>
      <c r="D108" s="558">
        <v>4.7140833636603298E-2</v>
      </c>
      <c r="E108" s="558">
        <v>4.7099541390784233E-2</v>
      </c>
      <c r="F108" s="558">
        <v>4.7058321420197918E-2</v>
      </c>
      <c r="G108" s="558">
        <v>4.7017173535251547E-2</v>
      </c>
      <c r="H108" s="558">
        <v>4.6976097547014858E-2</v>
      </c>
      <c r="I108" s="558">
        <v>4.6935093267217252E-2</v>
      </c>
      <c r="J108" s="558">
        <v>4.6894160508244902E-2</v>
      </c>
      <c r="K108" s="558">
        <v>4.6853299083137873E-2</v>
      </c>
      <c r="L108" s="558">
        <v>4.6812508805587322E-2</v>
      </c>
      <c r="M108" s="558">
        <v>4.6771789489932623E-2</v>
      </c>
      <c r="N108" s="558">
        <v>4.6731140951158566E-2</v>
      </c>
      <c r="O108" s="558">
        <v>4.6690563004892577E-2</v>
      </c>
      <c r="P108" s="558">
        <v>4.6650055467401884E-2</v>
      </c>
      <c r="Q108" s="558">
        <v>4.6609618155590789E-2</v>
      </c>
      <c r="R108" s="558">
        <v>4.6569250886997884E-2</v>
      </c>
      <c r="S108" s="558">
        <v>4.6528953479793321E-2</v>
      </c>
      <c r="T108" s="558">
        <v>4.6488725752776038E-2</v>
      </c>
      <c r="U108" s="558">
        <v>4.6448567525371118E-2</v>
      </c>
      <c r="V108" s="558">
        <v>4.6408478617627036E-2</v>
      </c>
      <c r="W108" s="558">
        <v>4.6368458850212978E-2</v>
      </c>
      <c r="X108" s="558">
        <v>4.6328508044416176E-2</v>
      </c>
      <c r="Y108" s="558">
        <v>4.6288626022139255E-2</v>
      </c>
      <c r="Z108" s="558">
        <v>4.6248812605897534E-2</v>
      </c>
      <c r="AA108" s="558">
        <v>4.6209067618816484E-2</v>
      </c>
      <c r="AB108" s="558">
        <v>4.6169390884629027E-2</v>
      </c>
      <c r="AC108" s="558">
        <v>4.6129782227672979E-2</v>
      </c>
      <c r="AD108" s="558">
        <v>4.6090241472888427E-2</v>
      </c>
      <c r="AE108" s="558">
        <v>4.6050768445815189E-2</v>
      </c>
      <c r="AF108" s="558">
        <v>4.6011362972590175E-2</v>
      </c>
      <c r="AG108" s="558">
        <v>4.5972024879944937E-2</v>
      </c>
      <c r="AH108" s="558">
        <v>4.5932753995203031E-2</v>
      </c>
      <c r="AI108" s="558">
        <v>4.5893550146277558E-2</v>
      </c>
      <c r="AJ108" s="558">
        <v>4.5854413161668627E-2</v>
      </c>
      <c r="AK108" s="558">
        <v>4.5815342870460851E-2</v>
      </c>
      <c r="AL108" s="558">
        <v>4.5776339102320839E-2</v>
      </c>
      <c r="AM108" s="558">
        <v>4.5737401687494773E-2</v>
      </c>
      <c r="AN108" s="558">
        <v>4.56985304568059E-2</v>
      </c>
      <c r="AO108" s="558">
        <v>4.5659725241652106E-2</v>
      </c>
      <c r="AP108" s="558">
        <v>4.562098587400347E-2</v>
      </c>
      <c r="AQ108" s="558">
        <v>4.5582312186399819E-2</v>
      </c>
      <c r="AR108" s="558">
        <v>4.5543704011948363E-2</v>
      </c>
      <c r="AS108" s="558">
        <v>4.5505161184321241E-2</v>
      </c>
      <c r="AT108" s="558">
        <v>4.5466683537753169E-2</v>
      </c>
      <c r="AU108" s="558">
        <v>4.5428270907039055E-2</v>
      </c>
      <c r="AV108" s="558">
        <v>4.5389923127531623E-2</v>
      </c>
      <c r="AW108" s="558">
        <v>4.5351640035139071E-2</v>
      </c>
      <c r="AX108" s="558">
        <v>4.5313421466322744E-2</v>
      </c>
      <c r="AY108" s="558">
        <v>4.5275267258094755E-2</v>
      </c>
      <c r="AZ108" s="558">
        <v>4.5237177248015736E-2</v>
      </c>
      <c r="BA108" s="558">
        <v>4.5199151274192474E-2</v>
      </c>
      <c r="BB108" s="558">
        <v>4.5161189175275673E-2</v>
      </c>
      <c r="BC108" s="558">
        <v>4.5123290790457612E-2</v>
      </c>
      <c r="BD108" s="558">
        <v>4.5085455959469931E-2</v>
      </c>
      <c r="BE108" s="558">
        <v>4.5047684522581309E-2</v>
      </c>
      <c r="BF108" s="558">
        <v>4.500997632059528E-2</v>
      </c>
      <c r="BG108" s="558">
        <v>4.4972331194847968E-2</v>
      </c>
      <c r="BH108" s="558">
        <v>4.4934748987205855E-2</v>
      </c>
      <c r="BI108" s="558">
        <v>4.4897229540063574E-2</v>
      </c>
      <c r="BJ108" s="558">
        <v>4.485977269634172E-2</v>
      </c>
      <c r="BK108" s="558">
        <v>4.48223782994846E-2</v>
      </c>
    </row>
    <row r="109" spans="1:63">
      <c r="A109" s="1068"/>
      <c r="B109" s="576">
        <v>23</v>
      </c>
      <c r="C109" s="558">
        <v>4.6358749449039144E-2</v>
      </c>
      <c r="D109" s="558">
        <v>4.6318445281241481E-2</v>
      </c>
      <c r="E109" s="558">
        <v>4.6278211133231537E-2</v>
      </c>
      <c r="F109" s="558">
        <v>4.6238046822701245E-2</v>
      </c>
      <c r="G109" s="558">
        <v>4.619795216797494E-2</v>
      </c>
      <c r="H109" s="558">
        <v>4.6157926988006533E-2</v>
      </c>
      <c r="I109" s="558">
        <v>4.6117971102376823E-2</v>
      </c>
      <c r="J109" s="558">
        <v>4.6078084331290778E-2</v>
      </c>
      <c r="K109" s="558">
        <v>4.6038266495574839E-2</v>
      </c>
      <c r="L109" s="558">
        <v>4.5998517416674205E-2</v>
      </c>
      <c r="M109" s="558">
        <v>4.5958836916650238E-2</v>
      </c>
      <c r="N109" s="558">
        <v>4.5919224818177735E-2</v>
      </c>
      <c r="O109" s="558">
        <v>4.5879680944542325E-2</v>
      </c>
      <c r="P109" s="558">
        <v>4.5840205119637843E-2</v>
      </c>
      <c r="Q109" s="558">
        <v>4.5800797167963696E-2</v>
      </c>
      <c r="R109" s="558">
        <v>4.5761456914622245E-2</v>
      </c>
      <c r="S109" s="558">
        <v>4.5722184185316289E-2</v>
      </c>
      <c r="T109" s="558">
        <v>4.5682978806346405E-2</v>
      </c>
      <c r="U109" s="558">
        <v>4.5643840604608459E-2</v>
      </c>
      <c r="V109" s="558">
        <v>4.5604769407591006E-2</v>
      </c>
      <c r="W109" s="558">
        <v>4.5565765043372786E-2</v>
      </c>
      <c r="X109" s="558">
        <v>4.5526827340620198E-2</v>
      </c>
      <c r="Y109" s="558">
        <v>4.5487956128584757E-2</v>
      </c>
      <c r="Z109" s="558">
        <v>4.5449151237100652E-2</v>
      </c>
      <c r="AA109" s="558">
        <v>4.5410412496582238E-2</v>
      </c>
      <c r="AB109" s="558">
        <v>4.5371739738021562E-2</v>
      </c>
      <c r="AC109" s="558">
        <v>4.5333132792985897E-2</v>
      </c>
      <c r="AD109" s="558">
        <v>4.5294591493615331E-2</v>
      </c>
      <c r="AE109" s="558">
        <v>4.5256115672620285E-2</v>
      </c>
      <c r="AF109" s="558">
        <v>4.521770516327913E-2</v>
      </c>
      <c r="AG109" s="558">
        <v>4.5179359799435777E-2</v>
      </c>
      <c r="AH109" s="558">
        <v>4.5141079415497255E-2</v>
      </c>
      <c r="AI109" s="558">
        <v>4.5102863846431362E-2</v>
      </c>
      <c r="AJ109" s="558">
        <v>4.5064712927764282E-2</v>
      </c>
      <c r="AK109" s="558">
        <v>4.5026626495578169E-2</v>
      </c>
      <c r="AL109" s="558">
        <v>4.4988604386508903E-2</v>
      </c>
      <c r="AM109" s="558">
        <v>4.4950646437743685E-2</v>
      </c>
      <c r="AN109" s="558">
        <v>4.4912752487018724E-2</v>
      </c>
      <c r="AO109" s="558">
        <v>4.4874922372616928E-2</v>
      </c>
      <c r="AP109" s="558">
        <v>4.4837155933365617E-2</v>
      </c>
      <c r="AQ109" s="558">
        <v>4.4799453008634207E-2</v>
      </c>
      <c r="AR109" s="558">
        <v>4.4761813438331952E-2</v>
      </c>
      <c r="AS109" s="558">
        <v>4.4724237062905688E-2</v>
      </c>
      <c r="AT109" s="558">
        <v>4.4686723723337547E-2</v>
      </c>
      <c r="AU109" s="558">
        <v>4.4649273261142736E-2</v>
      </c>
      <c r="AV109" s="558">
        <v>4.4611885518367311E-2</v>
      </c>
      <c r="AW109" s="558">
        <v>4.4574560337585938E-2</v>
      </c>
      <c r="AX109" s="558">
        <v>4.4537297561899676E-2</v>
      </c>
      <c r="AY109" s="558">
        <v>4.4500097034933815E-2</v>
      </c>
      <c r="AZ109" s="558">
        <v>4.446295860083567E-2</v>
      </c>
      <c r="BA109" s="558">
        <v>4.4425882104272382E-2</v>
      </c>
      <c r="BB109" s="558">
        <v>4.4388867390428792E-2</v>
      </c>
      <c r="BC109" s="558">
        <v>4.4351914305005263E-2</v>
      </c>
      <c r="BD109" s="558">
        <v>4.4315022694215521E-2</v>
      </c>
      <c r="BE109" s="558">
        <v>4.4278192404784547E-2</v>
      </c>
      <c r="BF109" s="558">
        <v>4.4241423283946472E-2</v>
      </c>
      <c r="BG109" s="558">
        <v>4.4204715179442411E-2</v>
      </c>
      <c r="BH109" s="558">
        <v>4.4168067939518406E-2</v>
      </c>
      <c r="BI109" s="558">
        <v>4.4131481412923328E-2</v>
      </c>
      <c r="BJ109" s="558">
        <v>4.4094955448906743E-2</v>
      </c>
      <c r="BK109" s="558">
        <v>4.4058489897216932E-2</v>
      </c>
    </row>
    <row r="110" spans="1:63">
      <c r="A110" s="1068"/>
      <c r="B110" s="510">
        <v>23.25</v>
      </c>
      <c r="C110" s="558">
        <v>4.5556687199835418E-2</v>
      </c>
      <c r="D110" s="558">
        <v>4.5517407609406139E-2</v>
      </c>
      <c r="E110" s="558">
        <v>4.5478195695411103E-2</v>
      </c>
      <c r="F110" s="558">
        <v>4.5439051283097061E-2</v>
      </c>
      <c r="G110" s="558">
        <v>4.5399974198311897E-2</v>
      </c>
      <c r="H110" s="558">
        <v>4.5360964267502073E-2</v>
      </c>
      <c r="I110" s="558">
        <v>4.5322021317710022E-2</v>
      </c>
      <c r="J110" s="558">
        <v>4.5283145176571629E-2</v>
      </c>
      <c r="K110" s="558">
        <v>4.5244335672313639E-2</v>
      </c>
      <c r="L110" s="558">
        <v>4.5205592633751207E-2</v>
      </c>
      <c r="M110" s="558">
        <v>4.5166915890285299E-2</v>
      </c>
      <c r="N110" s="558">
        <v>4.5128305271900232E-2</v>
      </c>
      <c r="O110" s="558">
        <v>4.5089760609161172E-2</v>
      </c>
      <c r="P110" s="558">
        <v>4.5051281733211677E-2</v>
      </c>
      <c r="Q110" s="558">
        <v>4.501286847577117E-2</v>
      </c>
      <c r="R110" s="558">
        <v>4.4974520669132559E-2</v>
      </c>
      <c r="S110" s="558">
        <v>4.4936238146159754E-2</v>
      </c>
      <c r="T110" s="558">
        <v>4.4898020740285247E-2</v>
      </c>
      <c r="U110" s="558">
        <v>4.4859868285507712E-2</v>
      </c>
      <c r="V110" s="558">
        <v>4.4821780616389584E-2</v>
      </c>
      <c r="W110" s="558">
        <v>4.4783757568054632E-2</v>
      </c>
      <c r="X110" s="558">
        <v>4.4745798976185684E-2</v>
      </c>
      <c r="Y110" s="558">
        <v>4.4707904677022146E-2</v>
      </c>
      <c r="Z110" s="558">
        <v>4.4670074507357722E-2</v>
      </c>
      <c r="AA110" s="558">
        <v>4.4632308304538043E-2</v>
      </c>
      <c r="AB110" s="558">
        <v>4.4594605906458321E-2</v>
      </c>
      <c r="AC110" s="558">
        <v>4.4556967151561072E-2</v>
      </c>
      <c r="AD110" s="558">
        <v>4.4519391878833761E-2</v>
      </c>
      <c r="AE110" s="558">
        <v>4.4481879927806542E-2</v>
      </c>
      <c r="AF110" s="558">
        <v>4.4444431138549949E-2</v>
      </c>
      <c r="AG110" s="558">
        <v>4.4407045351672648E-2</v>
      </c>
      <c r="AH110" s="558">
        <v>4.436972240831915E-2</v>
      </c>
      <c r="AI110" s="558">
        <v>4.4332462150167597E-2</v>
      </c>
      <c r="AJ110" s="558">
        <v>4.4295264419427445E-2</v>
      </c>
      <c r="AK110" s="558">
        <v>4.4258129058837345E-2</v>
      </c>
      <c r="AL110" s="558">
        <v>4.4221055911662852E-2</v>
      </c>
      <c r="AM110" s="558">
        <v>4.4184044821694239E-2</v>
      </c>
      <c r="AN110" s="558">
        <v>4.4147095633244308E-2</v>
      </c>
      <c r="AO110" s="558">
        <v>4.4110208191146215E-2</v>
      </c>
      <c r="AP110" s="558">
        <v>4.4073382340751248E-2</v>
      </c>
      <c r="AQ110" s="558">
        <v>4.4036617927926743E-2</v>
      </c>
      <c r="AR110" s="558">
        <v>4.3999914799053887E-2</v>
      </c>
      <c r="AS110" s="558">
        <v>4.396327280102557E-2</v>
      </c>
      <c r="AT110" s="558">
        <v>4.3926691781244288E-2</v>
      </c>
      <c r="AU110" s="558">
        <v>4.3890171587620021E-2</v>
      </c>
      <c r="AV110" s="558">
        <v>4.3853712068568071E-2</v>
      </c>
      <c r="AW110" s="558">
        <v>4.3817313073007041E-2</v>
      </c>
      <c r="AX110" s="558">
        <v>4.3780974450356711E-2</v>
      </c>
      <c r="AY110" s="558">
        <v>4.374469605053595E-2</v>
      </c>
      <c r="AZ110" s="558">
        <v>4.3708477723960679E-2</v>
      </c>
      <c r="BA110" s="558">
        <v>4.3672319321541794E-2</v>
      </c>
      <c r="BB110" s="558">
        <v>4.3636220694683134E-2</v>
      </c>
      <c r="BC110" s="558">
        <v>4.3600181695279419E-2</v>
      </c>
      <c r="BD110" s="558">
        <v>4.3564202175714259E-2</v>
      </c>
      <c r="BE110" s="558">
        <v>4.3528281988858122E-2</v>
      </c>
      <c r="BF110" s="558">
        <v>4.3492420988066327E-2</v>
      </c>
      <c r="BG110" s="558">
        <v>4.3456619027177054E-2</v>
      </c>
      <c r="BH110" s="558">
        <v>4.3420875960509371E-2</v>
      </c>
      <c r="BI110" s="558">
        <v>4.3385191642861191E-2</v>
      </c>
      <c r="BJ110" s="558">
        <v>4.3349565929507415E-2</v>
      </c>
      <c r="BK110" s="558">
        <v>4.3313998676197882E-2</v>
      </c>
    </row>
    <row r="111" spans="1:63">
      <c r="A111" s="1068"/>
      <c r="B111" s="510">
        <v>23.5</v>
      </c>
      <c r="C111" s="558">
        <v>4.477527680355968E-2</v>
      </c>
      <c r="D111" s="558">
        <v>4.4736987336959647E-2</v>
      </c>
      <c r="E111" s="558">
        <v>4.4698763300691294E-2</v>
      </c>
      <c r="F111" s="558">
        <v>4.466060452718347E-2</v>
      </c>
      <c r="G111" s="558">
        <v>4.462251084943674E-2</v>
      </c>
      <c r="H111" s="558">
        <v>4.458448210102095E-2</v>
      </c>
      <c r="I111" s="558">
        <v>4.4546518116072832E-2</v>
      </c>
      <c r="J111" s="558">
        <v>4.4508618729293549E-2</v>
      </c>
      <c r="K111" s="558">
        <v>4.4470783775946328E-2</v>
      </c>
      <c r="L111" s="558">
        <v>4.443301309185408E-2</v>
      </c>
      <c r="M111" s="558">
        <v>4.4395306513396987E-2</v>
      </c>
      <c r="N111" s="558">
        <v>4.4357663877510174E-2</v>
      </c>
      <c r="O111" s="558">
        <v>4.4320085021681346E-2</v>
      </c>
      <c r="P111" s="558">
        <v>4.4282569783948442E-2</v>
      </c>
      <c r="Q111" s="558">
        <v>4.4245118002897314E-2</v>
      </c>
      <c r="R111" s="558">
        <v>4.420772951765943E-2</v>
      </c>
      <c r="S111" s="558">
        <v>4.4170404167909544E-2</v>
      </c>
      <c r="T111" s="558">
        <v>4.4133141793863406E-2</v>
      </c>
      <c r="U111" s="558">
        <v>4.4095942236275512E-2</v>
      </c>
      <c r="V111" s="558">
        <v>4.4058805336436795E-2</v>
      </c>
      <c r="W111" s="558">
        <v>4.4021730936172392E-2</v>
      </c>
      <c r="X111" s="558">
        <v>4.398471887783939E-2</v>
      </c>
      <c r="Y111" s="558">
        <v>4.3947769004324615E-2</v>
      </c>
      <c r="Z111" s="558">
        <v>4.3910881159042361E-2</v>
      </c>
      <c r="AA111" s="558">
        <v>4.3874055185932237E-2</v>
      </c>
      <c r="AB111" s="558">
        <v>4.3837290929456894E-2</v>
      </c>
      <c r="AC111" s="558">
        <v>4.3800588234599917E-2</v>
      </c>
      <c r="AD111" s="558">
        <v>4.3763946946863572E-2</v>
      </c>
      <c r="AE111" s="558">
        <v>4.3727366912266703E-2</v>
      </c>
      <c r="AF111" s="558">
        <v>4.3690847977342524E-2</v>
      </c>
      <c r="AG111" s="558">
        <v>4.3654389989136504E-2</v>
      </c>
      <c r="AH111" s="558">
        <v>4.3617992795204209E-2</v>
      </c>
      <c r="AI111" s="558">
        <v>4.3581656243609178E-2</v>
      </c>
      <c r="AJ111" s="558">
        <v>4.3545380182920861E-2</v>
      </c>
      <c r="AK111" s="558">
        <v>4.3509164462212424E-2</v>
      </c>
      <c r="AL111" s="558">
        <v>4.3473008931058744E-2</v>
      </c>
      <c r="AM111" s="558">
        <v>4.3436913439534271E-2</v>
      </c>
      <c r="AN111" s="558">
        <v>4.3400877838210977E-2</v>
      </c>
      <c r="AO111" s="558">
        <v>4.3364901978156276E-2</v>
      </c>
      <c r="AP111" s="558">
        <v>4.3328985710931009E-2</v>
      </c>
      <c r="AQ111" s="558">
        <v>4.3293128888587357E-2</v>
      </c>
      <c r="AR111" s="558">
        <v>4.3257331363666843E-2</v>
      </c>
      <c r="AS111" s="558">
        <v>4.3221592989198303E-2</v>
      </c>
      <c r="AT111" s="558">
        <v>4.3185913618695879E-2</v>
      </c>
      <c r="AU111" s="558">
        <v>4.3150293106156971E-2</v>
      </c>
      <c r="AV111" s="558">
        <v>4.3114731306060326E-2</v>
      </c>
      <c r="AW111" s="558">
        <v>4.3079228073363993E-2</v>
      </c>
      <c r="AX111" s="558">
        <v>4.3043783263503381E-2</v>
      </c>
      <c r="AY111" s="558">
        <v>4.3008396732389285E-2</v>
      </c>
      <c r="AZ111" s="558">
        <v>4.2973068336405955E-2</v>
      </c>
      <c r="BA111" s="558">
        <v>4.293779793240908E-2</v>
      </c>
      <c r="BB111" s="558">
        <v>4.2902585377723977E-2</v>
      </c>
      <c r="BC111" s="558">
        <v>4.2867430530143559E-2</v>
      </c>
      <c r="BD111" s="558">
        <v>4.2832333247926471E-2</v>
      </c>
      <c r="BE111" s="558">
        <v>4.2797293389795189E-2</v>
      </c>
      <c r="BF111" s="558">
        <v>4.2762310814934083E-2</v>
      </c>
      <c r="BG111" s="558">
        <v>4.2727385382987593E-2</v>
      </c>
      <c r="BH111" s="558">
        <v>4.2692516954058284E-2</v>
      </c>
      <c r="BI111" s="558">
        <v>4.2657705388705031E-2</v>
      </c>
      <c r="BJ111" s="558">
        <v>4.2622950547941137E-2</v>
      </c>
      <c r="BK111" s="558">
        <v>4.2588252293232487E-2</v>
      </c>
    </row>
    <row r="112" spans="1:63">
      <c r="A112" s="1068"/>
      <c r="B112" s="510">
        <v>23.75</v>
      </c>
      <c r="C112" s="558">
        <v>4.4013814774982188E-2</v>
      </c>
      <c r="D112" s="558">
        <v>4.3976482415537775E-2</v>
      </c>
      <c r="E112" s="558">
        <v>4.3939213332768415E-2</v>
      </c>
      <c r="F112" s="558">
        <v>4.3902007365933658E-2</v>
      </c>
      <c r="G112" s="558">
        <v>4.3864864354837017E-2</v>
      </c>
      <c r="H112" s="558">
        <v>4.3827784139823647E-2</v>
      </c>
      <c r="I112" s="558">
        <v>4.379076656177814E-2</v>
      </c>
      <c r="J112" s="558">
        <v>4.375381146212217E-2</v>
      </c>
      <c r="K112" s="558">
        <v>4.3716918682812266E-2</v>
      </c>
      <c r="L112" s="558">
        <v>4.3680088066337545E-2</v>
      </c>
      <c r="M112" s="558">
        <v>4.3643319455717478E-2</v>
      </c>
      <c r="N112" s="558">
        <v>4.3606612694499683E-2</v>
      </c>
      <c r="O112" s="558">
        <v>4.3569967626757619E-2</v>
      </c>
      <c r="P112" s="558">
        <v>4.3533384097088505E-2</v>
      </c>
      <c r="Q112" s="558">
        <v>4.3496861950611025E-2</v>
      </c>
      <c r="R112" s="558">
        <v>4.3460401032963177E-2</v>
      </c>
      <c r="S112" s="558">
        <v>4.3424001190300106E-2</v>
      </c>
      <c r="T112" s="558">
        <v>4.3387662269291936E-2</v>
      </c>
      <c r="U112" s="558">
        <v>4.3351384117121583E-2</v>
      </c>
      <c r="V112" s="558">
        <v>4.331516658148267E-2</v>
      </c>
      <c r="W112" s="558">
        <v>4.3279009510577358E-2</v>
      </c>
      <c r="X112" s="558">
        <v>4.3242912753114232E-2</v>
      </c>
      <c r="Y112" s="558">
        <v>4.32068761583062E-2</v>
      </c>
      <c r="Z112" s="558">
        <v>4.3170899575868393E-2</v>
      </c>
      <c r="AA112" s="558">
        <v>4.3134982856016031E-2</v>
      </c>
      <c r="AB112" s="558">
        <v>4.3099125849462433E-2</v>
      </c>
      <c r="AC112" s="558">
        <v>4.3063328407416876E-2</v>
      </c>
      <c r="AD112" s="558">
        <v>4.3027590381582555E-2</v>
      </c>
      <c r="AE112" s="558">
        <v>4.2991911624154541E-2</v>
      </c>
      <c r="AF112" s="558">
        <v>4.2956291987817766E-2</v>
      </c>
      <c r="AG112" s="558">
        <v>4.2920731325744928E-2</v>
      </c>
      <c r="AH112" s="558">
        <v>4.2885229491594554E-2</v>
      </c>
      <c r="AI112" s="558">
        <v>4.2849786339508936E-2</v>
      </c>
      <c r="AJ112" s="558">
        <v>4.2814401724112161E-2</v>
      </c>
      <c r="AK112" s="558">
        <v>4.2779075500508114E-2</v>
      </c>
      <c r="AL112" s="558">
        <v>4.2743807524278504E-2</v>
      </c>
      <c r="AM112" s="558">
        <v>4.2708597651480898E-2</v>
      </c>
      <c r="AN112" s="558">
        <v>4.2673445738646738E-2</v>
      </c>
      <c r="AO112" s="558">
        <v>4.2638351642779432E-2</v>
      </c>
      <c r="AP112" s="558">
        <v>4.2603315221352391E-2</v>
      </c>
      <c r="AQ112" s="558">
        <v>4.2568336332307104E-2</v>
      </c>
      <c r="AR112" s="558">
        <v>4.2533414834051216E-2</v>
      </c>
      <c r="AS112" s="558">
        <v>4.2498550585456631E-2</v>
      </c>
      <c r="AT112" s="558">
        <v>4.2463743445857578E-2</v>
      </c>
      <c r="AU112" s="558">
        <v>4.2428993275048753E-2</v>
      </c>
      <c r="AV112" s="558">
        <v>4.2394299933283433E-2</v>
      </c>
      <c r="AW112" s="558">
        <v>4.2359663281271581E-2</v>
      </c>
      <c r="AX112" s="558">
        <v>4.2325083180177997E-2</v>
      </c>
      <c r="AY112" s="558">
        <v>4.2290559491620479E-2</v>
      </c>
      <c r="AZ112" s="558">
        <v>4.2256092077667923E-2</v>
      </c>
      <c r="BA112" s="558">
        <v>4.2221680800838546E-2</v>
      </c>
      <c r="BB112" s="558">
        <v>4.218732552409804E-2</v>
      </c>
      <c r="BC112" s="558">
        <v>4.2153026110857736E-2</v>
      </c>
      <c r="BD112" s="558">
        <v>4.21187824249728E-2</v>
      </c>
      <c r="BE112" s="558">
        <v>4.2084594330740452E-2</v>
      </c>
      <c r="BF112" s="558">
        <v>4.2050461692898139E-2</v>
      </c>
      <c r="BG112" s="558">
        <v>4.2016384376621786E-2</v>
      </c>
      <c r="BH112" s="558">
        <v>4.1982362247524004E-2</v>
      </c>
      <c r="BI112" s="558">
        <v>4.194839517165231E-2</v>
      </c>
      <c r="BJ112" s="558">
        <v>4.1914483015487405E-2</v>
      </c>
      <c r="BK112" s="558">
        <v>4.1880625645941381E-2</v>
      </c>
    </row>
    <row r="113" spans="1:63">
      <c r="A113" s="1068"/>
      <c r="B113" s="510">
        <v>24</v>
      </c>
      <c r="C113" s="558">
        <v>4.3271627351668708E-2</v>
      </c>
      <c r="D113" s="558">
        <v>4.3235220448222408E-2</v>
      </c>
      <c r="E113" s="558">
        <v>4.3198874755710361E-2</v>
      </c>
      <c r="F113" s="558">
        <v>4.3162590119891292E-2</v>
      </c>
      <c r="G113" s="558">
        <v>4.3126366387041697E-2</v>
      </c>
      <c r="H113" s="558">
        <v>4.3090203403953704E-2</v>
      </c>
      <c r="I113" s="558">
        <v>4.3054101017932889E-2</v>
      </c>
      <c r="J113" s="558">
        <v>4.3018059076796122E-2</v>
      </c>
      <c r="K113" s="558">
        <v>4.2982077428869433E-2</v>
      </c>
      <c r="L113" s="558">
        <v>4.2946155922985903E-2</v>
      </c>
      <c r="M113" s="558">
        <v>4.2910294408483499E-2</v>
      </c>
      <c r="N113" s="558">
        <v>4.2874492735203037E-2</v>
      </c>
      <c r="O113" s="558">
        <v>4.2838750753486025E-2</v>
      </c>
      <c r="P113" s="558">
        <v>4.2803068314172618E-2</v>
      </c>
      <c r="Q113" s="558">
        <v>4.2767445268599512E-2</v>
      </c>
      <c r="R113" s="558">
        <v>4.2731881468597903E-2</v>
      </c>
      <c r="S113" s="558">
        <v>4.2696376766491427E-2</v>
      </c>
      <c r="T113" s="558">
        <v>4.2660931015094099E-2</v>
      </c>
      <c r="U113" s="558">
        <v>4.2625544067708306E-2</v>
      </c>
      <c r="V113" s="558">
        <v>4.2590215778122768E-2</v>
      </c>
      <c r="W113" s="558">
        <v>4.2554946000610515E-2</v>
      </c>
      <c r="X113" s="558">
        <v>4.2519734589926916E-2</v>
      </c>
      <c r="Y113" s="558">
        <v>4.2484581401307654E-2</v>
      </c>
      <c r="Z113" s="558">
        <v>4.2449486290466742E-2</v>
      </c>
      <c r="AA113" s="558">
        <v>4.2414449113594564E-2</v>
      </c>
      <c r="AB113" s="558">
        <v>4.2379469727355915E-2</v>
      </c>
      <c r="AC113" s="558">
        <v>4.234454798888803E-2</v>
      </c>
      <c r="AD113" s="558">
        <v>4.2309683755798654E-2</v>
      </c>
      <c r="AE113" s="558">
        <v>4.2274876886164089E-2</v>
      </c>
      <c r="AF113" s="558">
        <v>4.2240127238527277E-2</v>
      </c>
      <c r="AG113" s="558">
        <v>4.2205434671895886E-2</v>
      </c>
      <c r="AH113" s="558">
        <v>4.2170799045740413E-2</v>
      </c>
      <c r="AI113" s="558">
        <v>4.2136220219992263E-2</v>
      </c>
      <c r="AJ113" s="558">
        <v>4.2101698055041881E-2</v>
      </c>
      <c r="AK113" s="558">
        <v>4.206723241173687E-2</v>
      </c>
      <c r="AL113" s="558">
        <v>4.2032823151380093E-2</v>
      </c>
      <c r="AM113" s="558">
        <v>4.1998470135727856E-2</v>
      </c>
      <c r="AN113" s="558">
        <v>4.1964173226988033E-2</v>
      </c>
      <c r="AO113" s="558">
        <v>4.1929932287818231E-2</v>
      </c>
      <c r="AP113" s="558">
        <v>4.1895747181323953E-2</v>
      </c>
      <c r="AQ113" s="558">
        <v>4.1861617771056757E-2</v>
      </c>
      <c r="AR113" s="558">
        <v>4.1827543921012497E-2</v>
      </c>
      <c r="AS113" s="558">
        <v>4.1793525495629417E-2</v>
      </c>
      <c r="AT113" s="558">
        <v>4.1759562359786465E-2</v>
      </c>
      <c r="AU113" s="558">
        <v>4.1725654378801436E-2</v>
      </c>
      <c r="AV113" s="558">
        <v>4.1691801418429202E-2</v>
      </c>
      <c r="AW113" s="558">
        <v>4.1658003344859945E-2</v>
      </c>
      <c r="AX113" s="558">
        <v>4.1624260024717412E-2</v>
      </c>
      <c r="AY113" s="558">
        <v>4.159057132505712E-2</v>
      </c>
      <c r="AZ113" s="558">
        <v>4.1556937113364646E-2</v>
      </c>
      <c r="BA113" s="558">
        <v>4.1523357257553878E-2</v>
      </c>
      <c r="BB113" s="558">
        <v>4.1489831625965291E-2</v>
      </c>
      <c r="BC113" s="558">
        <v>4.1456360087364204E-2</v>
      </c>
      <c r="BD113" s="558">
        <v>4.1422942510939108E-2</v>
      </c>
      <c r="BE113" s="558">
        <v>4.1389578766299909E-2</v>
      </c>
      <c r="BF113" s="558">
        <v>4.1356268723476274E-2</v>
      </c>
      <c r="BG113" s="558">
        <v>4.132301225291593E-2</v>
      </c>
      <c r="BH113" s="558">
        <v>4.1289809225483004E-2</v>
      </c>
      <c r="BI113" s="558">
        <v>4.1256659512456294E-2</v>
      </c>
      <c r="BJ113" s="558">
        <v>4.1223562985527692E-2</v>
      </c>
      <c r="BK113" s="558">
        <v>4.1190519516800424E-2</v>
      </c>
    </row>
    <row r="114" spans="1:63">
      <c r="A114" s="1068"/>
      <c r="B114" s="510">
        <v>24.25</v>
      </c>
      <c r="C114" s="558">
        <v>4.2548068998584307E-2</v>
      </c>
      <c r="D114" s="558">
        <v>4.2512557198247002E-2</v>
      </c>
      <c r="E114" s="558">
        <v>4.2477104626745768E-2</v>
      </c>
      <c r="F114" s="558">
        <v>4.2441711136025649E-2</v>
      </c>
      <c r="G114" s="558">
        <v>4.2406376578524731E-2</v>
      </c>
      <c r="H114" s="558">
        <v>4.2371100807172123E-2</v>
      </c>
      <c r="I114" s="558">
        <v>4.2335883675385863E-2</v>
      </c>
      <c r="J114" s="558">
        <v>4.2300725037070934E-2</v>
      </c>
      <c r="K114" s="558">
        <v>4.2265624746617221E-2</v>
      </c>
      <c r="L114" s="558">
        <v>4.2230582658897495E-2</v>
      </c>
      <c r="M114" s="558">
        <v>4.2195598629265432E-2</v>
      </c>
      <c r="N114" s="558">
        <v>4.2160672513553626E-2</v>
      </c>
      <c r="O114" s="558">
        <v>4.212580416807158E-2</v>
      </c>
      <c r="P114" s="558">
        <v>4.2090993449603764E-2</v>
      </c>
      <c r="Q114" s="558">
        <v>4.2056240215407631E-2</v>
      </c>
      <c r="R114" s="558">
        <v>4.2021544323211681E-2</v>
      </c>
      <c r="S114" s="558">
        <v>4.1986905631213517E-2</v>
      </c>
      <c r="T114" s="558">
        <v>4.1952323998077926E-2</v>
      </c>
      <c r="U114" s="558">
        <v>4.1917799282934917E-2</v>
      </c>
      <c r="V114" s="558">
        <v>4.1883331345377854E-2</v>
      </c>
      <c r="W114" s="558">
        <v>4.1848920045461528E-2</v>
      </c>
      <c r="X114" s="558">
        <v>4.1814565243700273E-2</v>
      </c>
      <c r="Y114" s="558">
        <v>4.1780266801066057E-2</v>
      </c>
      <c r="Z114" s="558">
        <v>4.1746024578986636E-2</v>
      </c>
      <c r="AA114" s="558">
        <v>4.1711838439343688E-2</v>
      </c>
      <c r="AB114" s="558">
        <v>4.1677708244470937E-2</v>
      </c>
      <c r="AC114" s="558">
        <v>4.1643633857152314E-2</v>
      </c>
      <c r="AD114" s="558">
        <v>4.1609615140620122E-2</v>
      </c>
      <c r="AE114" s="558">
        <v>4.1575651958553179E-2</v>
      </c>
      <c r="AF114" s="558">
        <v>4.1541744175075057E-2</v>
      </c>
      <c r="AG114" s="558">
        <v>4.1507891654752202E-2</v>
      </c>
      <c r="AH114" s="558">
        <v>4.1474094262592173E-2</v>
      </c>
      <c r="AI114" s="558">
        <v>4.1440351864041852E-2</v>
      </c>
      <c r="AJ114" s="558">
        <v>4.1406664324985618E-2</v>
      </c>
      <c r="AK114" s="558">
        <v>4.1373031511743596E-2</v>
      </c>
      <c r="AL114" s="558">
        <v>4.1339453291069909E-2</v>
      </c>
      <c r="AM114" s="558">
        <v>4.130592953015088E-2</v>
      </c>
      <c r="AN114" s="558">
        <v>4.1272460096603299E-2</v>
      </c>
      <c r="AO114" s="558">
        <v>4.1239044858472684E-2</v>
      </c>
      <c r="AP114" s="558">
        <v>4.1205683684231546E-2</v>
      </c>
      <c r="AQ114" s="558">
        <v>4.1172376442777645E-2</v>
      </c>
      <c r="AR114" s="558">
        <v>4.1139123003432303E-2</v>
      </c>
      <c r="AS114" s="558">
        <v>4.1105923235938667E-2</v>
      </c>
      <c r="AT114" s="558">
        <v>4.1072777010460026E-2</v>
      </c>
      <c r="AU114" s="558">
        <v>4.103968419757812E-2</v>
      </c>
      <c r="AV114" s="558">
        <v>4.1006644668291431E-2</v>
      </c>
      <c r="AW114" s="558">
        <v>4.0973658294013546E-2</v>
      </c>
      <c r="AX114" s="558">
        <v>4.0940724946571437E-2</v>
      </c>
      <c r="AY114" s="558">
        <v>4.0907844498203859E-2</v>
      </c>
      <c r="AZ114" s="558">
        <v>4.0875016821559661E-2</v>
      </c>
      <c r="BA114" s="558">
        <v>4.0842241789696143E-2</v>
      </c>
      <c r="BB114" s="558">
        <v>4.0809519276077448E-2</v>
      </c>
      <c r="BC114" s="558">
        <v>4.0776849154572886E-2</v>
      </c>
      <c r="BD114" s="558">
        <v>4.0744231299455348E-2</v>
      </c>
      <c r="BE114" s="558">
        <v>4.0711665585399702E-2</v>
      </c>
      <c r="BF114" s="558">
        <v>4.0679151887481155E-2</v>
      </c>
      <c r="BG114" s="558">
        <v>4.0646690081173671E-2</v>
      </c>
      <c r="BH114" s="558">
        <v>4.0614280042348398E-2</v>
      </c>
      <c r="BI114" s="558">
        <v>4.0581921647272062E-2</v>
      </c>
      <c r="BJ114" s="558">
        <v>4.0549614772605387E-2</v>
      </c>
      <c r="BK114" s="558">
        <v>4.0517359295401553E-2</v>
      </c>
    </row>
    <row r="115" spans="1:63">
      <c r="A115" s="1068"/>
      <c r="B115" s="510">
        <v>24.5</v>
      </c>
      <c r="C115" s="558">
        <v>4.1842520999802409E-2</v>
      </c>
      <c r="D115" s="558">
        <v>4.1807875184539683E-2</v>
      </c>
      <c r="E115" s="558">
        <v>4.1773286695624773E-2</v>
      </c>
      <c r="F115" s="558">
        <v>4.1738755390893605E-2</v>
      </c>
      <c r="G115" s="558">
        <v>4.1704281128651773E-2</v>
      </c>
      <c r="H115" s="558">
        <v>4.1669863767672649E-2</v>
      </c>
      <c r="I115" s="558">
        <v>4.1635503167195387E-2</v>
      </c>
      <c r="J115" s="558">
        <v>4.1601199186923066E-2</v>
      </c>
      <c r="K115" s="558">
        <v>4.156695168702073E-2</v>
      </c>
      <c r="L115" s="558">
        <v>4.153276052811352E-2</v>
      </c>
      <c r="M115" s="558">
        <v>4.1498625571284788E-2</v>
      </c>
      <c r="N115" s="558">
        <v>4.1464546678074185E-2</v>
      </c>
      <c r="O115" s="558">
        <v>4.1430523710475821E-2</v>
      </c>
      <c r="P115" s="558">
        <v>4.1396556530936379E-2</v>
      </c>
      <c r="Q115" s="558">
        <v>4.136264500235326E-2</v>
      </c>
      <c r="R115" s="558">
        <v>4.1328788988072768E-2</v>
      </c>
      <c r="S115" s="558">
        <v>4.1294988351888232E-2</v>
      </c>
      <c r="T115" s="558">
        <v>4.1261242958038229E-2</v>
      </c>
      <c r="U115" s="558">
        <v>4.1227552671204724E-2</v>
      </c>
      <c r="V115" s="558">
        <v>4.1193917356511275E-2</v>
      </c>
      <c r="W115" s="558">
        <v>4.1160336879521225E-2</v>
      </c>
      <c r="X115" s="558">
        <v>4.112681110623595E-2</v>
      </c>
      <c r="Y115" s="558">
        <v>4.109333990309301E-2</v>
      </c>
      <c r="Z115" s="558">
        <v>4.1059923136964452E-2</v>
      </c>
      <c r="AA115" s="558">
        <v>4.102656067515497E-2</v>
      </c>
      <c r="AB115" s="558">
        <v>4.0993252385400213E-2</v>
      </c>
      <c r="AC115" s="558">
        <v>4.095999813586499E-2</v>
      </c>
      <c r="AD115" s="558">
        <v>4.0926797795141544E-2</v>
      </c>
      <c r="AE115" s="558">
        <v>4.0893651232247835E-2</v>
      </c>
      <c r="AF115" s="558">
        <v>4.0860558316625821E-2</v>
      </c>
      <c r="AG115" s="558">
        <v>4.082751891813971E-2</v>
      </c>
      <c r="AH115" s="558">
        <v>4.0794532907074292E-2</v>
      </c>
      <c r="AI115" s="558">
        <v>4.0761600154133215E-2</v>
      </c>
      <c r="AJ115" s="558">
        <v>4.0728720530437294E-2</v>
      </c>
      <c r="AK115" s="558">
        <v>4.0695893907522866E-2</v>
      </c>
      <c r="AL115" s="558">
        <v>4.0663120157340082E-2</v>
      </c>
      <c r="AM115" s="558">
        <v>4.0630399152251244E-2</v>
      </c>
      <c r="AN115" s="558">
        <v>4.059773076502917E-2</v>
      </c>
      <c r="AO115" s="558">
        <v>4.0565114868855535E-2</v>
      </c>
      <c r="AP115" s="558">
        <v>4.0532551337319193E-2</v>
      </c>
      <c r="AQ115" s="558">
        <v>4.0500040044414605E-2</v>
      </c>
      <c r="AR115" s="558">
        <v>4.0467580864540192E-2</v>
      </c>
      <c r="AS115" s="558">
        <v>4.0435173672496688E-2</v>
      </c>
      <c r="AT115" s="558">
        <v>4.040281834348558E-2</v>
      </c>
      <c r="AU115" s="558">
        <v>4.0370514753107462E-2</v>
      </c>
      <c r="AV115" s="558">
        <v>4.0338262777360447E-2</v>
      </c>
      <c r="AW115" s="558">
        <v>4.0306062292638618E-2</v>
      </c>
      <c r="AX115" s="558">
        <v>4.0273913175730411E-2</v>
      </c>
      <c r="AY115" s="558">
        <v>4.0241815303817055E-2</v>
      </c>
      <c r="AZ115" s="558">
        <v>4.0209768554471004E-2</v>
      </c>
      <c r="BA115" s="558">
        <v>4.0177772805654398E-2</v>
      </c>
      <c r="BB115" s="558">
        <v>4.0145827935717492E-2</v>
      </c>
      <c r="BC115" s="558">
        <v>4.0113933823397105E-2</v>
      </c>
      <c r="BD115" s="558">
        <v>4.0082090347815132E-2</v>
      </c>
      <c r="BE115" s="558">
        <v>4.0050297388476978E-2</v>
      </c>
      <c r="BF115" s="558">
        <v>4.0018554825270052E-2</v>
      </c>
      <c r="BG115" s="558">
        <v>3.9986862538462231E-2</v>
      </c>
      <c r="BH115" s="558">
        <v>3.9955220408700413E-2</v>
      </c>
      <c r="BI115" s="558">
        <v>3.9923628317008929E-2</v>
      </c>
      <c r="BJ115" s="558">
        <v>3.989208614478814E-2</v>
      </c>
      <c r="BK115" s="558">
        <v>3.9860593773812909E-2</v>
      </c>
    </row>
    <row r="116" spans="1:63">
      <c r="A116" s="1068"/>
      <c r="B116" s="510">
        <v>24.75</v>
      </c>
      <c r="C116" s="558">
        <v>4.1154390131563662E-2</v>
      </c>
      <c r="D116" s="558">
        <v>4.1120582358368393E-2</v>
      </c>
      <c r="E116" s="558">
        <v>4.1086830084834991E-2</v>
      </c>
      <c r="F116" s="558">
        <v>4.1053133174411158E-2</v>
      </c>
      <c r="G116" s="558">
        <v>4.101949149099219E-2</v>
      </c>
      <c r="H116" s="558">
        <v>4.0985904898919137E-2</v>
      </c>
      <c r="I116" s="558">
        <v>4.0952373262977029E-2</v>
      </c>
      <c r="J116" s="558">
        <v>4.0918896448392972E-2</v>
      </c>
      <c r="K116" s="558">
        <v>4.088547432083444E-2</v>
      </c>
      <c r="L116" s="558">
        <v>4.0852106746407421E-2</v>
      </c>
      <c r="M116" s="558">
        <v>4.0818793591654648E-2</v>
      </c>
      <c r="N116" s="558">
        <v>4.0785534723553805E-2</v>
      </c>
      <c r="O116" s="558">
        <v>4.0752330009515773E-2</v>
      </c>
      <c r="P116" s="558">
        <v>4.071917931738285E-2</v>
      </c>
      <c r="Q116" s="558">
        <v>4.0686082515427019E-2</v>
      </c>
      <c r="R116" s="558">
        <v>4.0653039472348183E-2</v>
      </c>
      <c r="S116" s="558">
        <v>4.0620050057272455E-2</v>
      </c>
      <c r="T116" s="558">
        <v>4.0587114139750392E-2</v>
      </c>
      <c r="U116" s="558">
        <v>4.0554231589755331E-2</v>
      </c>
      <c r="V116" s="558">
        <v>4.0521402277681591E-2</v>
      </c>
      <c r="W116" s="558">
        <v>4.0488626074342865E-2</v>
      </c>
      <c r="X116" s="558">
        <v>4.0455902850970477E-2</v>
      </c>
      <c r="Y116" s="558">
        <v>4.0423232479211688E-2</v>
      </c>
      <c r="Z116" s="558">
        <v>4.0390614831128047E-2</v>
      </c>
      <c r="AA116" s="558">
        <v>4.0358049779193703E-2</v>
      </c>
      <c r="AB116" s="558">
        <v>4.0325537196293733E-2</v>
      </c>
      <c r="AC116" s="558">
        <v>4.0293076955722512E-2</v>
      </c>
      <c r="AD116" s="558">
        <v>4.0260668931182061E-2</v>
      </c>
      <c r="AE116" s="558">
        <v>4.0228312996780397E-2</v>
      </c>
      <c r="AF116" s="558">
        <v>4.0196009027029911E-2</v>
      </c>
      <c r="AG116" s="558">
        <v>4.0163756896845738E-2</v>
      </c>
      <c r="AH116" s="558">
        <v>4.0131556481544171E-2</v>
      </c>
      <c r="AI116" s="558">
        <v>4.0099407656841009E-2</v>
      </c>
      <c r="AJ116" s="558">
        <v>4.0067310298849981E-2</v>
      </c>
      <c r="AK116" s="558">
        <v>4.0035264284081176E-2</v>
      </c>
      <c r="AL116" s="558">
        <v>4.0003269489439428E-2</v>
      </c>
      <c r="AM116" s="558">
        <v>3.9971325792222741E-2</v>
      </c>
      <c r="AN116" s="558">
        <v>3.9939433070120746E-2</v>
      </c>
      <c r="AO116" s="558">
        <v>3.9907591201213108E-2</v>
      </c>
      <c r="AP116" s="558">
        <v>3.9875800063968E-2</v>
      </c>
      <c r="AQ116" s="558">
        <v>3.9844059537240538E-2</v>
      </c>
      <c r="AR116" s="558">
        <v>3.9812369500271255E-2</v>
      </c>
      <c r="AS116" s="558">
        <v>3.9780729832684561E-2</v>
      </c>
      <c r="AT116" s="558">
        <v>3.9749140414487218E-2</v>
      </c>
      <c r="AU116" s="558">
        <v>3.9717601126066829E-2</v>
      </c>
      <c r="AV116" s="558">
        <v>3.968611184819032E-2</v>
      </c>
      <c r="AW116" s="558">
        <v>3.9654672462002466E-2</v>
      </c>
      <c r="AX116" s="558">
        <v>3.962328284902434E-2</v>
      </c>
      <c r="AY116" s="558">
        <v>3.9591942891151879E-2</v>
      </c>
      <c r="AZ116" s="558">
        <v>3.9560652470654392E-2</v>
      </c>
      <c r="BA116" s="558">
        <v>3.9529411470173033E-2</v>
      </c>
      <c r="BB116" s="558">
        <v>3.9498219772719417E-2</v>
      </c>
      <c r="BC116" s="558">
        <v>3.9467077261674102E-2</v>
      </c>
      <c r="BD116" s="558">
        <v>3.9435983820785163E-2</v>
      </c>
      <c r="BE116" s="558">
        <v>3.9404939334166708E-2</v>
      </c>
      <c r="BF116" s="558">
        <v>3.93739436862975E-2</v>
      </c>
      <c r="BG116" s="558">
        <v>3.9342996762019473E-2</v>
      </c>
      <c r="BH116" s="558">
        <v>3.9312098446536312E-2</v>
      </c>
      <c r="BI116" s="558">
        <v>3.9281248625412053E-2</v>
      </c>
      <c r="BJ116" s="558">
        <v>3.9250447184569666E-2</v>
      </c>
      <c r="BK116" s="558">
        <v>3.9219694010289637E-2</v>
      </c>
    </row>
    <row r="117" spans="1:63">
      <c r="A117" s="1068"/>
      <c r="B117" s="510">
        <v>25</v>
      </c>
      <c r="C117" s="558">
        <v>4.048310741135492E-2</v>
      </c>
      <c r="D117" s="558">
        <v>4.0450110855776017E-2</v>
      </c>
      <c r="E117" s="558">
        <v>4.0417168045378586E-2</v>
      </c>
      <c r="F117" s="558">
        <v>4.0384278848958295E-2</v>
      </c>
      <c r="G117" s="558">
        <v>4.035144313573754E-2</v>
      </c>
      <c r="H117" s="558">
        <v>4.0318660775363682E-2</v>
      </c>
      <c r="I117" s="558">
        <v>4.0285931637907356E-2</v>
      </c>
      <c r="J117" s="558">
        <v>4.025325559386074E-2</v>
      </c>
      <c r="K117" s="558">
        <v>4.0220632514135865E-2</v>
      </c>
      <c r="L117" s="558">
        <v>4.0188062270062871E-2</v>
      </c>
      <c r="M117" s="558">
        <v>4.0155544733388365E-2</v>
      </c>
      <c r="N117" s="558">
        <v>4.0123079776273704E-2</v>
      </c>
      <c r="O117" s="558">
        <v>4.0090667271293318E-2</v>
      </c>
      <c r="P117" s="558">
        <v>4.0058307091433078E-2</v>
      </c>
      <c r="Q117" s="558">
        <v>4.0025999110088611E-2</v>
      </c>
      <c r="R117" s="558">
        <v>3.9993743201063643E-2</v>
      </c>
      <c r="S117" s="558">
        <v>3.9961539238568378E-2</v>
      </c>
      <c r="T117" s="558">
        <v>3.9929387097217849E-2</v>
      </c>
      <c r="U117" s="558">
        <v>3.9897286652030267E-2</v>
      </c>
      <c r="V117" s="558">
        <v>3.9865237778425454E-2</v>
      </c>
      <c r="W117" s="558">
        <v>3.9833240352223208E-2</v>
      </c>
      <c r="X117" s="558">
        <v>3.9801294249641669E-2</v>
      </c>
      <c r="Y117" s="558">
        <v>3.9769399347295765E-2</v>
      </c>
      <c r="Z117" s="558">
        <v>3.9737555522195628E-2</v>
      </c>
      <c r="AA117" s="558">
        <v>3.9705762651744941E-2</v>
      </c>
      <c r="AB117" s="558">
        <v>3.9674020613739459E-2</v>
      </c>
      <c r="AC117" s="558">
        <v>3.9642329286365387E-2</v>
      </c>
      <c r="AD117" s="558">
        <v>3.9610688548197832E-2</v>
      </c>
      <c r="AE117" s="558">
        <v>3.9579098278199269E-2</v>
      </c>
      <c r="AF117" s="558">
        <v>3.9547558355717979E-2</v>
      </c>
      <c r="AG117" s="558">
        <v>3.9516068660486493E-2</v>
      </c>
      <c r="AH117" s="558">
        <v>3.9484629072620125E-2</v>
      </c>
      <c r="AI117" s="558">
        <v>3.9453239472615385E-2</v>
      </c>
      <c r="AJ117" s="558">
        <v>3.9421899741348528E-2</v>
      </c>
      <c r="AK117" s="558">
        <v>3.9390609760073976E-2</v>
      </c>
      <c r="AL117" s="558">
        <v>3.9359369410422874E-2</v>
      </c>
      <c r="AM117" s="558">
        <v>3.9328178574401587E-2</v>
      </c>
      <c r="AN117" s="558">
        <v>3.9297037134390186E-2</v>
      </c>
      <c r="AO117" s="558">
        <v>3.9265944973140995E-2</v>
      </c>
      <c r="AP117" s="558">
        <v>3.9234901973777124E-2</v>
      </c>
      <c r="AQ117" s="558">
        <v>3.9203908019790991E-2</v>
      </c>
      <c r="AR117" s="558">
        <v>3.9172962995042866E-2</v>
      </c>
      <c r="AS117" s="558">
        <v>3.9142066783759429E-2</v>
      </c>
      <c r="AT117" s="558">
        <v>3.9111219270532294E-2</v>
      </c>
      <c r="AU117" s="558">
        <v>3.9080420340316634E-2</v>
      </c>
      <c r="AV117" s="558">
        <v>3.9049669878429692E-2</v>
      </c>
      <c r="AW117" s="558">
        <v>3.9018967770549383E-2</v>
      </c>
      <c r="AX117" s="558">
        <v>3.898831390271288E-2</v>
      </c>
      <c r="AY117" s="558">
        <v>3.8957708161315205E-2</v>
      </c>
      <c r="AZ117" s="558">
        <v>3.8927150433107793E-2</v>
      </c>
      <c r="BA117" s="558">
        <v>3.8896640605197146E-2</v>
      </c>
      <c r="BB117" s="558">
        <v>3.8866178565043402E-2</v>
      </c>
      <c r="BC117" s="558">
        <v>3.8835764200458985E-2</v>
      </c>
      <c r="BD117" s="558">
        <v>3.8805397399607193E-2</v>
      </c>
      <c r="BE117" s="558">
        <v>3.8775078051000854E-2</v>
      </c>
      <c r="BF117" s="558">
        <v>3.8744806043500939E-2</v>
      </c>
      <c r="BG117" s="558">
        <v>3.8714581266315232E-2</v>
      </c>
      <c r="BH117" s="558">
        <v>3.8684403608996949E-2</v>
      </c>
      <c r="BI117" s="558">
        <v>3.8654272961443428E-2</v>
      </c>
      <c r="BJ117" s="558">
        <v>3.8624189213894738E-2</v>
      </c>
      <c r="BK117" s="558">
        <v>3.8594152256932406E-2</v>
      </c>
    </row>
    <row r="118" spans="1:63">
      <c r="A118" s="1068"/>
      <c r="B118" s="576">
        <v>25.25</v>
      </c>
      <c r="C118" s="558">
        <v>3.9828126918068307E-2</v>
      </c>
      <c r="D118" s="558">
        <v>3.9795915820882086E-2</v>
      </c>
      <c r="E118" s="558">
        <v>3.9763756783203305E-2</v>
      </c>
      <c r="F118" s="558">
        <v>3.9731649678926194E-2</v>
      </c>
      <c r="G118" s="558">
        <v>3.9699594382351905E-2</v>
      </c>
      <c r="H118" s="558">
        <v>3.966759076818694E-2</v>
      </c>
      <c r="I118" s="558">
        <v>3.96356387115415E-2</v>
      </c>
      <c r="J118" s="558">
        <v>3.9603738087927838E-2</v>
      </c>
      <c r="K118" s="558">
        <v>3.9571888773258665E-2</v>
      </c>
      <c r="L118" s="558">
        <v>3.9540090643845546E-2</v>
      </c>
      <c r="M118" s="558">
        <v>3.9508343576397272E-2</v>
      </c>
      <c r="N118" s="558">
        <v>3.9476647448018279E-2</v>
      </c>
      <c r="O118" s="558">
        <v>3.9445002136207094E-2</v>
      </c>
      <c r="P118" s="558">
        <v>3.9413407518854693E-2</v>
      </c>
      <c r="Q118" s="558">
        <v>3.9381863474242995E-2</v>
      </c>
      <c r="R118" s="558">
        <v>3.9350369881043255E-2</v>
      </c>
      <c r="S118" s="558">
        <v>3.9318926618314529E-2</v>
      </c>
      <c r="T118" s="558">
        <v>3.9287533565502103E-2</v>
      </c>
      <c r="U118" s="558">
        <v>3.9256190602435993E-2</v>
      </c>
      <c r="V118" s="558">
        <v>3.922489760932938E-2</v>
      </c>
      <c r="W118" s="558">
        <v>3.9193654466777091E-2</v>
      </c>
      <c r="X118" s="558">
        <v>3.9162461055754078E-2</v>
      </c>
      <c r="Y118" s="558">
        <v>3.9131317257613915E-2</v>
      </c>
      <c r="Z118" s="558">
        <v>3.9100222954087285E-2</v>
      </c>
      <c r="AA118" s="558">
        <v>3.906917802728048E-2</v>
      </c>
      <c r="AB118" s="558">
        <v>3.9038182359673934E-2</v>
      </c>
      <c r="AC118" s="558">
        <v>3.9007235834120718E-2</v>
      </c>
      <c r="AD118" s="558">
        <v>3.8976338333845062E-2</v>
      </c>
      <c r="AE118" s="558">
        <v>3.89454897424409E-2</v>
      </c>
      <c r="AF118" s="558">
        <v>3.8914689943870394E-2</v>
      </c>
      <c r="AG118" s="558">
        <v>3.8883938822462501E-2</v>
      </c>
      <c r="AH118" s="558">
        <v>3.8853236262911504E-2</v>
      </c>
      <c r="AI118" s="558">
        <v>3.8822582150275571E-2</v>
      </c>
      <c r="AJ118" s="558">
        <v>3.8791976369975348E-2</v>
      </c>
      <c r="AK118" s="558">
        <v>3.8761418807792485E-2</v>
      </c>
      <c r="AL118" s="558">
        <v>3.8730909349868253E-2</v>
      </c>
      <c r="AM118" s="558">
        <v>3.8700447882702126E-2</v>
      </c>
      <c r="AN118" s="558">
        <v>3.867003429315035E-2</v>
      </c>
      <c r="AO118" s="558">
        <v>3.8639668468424565E-2</v>
      </c>
      <c r="AP118" s="558">
        <v>3.860935029609041E-2</v>
      </c>
      <c r="AQ118" s="558">
        <v>3.8579079664066124E-2</v>
      </c>
      <c r="AR118" s="558">
        <v>3.8548856460621166E-2</v>
      </c>
      <c r="AS118" s="558">
        <v>3.8518680574374839E-2</v>
      </c>
      <c r="AT118" s="558">
        <v>3.8488551894294933E-2</v>
      </c>
      <c r="AU118" s="558">
        <v>3.845847030969636E-2</v>
      </c>
      <c r="AV118" s="558">
        <v>3.8428435710239801E-2</v>
      </c>
      <c r="AW118" s="558">
        <v>3.8398447985930333E-2</v>
      </c>
      <c r="AX118" s="558">
        <v>3.8368507027116125E-2</v>
      </c>
      <c r="AY118" s="558">
        <v>3.8338612724487055E-2</v>
      </c>
      <c r="AZ118" s="558">
        <v>3.8308764969073428E-2</v>
      </c>
      <c r="BA118" s="558">
        <v>3.8278963652244619E-2</v>
      </c>
      <c r="BB118" s="558">
        <v>3.8249208665707773E-2</v>
      </c>
      <c r="BC118" s="558">
        <v>3.8219499901506485E-2</v>
      </c>
      <c r="BD118" s="558">
        <v>3.81898372520195E-2</v>
      </c>
      <c r="BE118" s="558">
        <v>3.8160220609959376E-2</v>
      </c>
      <c r="BF118" s="558">
        <v>3.8130649868371273E-2</v>
      </c>
      <c r="BG118" s="558">
        <v>3.8101124920631585E-2</v>
      </c>
      <c r="BH118" s="558">
        <v>3.8071645660446692E-2</v>
      </c>
      <c r="BI118" s="558">
        <v>3.8042211981851697E-2</v>
      </c>
      <c r="BJ118" s="558">
        <v>3.8012823779209122E-2</v>
      </c>
      <c r="BK118" s="558">
        <v>3.7983480947207673E-2</v>
      </c>
    </row>
    <row r="119" spans="1:63">
      <c r="A119" s="1068"/>
      <c r="B119" s="510">
        <v>25.5</v>
      </c>
      <c r="C119" s="558">
        <v>3.9188924678658164E-2</v>
      </c>
      <c r="D119" s="558">
        <v>3.9157474295483892E-2</v>
      </c>
      <c r="E119" s="558">
        <v>3.9126074351735568E-2</v>
      </c>
      <c r="F119" s="558">
        <v>3.9094724726169969E-2</v>
      </c>
      <c r="G119" s="558">
        <v>3.9063425297932136E-2</v>
      </c>
      <c r="H119" s="558">
        <v>3.9032175946553851E-2</v>
      </c>
      <c r="I119" s="558">
        <v>3.9000976551952046E-2</v>
      </c>
      <c r="J119" s="558">
        <v>3.8969826994427303E-2</v>
      </c>
      <c r="K119" s="558">
        <v>3.8938727154662303E-2</v>
      </c>
      <c r="L119" s="558">
        <v>3.8907676913720296E-2</v>
      </c>
      <c r="M119" s="558">
        <v>3.8876676153043611E-2</v>
      </c>
      <c r="N119" s="558">
        <v>3.8845724754452131E-2</v>
      </c>
      <c r="O119" s="558">
        <v>3.8814822600141789E-2</v>
      </c>
      <c r="P119" s="558">
        <v>3.8783969572683076E-2</v>
      </c>
      <c r="Q119" s="558">
        <v>3.8753165555019564E-2</v>
      </c>
      <c r="R119" s="558">
        <v>3.8722410430466397E-2</v>
      </c>
      <c r="S119" s="558">
        <v>3.8691704082708854E-2</v>
      </c>
      <c r="T119" s="558">
        <v>3.8661046395800862E-2</v>
      </c>
      <c r="U119" s="558">
        <v>3.8630437254163548E-2</v>
      </c>
      <c r="V119" s="558">
        <v>3.8599876542583754E-2</v>
      </c>
      <c r="W119" s="558">
        <v>3.8569364146212648E-2</v>
      </c>
      <c r="X119" s="558">
        <v>3.8538899950564233E-2</v>
      </c>
      <c r="Y119" s="558">
        <v>3.8508483841513931E-2</v>
      </c>
      <c r="Z119" s="558">
        <v>3.8478115705297182E-2</v>
      </c>
      <c r="AA119" s="558">
        <v>3.8447795428508E-2</v>
      </c>
      <c r="AB119" s="558">
        <v>3.8417522898097557E-2</v>
      </c>
      <c r="AC119" s="558">
        <v>3.8387298001372798E-2</v>
      </c>
      <c r="AD119" s="558">
        <v>3.8357120625995035E-2</v>
      </c>
      <c r="AE119" s="558">
        <v>3.8326990659978542E-2</v>
      </c>
      <c r="AF119" s="558">
        <v>3.8296907991689194E-2</v>
      </c>
      <c r="AG119" s="558">
        <v>3.8266872509843064E-2</v>
      </c>
      <c r="AH119" s="558">
        <v>3.8236884103505078E-2</v>
      </c>
      <c r="AI119" s="558">
        <v>3.8206942662087622E-2</v>
      </c>
      <c r="AJ119" s="558">
        <v>3.8177048075349197E-2</v>
      </c>
      <c r="AK119" s="558">
        <v>3.8147200233393054E-2</v>
      </c>
      <c r="AL119" s="558">
        <v>3.8117399026665867E-2</v>
      </c>
      <c r="AM119" s="558">
        <v>3.8087644345956385E-2</v>
      </c>
      <c r="AN119" s="558">
        <v>3.8057936082394078E-2</v>
      </c>
      <c r="AO119" s="558">
        <v>3.8028274127447852E-2</v>
      </c>
      <c r="AP119" s="558">
        <v>3.7998658372924689E-2</v>
      </c>
      <c r="AQ119" s="558">
        <v>3.7969088710968324E-2</v>
      </c>
      <c r="AR119" s="558">
        <v>3.7939565034057987E-2</v>
      </c>
      <c r="AS119" s="558">
        <v>3.7910087235007044E-2</v>
      </c>
      <c r="AT119" s="558">
        <v>3.7880655206961752E-2</v>
      </c>
      <c r="AU119" s="558">
        <v>3.7851268843399913E-2</v>
      </c>
      <c r="AV119" s="558">
        <v>3.7821928038129636E-2</v>
      </c>
      <c r="AW119" s="558">
        <v>3.779263268528802E-2</v>
      </c>
      <c r="AX119" s="558">
        <v>3.7763382679339909E-2</v>
      </c>
      <c r="AY119" s="558">
        <v>3.7734177915076619E-2</v>
      </c>
      <c r="AZ119" s="558">
        <v>3.7705018287614661E-2</v>
      </c>
      <c r="BA119" s="558">
        <v>3.76759036923945E-2</v>
      </c>
      <c r="BB119" s="558">
        <v>3.7646834025179314E-2</v>
      </c>
      <c r="BC119" s="558">
        <v>3.7617809182053721E-2</v>
      </c>
      <c r="BD119" s="558">
        <v>3.7588829059422568E-2</v>
      </c>
      <c r="BE119" s="558">
        <v>3.7559893554009675E-2</v>
      </c>
      <c r="BF119" s="558">
        <v>3.7531002562856637E-2</v>
      </c>
      <c r="BG119" s="558">
        <v>3.7502155983321586E-2</v>
      </c>
      <c r="BH119" s="558">
        <v>3.7473353713077959E-2</v>
      </c>
      <c r="BI119" s="558">
        <v>3.7444595650113335E-2</v>
      </c>
      <c r="BJ119" s="558">
        <v>3.7415881692728171E-2</v>
      </c>
      <c r="BK119" s="558">
        <v>3.7387211739534638E-2</v>
      </c>
    </row>
    <row r="120" spans="1:63">
      <c r="A120" s="1068"/>
      <c r="B120" s="510">
        <v>25.75</v>
      </c>
      <c r="C120" s="558">
        <v>3.8564997617044704E-2</v>
      </c>
      <c r="D120" s="558">
        <v>3.8534284170720044E-2</v>
      </c>
      <c r="E120" s="558">
        <v>3.8503619606292318E-2</v>
      </c>
      <c r="F120" s="558">
        <v>3.8473003807157555E-2</v>
      </c>
      <c r="G120" s="558">
        <v>3.8442436657082343E-2</v>
      </c>
      <c r="H120" s="558">
        <v>3.84119180402024E-2</v>
      </c>
      <c r="I120" s="558">
        <v>3.8381447841021044E-2</v>
      </c>
      <c r="J120" s="558">
        <v>3.8351025944407813E-2</v>
      </c>
      <c r="K120" s="558">
        <v>3.8320652235596928E-2</v>
      </c>
      <c r="L120" s="558">
        <v>3.8290326600185928E-2</v>
      </c>
      <c r="M120" s="558">
        <v>3.8260048924134211E-2</v>
      </c>
      <c r="N120" s="558">
        <v>3.8229819093761566E-2</v>
      </c>
      <c r="O120" s="558">
        <v>3.8199636995746793E-2</v>
      </c>
      <c r="P120" s="558">
        <v>3.8169502517126294E-2</v>
      </c>
      <c r="Q120" s="558">
        <v>3.8139415545292599E-2</v>
      </c>
      <c r="R120" s="558">
        <v>3.8109375967993048E-2</v>
      </c>
      <c r="S120" s="558">
        <v>3.8079383673328339E-2</v>
      </c>
      <c r="T120" s="558">
        <v>3.8049438549751152E-2</v>
      </c>
      <c r="U120" s="558">
        <v>3.8019540486064783E-2</v>
      </c>
      <c r="V120" s="558">
        <v>3.7989689371421741E-2</v>
      </c>
      <c r="W120" s="558">
        <v>3.7959885095322388E-2</v>
      </c>
      <c r="X120" s="558">
        <v>3.7930127547613574E-2</v>
      </c>
      <c r="Y120" s="558">
        <v>3.7900416618487309E-2</v>
      </c>
      <c r="Z120" s="558">
        <v>3.7870752198479359E-2</v>
      </c>
      <c r="AA120" s="558">
        <v>3.7841134178467947E-2</v>
      </c>
      <c r="AB120" s="558">
        <v>3.7811562449672396E-2</v>
      </c>
      <c r="AC120" s="558">
        <v>3.7782036903651783E-2</v>
      </c>
      <c r="AD120" s="558">
        <v>3.775255743230365E-2</v>
      </c>
      <c r="AE120" s="558">
        <v>3.7723123927862659E-2</v>
      </c>
      <c r="AF120" s="558">
        <v>3.7693736282899272E-2</v>
      </c>
      <c r="AG120" s="558">
        <v>3.7664394390318469E-2</v>
      </c>
      <c r="AH120" s="558">
        <v>3.7635098143358428E-2</v>
      </c>
      <c r="AI120" s="558">
        <v>3.7605847435589243E-2</v>
      </c>
      <c r="AJ120" s="558">
        <v>3.7576642160911625E-2</v>
      </c>
      <c r="AK120" s="558">
        <v>3.7547482213555611E-2</v>
      </c>
      <c r="AL120" s="558">
        <v>3.751836748807931E-2</v>
      </c>
      <c r="AM120" s="558">
        <v>3.7489297879367625E-2</v>
      </c>
      <c r="AN120" s="558">
        <v>3.7460273282630983E-2</v>
      </c>
      <c r="AO120" s="558">
        <v>3.7431293593404066E-2</v>
      </c>
      <c r="AP120" s="558">
        <v>3.7402358707544575E-2</v>
      </c>
      <c r="AQ120" s="558">
        <v>3.7373468521231967E-2</v>
      </c>
      <c r="AR120" s="558">
        <v>3.7344622930966236E-2</v>
      </c>
      <c r="AS120" s="558">
        <v>3.7315821833566659E-2</v>
      </c>
      <c r="AT120" s="558">
        <v>3.7287065126170568E-2</v>
      </c>
      <c r="AU120" s="558">
        <v>3.725835270623213E-2</v>
      </c>
      <c r="AV120" s="558">
        <v>3.7229684471521113E-2</v>
      </c>
      <c r="AW120" s="558">
        <v>3.7201060320121694E-2</v>
      </c>
      <c r="AX120" s="558">
        <v>3.7172480150431252E-2</v>
      </c>
      <c r="AY120" s="558">
        <v>3.7143943861159143E-2</v>
      </c>
      <c r="AZ120" s="558">
        <v>3.7115451351325525E-2</v>
      </c>
      <c r="BA120" s="558">
        <v>3.7087002520260148E-2</v>
      </c>
      <c r="BB120" s="558">
        <v>3.7058597267601183E-2</v>
      </c>
      <c r="BC120" s="558">
        <v>3.7030235493294039E-2</v>
      </c>
      <c r="BD120" s="558">
        <v>3.7001917097590188E-2</v>
      </c>
      <c r="BE120" s="558">
        <v>3.6973641981046003E-2</v>
      </c>
      <c r="BF120" s="558">
        <v>3.6945410044521565E-2</v>
      </c>
      <c r="BG120" s="558">
        <v>3.6917221189179533E-2</v>
      </c>
      <c r="BH120" s="558">
        <v>3.6889075316484006E-2</v>
      </c>
      <c r="BI120" s="558">
        <v>3.6860972328199307E-2</v>
      </c>
      <c r="BJ120" s="558">
        <v>3.6832912126388916E-2</v>
      </c>
      <c r="BK120" s="558">
        <v>3.6804894613414289E-2</v>
      </c>
    </row>
    <row r="121" spans="1:63">
      <c r="A121" s="1068"/>
      <c r="B121" s="510">
        <v>26</v>
      </c>
      <c r="C121" s="558">
        <v>3.7955862561315605E-2</v>
      </c>
      <c r="D121" s="558">
        <v>3.7925863196860365E-2</v>
      </c>
      <c r="E121" s="558">
        <v>3.7895911216448662E-2</v>
      </c>
      <c r="F121" s="558">
        <v>3.7866006507904337E-2</v>
      </c>
      <c r="G121" s="558">
        <v>3.7836148959405021E-2</v>
      </c>
      <c r="H121" s="558">
        <v>3.7806338459480782E-2</v>
      </c>
      <c r="I121" s="558">
        <v>3.777657489701268E-2</v>
      </c>
      <c r="J121" s="558">
        <v>3.7746858161231446E-2</v>
      </c>
      <c r="K121" s="558">
        <v>3.7717188141716068E-2</v>
      </c>
      <c r="L121" s="558">
        <v>3.7687564728392436E-2</v>
      </c>
      <c r="M121" s="558">
        <v>3.7657987811531998E-2</v>
      </c>
      <c r="N121" s="558">
        <v>3.7628457281750363E-2</v>
      </c>
      <c r="O121" s="558">
        <v>3.7598973030006005E-2</v>
      </c>
      <c r="P121" s="558">
        <v>3.7569534947598862E-2</v>
      </c>
      <c r="Q121" s="558">
        <v>3.7540142926169064E-2</v>
      </c>
      <c r="R121" s="558">
        <v>3.7510796857695552E-2</v>
      </c>
      <c r="S121" s="558">
        <v>3.7481496634494786E-2</v>
      </c>
      <c r="T121" s="558">
        <v>3.7452242149219397E-2</v>
      </c>
      <c r="U121" s="558">
        <v>3.7423033294856932E-2</v>
      </c>
      <c r="V121" s="558">
        <v>3.739386996472846E-2</v>
      </c>
      <c r="W121" s="558">
        <v>3.7364752052487363E-2</v>
      </c>
      <c r="X121" s="558">
        <v>3.7335679452117999E-2</v>
      </c>
      <c r="Y121" s="558">
        <v>3.7306652057934424E-2</v>
      </c>
      <c r="Z121" s="558">
        <v>3.7277669764579101E-2</v>
      </c>
      <c r="AA121" s="558">
        <v>3.724873246702165E-2</v>
      </c>
      <c r="AB121" s="558">
        <v>3.7219840060557528E-2</v>
      </c>
      <c r="AC121" s="558">
        <v>3.7190992440806835E-2</v>
      </c>
      <c r="AD121" s="558">
        <v>3.7162189503713014E-2</v>
      </c>
      <c r="AE121" s="558">
        <v>3.7133431145541608E-2</v>
      </c>
      <c r="AF121" s="558">
        <v>3.710471726287902E-2</v>
      </c>
      <c r="AG121" s="558">
        <v>3.7076047752631264E-2</v>
      </c>
      <c r="AH121" s="558">
        <v>3.7047422512022733E-2</v>
      </c>
      <c r="AI121" s="558">
        <v>3.7018841438594977E-2</v>
      </c>
      <c r="AJ121" s="558">
        <v>3.6990304430205477E-2</v>
      </c>
      <c r="AK121" s="558">
        <v>3.6961811385026438E-2</v>
      </c>
      <c r="AL121" s="558">
        <v>3.6933362201543564E-2</v>
      </c>
      <c r="AM121" s="558">
        <v>3.6904956778554855E-2</v>
      </c>
      <c r="AN121" s="558">
        <v>3.6876595015169412E-2</v>
      </c>
      <c r="AO121" s="558">
        <v>3.6848276810806227E-2</v>
      </c>
      <c r="AP121" s="558">
        <v>3.6820002065193022E-2</v>
      </c>
      <c r="AQ121" s="558">
        <v>3.6791770678365046E-2</v>
      </c>
      <c r="AR121" s="558">
        <v>3.6763582550663906E-2</v>
      </c>
      <c r="AS121" s="558">
        <v>3.6735437582736383E-2</v>
      </c>
      <c r="AT121" s="558">
        <v>3.6707335675533276E-2</v>
      </c>
      <c r="AU121" s="558">
        <v>3.667927673030822E-2</v>
      </c>
      <c r="AV121" s="558">
        <v>3.6651260648616561E-2</v>
      </c>
      <c r="AW121" s="558">
        <v>3.6623287332314187E-2</v>
      </c>
      <c r="AX121" s="558">
        <v>3.6595356683556388E-2</v>
      </c>
      <c r="AY121" s="558">
        <v>3.6567468604796691E-2</v>
      </c>
      <c r="AZ121" s="558">
        <v>3.653962299878577E-2</v>
      </c>
      <c r="BA121" s="558">
        <v>3.6511819768570257E-2</v>
      </c>
      <c r="BB121" s="558">
        <v>3.6484058817491671E-2</v>
      </c>
      <c r="BC121" s="558">
        <v>3.6456340049185292E-2</v>
      </c>
      <c r="BD121" s="558">
        <v>3.6428663367578988E-2</v>
      </c>
      <c r="BE121" s="558">
        <v>3.640102867689219E-2</v>
      </c>
      <c r="BF121" s="558">
        <v>3.6373435881634719E-2</v>
      </c>
      <c r="BG121" s="558">
        <v>3.63458848866057E-2</v>
      </c>
      <c r="BH121" s="558">
        <v>3.6318375596892521E-2</v>
      </c>
      <c r="BI121" s="558">
        <v>3.6290907917869659E-2</v>
      </c>
      <c r="BJ121" s="558">
        <v>3.6263481755197662E-2</v>
      </c>
      <c r="BK121" s="558">
        <v>3.6236097014822027E-2</v>
      </c>
    </row>
    <row r="122" spans="1:63">
      <c r="A122" s="1068"/>
      <c r="B122" s="510">
        <v>26.25</v>
      </c>
      <c r="C122" s="558">
        <v>3.7361055305557188E-2</v>
      </c>
      <c r="D122" s="558">
        <v>3.7331748047565769E-2</v>
      </c>
      <c r="E122" s="558">
        <v>3.7302486732716494E-2</v>
      </c>
      <c r="F122" s="558">
        <v>3.7273271253060715E-2</v>
      </c>
      <c r="G122" s="558">
        <v>3.7244101500987718E-2</v>
      </c>
      <c r="H122" s="558">
        <v>3.7214977369223363E-2</v>
      </c>
      <c r="I122" s="558">
        <v>3.7185898750828818E-2</v>
      </c>
      <c r="J122" s="558">
        <v>3.7156865539199203E-2</v>
      </c>
      <c r="K122" s="558">
        <v>3.7127877628062321E-2</v>
      </c>
      <c r="L122" s="558">
        <v>3.7098934911477359E-2</v>
      </c>
      <c r="M122" s="558">
        <v>3.7070037283833568E-2</v>
      </c>
      <c r="N122" s="558">
        <v>3.7041184639849005E-2</v>
      </c>
      <c r="O122" s="558">
        <v>3.701237687456925E-2</v>
      </c>
      <c r="P122" s="558">
        <v>3.6983613883366129E-2</v>
      </c>
      <c r="Q122" s="558">
        <v>3.6954895561936457E-2</v>
      </c>
      <c r="R122" s="558">
        <v>3.6926221806300751E-2</v>
      </c>
      <c r="S122" s="558">
        <v>3.6897592512802009E-2</v>
      </c>
      <c r="T122" s="558">
        <v>3.6869007578104462E-2</v>
      </c>
      <c r="U122" s="558">
        <v>3.6840466899192258E-2</v>
      </c>
      <c r="V122" s="558">
        <v>3.6811970373368343E-2</v>
      </c>
      <c r="W122" s="558">
        <v>3.6783517898253126E-2</v>
      </c>
      <c r="X122" s="558">
        <v>3.675510937178332E-2</v>
      </c>
      <c r="Y122" s="558">
        <v>3.6726744692210676E-2</v>
      </c>
      <c r="Z122" s="558">
        <v>3.6698423758100805E-2</v>
      </c>
      <c r="AA122" s="558">
        <v>3.6670146468331929E-2</v>
      </c>
      <c r="AB122" s="558">
        <v>3.6641912722093717E-2</v>
      </c>
      <c r="AC122" s="558">
        <v>3.6613722418886073E-2</v>
      </c>
      <c r="AD122" s="558">
        <v>3.6585575458517927E-2</v>
      </c>
      <c r="AE122" s="558">
        <v>3.6557471741106067E-2</v>
      </c>
      <c r="AF122" s="558">
        <v>3.6529411167073964E-2</v>
      </c>
      <c r="AG122" s="558">
        <v>3.6501393637150568E-2</v>
      </c>
      <c r="AH122" s="558">
        <v>3.6473419052369151E-2</v>
      </c>
      <c r="AI122" s="558">
        <v>3.6445487314066154E-2</v>
      </c>
      <c r="AJ122" s="558">
        <v>3.6417598323880029E-2</v>
      </c>
      <c r="AK122" s="558">
        <v>3.6389751983750045E-2</v>
      </c>
      <c r="AL122" s="558">
        <v>3.6361948195915192E-2</v>
      </c>
      <c r="AM122" s="558">
        <v>3.6334186862912989E-2</v>
      </c>
      <c r="AN122" s="558">
        <v>3.6306467887578374E-2</v>
      </c>
      <c r="AO122" s="558">
        <v>3.6278791173042585E-2</v>
      </c>
      <c r="AP122" s="558">
        <v>3.6251156622731977E-2</v>
      </c>
      <c r="AQ122" s="558">
        <v>3.6223564140366954E-2</v>
      </c>
      <c r="AR122" s="558">
        <v>3.6196013629960826E-2</v>
      </c>
      <c r="AS122" s="558">
        <v>3.6168504995818702E-2</v>
      </c>
      <c r="AT122" s="558">
        <v>3.6141038142536358E-2</v>
      </c>
      <c r="AU122" s="558">
        <v>3.6113612974999175E-2</v>
      </c>
      <c r="AV122" s="558">
        <v>3.6086229398381027E-2</v>
      </c>
      <c r="AW122" s="558">
        <v>3.6058887318143155E-2</v>
      </c>
      <c r="AX122" s="558">
        <v>3.6031586640033142E-2</v>
      </c>
      <c r="AY122" s="558">
        <v>3.600432727008377E-2</v>
      </c>
      <c r="AZ122" s="558">
        <v>3.5977109114611959E-2</v>
      </c>
      <c r="BA122" s="558">
        <v>3.5949932080217725E-2</v>
      </c>
      <c r="BB122" s="558">
        <v>3.592279607378307E-2</v>
      </c>
      <c r="BC122" s="558">
        <v>3.5895701002470949E-2</v>
      </c>
      <c r="BD122" s="558">
        <v>3.5868646773724186E-2</v>
      </c>
      <c r="BE122" s="558">
        <v>3.5841633295264456E-2</v>
      </c>
      <c r="BF122" s="558">
        <v>3.5814660475091166E-2</v>
      </c>
      <c r="BG122" s="558">
        <v>3.5787728221480498E-2</v>
      </c>
      <c r="BH122" s="558">
        <v>3.5760836442984327E-2</v>
      </c>
      <c r="BI122" s="558">
        <v>3.5733985048429159E-2</v>
      </c>
      <c r="BJ122" s="558">
        <v>3.5707173946915152E-2</v>
      </c>
      <c r="BK122" s="558">
        <v>3.5680403047815071E-2</v>
      </c>
    </row>
    <row r="123" spans="1:63">
      <c r="A123" s="1068"/>
      <c r="B123" s="510">
        <v>26.5</v>
      </c>
      <c r="C123" s="558">
        <v>3.678012972290453E-2</v>
      </c>
      <c r="D123" s="558">
        <v>3.6751493435218545E-2</v>
      </c>
      <c r="E123" s="558">
        <v>3.6722901704145633E-2</v>
      </c>
      <c r="F123" s="558">
        <v>3.6694354425774893E-2</v>
      </c>
      <c r="G123" s="558">
        <v>3.6665851496518256E-2</v>
      </c>
      <c r="H123" s="558">
        <v>3.6637392813109293E-2</v>
      </c>
      <c r="I123" s="558">
        <v>3.66089782726019E-2</v>
      </c>
      <c r="J123" s="558">
        <v>3.6580607772369114E-2</v>
      </c>
      <c r="K123" s="558">
        <v>3.6552281210101845E-2</v>
      </c>
      <c r="L123" s="558">
        <v>3.6523998483807663E-2</v>
      </c>
      <c r="M123" s="558">
        <v>3.6495759491809526E-2</v>
      </c>
      <c r="N123" s="558">
        <v>3.646756413274465E-2</v>
      </c>
      <c r="O123" s="558">
        <v>3.6439412305563218E-2</v>
      </c>
      <c r="P123" s="558">
        <v>3.641130390952721E-2</v>
      </c>
      <c r="Q123" s="558">
        <v>3.6383238844209201E-2</v>
      </c>
      <c r="R123" s="558">
        <v>3.6355217009491146E-2</v>
      </c>
      <c r="S123" s="558">
        <v>3.6327238305563198E-2</v>
      </c>
      <c r="T123" s="558">
        <v>3.6299302632922525E-2</v>
      </c>
      <c r="U123" s="558">
        <v>3.6271409892372146E-2</v>
      </c>
      <c r="V123" s="558">
        <v>3.6243559985019727E-2</v>
      </c>
      <c r="W123" s="558">
        <v>3.6215752812276437E-2</v>
      </c>
      <c r="X123" s="558">
        <v>3.6187988275855759E-2</v>
      </c>
      <c r="Y123" s="558">
        <v>3.6160266277772378E-2</v>
      </c>
      <c r="Z123" s="558">
        <v>3.6132586720340955E-2</v>
      </c>
      <c r="AA123" s="558">
        <v>3.6104949506175051E-2</v>
      </c>
      <c r="AB123" s="558">
        <v>3.607735453818596E-2</v>
      </c>
      <c r="AC123" s="558">
        <v>3.6049801719581546E-2</v>
      </c>
      <c r="AD123" s="558">
        <v>3.6022290953865159E-2</v>
      </c>
      <c r="AE123" s="558">
        <v>3.5994822144834467E-2</v>
      </c>
      <c r="AF123" s="558">
        <v>3.5967395196580348E-2</v>
      </c>
      <c r="AG123" s="558">
        <v>3.594001001348579E-2</v>
      </c>
      <c r="AH123" s="558">
        <v>3.5912666500224753E-2</v>
      </c>
      <c r="AI123" s="558">
        <v>3.5885364561761099E-2</v>
      </c>
      <c r="AJ123" s="558">
        <v>3.5858104103347437E-2</v>
      </c>
      <c r="AK123" s="558">
        <v>3.5830885030524083E-2</v>
      </c>
      <c r="AL123" s="558">
        <v>3.5803707249117932E-2</v>
      </c>
      <c r="AM123" s="558">
        <v>3.5776570665241383E-2</v>
      </c>
      <c r="AN123" s="558">
        <v>3.5749475185291264E-2</v>
      </c>
      <c r="AO123" s="558">
        <v>3.5722420715947764E-2</v>
      </c>
      <c r="AP123" s="558">
        <v>3.5695407164173319E-2</v>
      </c>
      <c r="AQ123" s="558">
        <v>3.5668434437211606E-2</v>
      </c>
      <c r="AR123" s="558">
        <v>3.5641502442586417E-2</v>
      </c>
      <c r="AS123" s="558">
        <v>3.5614611088100663E-2</v>
      </c>
      <c r="AT123" s="558">
        <v>3.5587760281835287E-2</v>
      </c>
      <c r="AU123" s="558">
        <v>3.5560949932148221E-2</v>
      </c>
      <c r="AV123" s="558">
        <v>3.5534179947673349E-2</v>
      </c>
      <c r="AW123" s="558">
        <v>3.5507450237319466E-2</v>
      </c>
      <c r="AX123" s="558">
        <v>3.5480760710269246E-2</v>
      </c>
      <c r="AY123" s="558">
        <v>3.5454111275978202E-2</v>
      </c>
      <c r="AZ123" s="558">
        <v>3.5427501844173689E-2</v>
      </c>
      <c r="BA123" s="558">
        <v>3.5400932324853862E-2</v>
      </c>
      <c r="BB123" s="558">
        <v>3.5374402628286665E-2</v>
      </c>
      <c r="BC123" s="558">
        <v>3.5347912665008842E-2</v>
      </c>
      <c r="BD123" s="558">
        <v>3.5321462345824881E-2</v>
      </c>
      <c r="BE123" s="558">
        <v>3.5295051581806069E-2</v>
      </c>
      <c r="BF123" s="558">
        <v>3.5268680284289464E-2</v>
      </c>
      <c r="BG123" s="558">
        <v>3.5242348364876913E-2</v>
      </c>
      <c r="BH123" s="558">
        <v>3.5216055735434057E-2</v>
      </c>
      <c r="BI123" s="558">
        <v>3.5189802308089352E-2</v>
      </c>
      <c r="BJ123" s="558">
        <v>3.5163587995233107E-2</v>
      </c>
      <c r="BK123" s="558">
        <v>3.5137412709516459E-2</v>
      </c>
    </row>
    <row r="124" spans="1:63">
      <c r="A124" s="1068"/>
      <c r="B124" s="510">
        <v>26.75</v>
      </c>
      <c r="C124" s="558">
        <v>3.6212656926637193E-2</v>
      </c>
      <c r="D124" s="558">
        <v>3.6184671274159697E-2</v>
      </c>
      <c r="E124" s="558">
        <v>3.6156728843694232E-2</v>
      </c>
      <c r="F124" s="558">
        <v>3.6128829535187687E-2</v>
      </c>
      <c r="G124" s="558">
        <v>3.6100973248895538E-2</v>
      </c>
      <c r="H124" s="558">
        <v>3.6073159885380644E-2</v>
      </c>
      <c r="I124" s="558">
        <v>3.6045389345512081E-2</v>
      </c>
      <c r="J124" s="558">
        <v>3.6017661530463922E-2</v>
      </c>
      <c r="K124" s="558">
        <v>3.5989976341714136E-2</v>
      </c>
      <c r="L124" s="558">
        <v>3.5962333681043318E-2</v>
      </c>
      <c r="M124" s="558">
        <v>3.5934733450533642E-2</v>
      </c>
      <c r="N124" s="558">
        <v>3.5907175552567609E-2</v>
      </c>
      <c r="O124" s="558">
        <v>3.587965988982697E-2</v>
      </c>
      <c r="P124" s="558">
        <v>3.5852186365291527E-2</v>
      </c>
      <c r="Q124" s="558">
        <v>3.5824754882238033E-2</v>
      </c>
      <c r="R124" s="558">
        <v>3.5797365344238996E-2</v>
      </c>
      <c r="S124" s="558">
        <v>3.5770017655161628E-2</v>
      </c>
      <c r="T124" s="558">
        <v>3.5742711719166681E-2</v>
      </c>
      <c r="U124" s="558">
        <v>3.5715447440707308E-2</v>
      </c>
      <c r="V124" s="558">
        <v>3.5688224724527984E-2</v>
      </c>
      <c r="W124" s="558">
        <v>3.5661043475663394E-2</v>
      </c>
      <c r="X124" s="558">
        <v>3.5633903599437279E-2</v>
      </c>
      <c r="Y124" s="558">
        <v>3.5606805001461406E-2</v>
      </c>
      <c r="Z124" s="558">
        <v>3.5579747587634436E-2</v>
      </c>
      <c r="AA124" s="558">
        <v>3.5552731264140838E-2</v>
      </c>
      <c r="AB124" s="558">
        <v>3.5525755937449811E-2</v>
      </c>
      <c r="AC124" s="558">
        <v>3.5498821514314202E-2</v>
      </c>
      <c r="AD124" s="558">
        <v>3.547192790176943E-2</v>
      </c>
      <c r="AE124" s="558">
        <v>3.5445075007132405E-2</v>
      </c>
      <c r="AF124" s="558">
        <v>3.5418262738000493E-2</v>
      </c>
      <c r="AG124" s="558">
        <v>3.5391491002250433E-2</v>
      </c>
      <c r="AH124" s="558">
        <v>3.5364759708037291E-2</v>
      </c>
      <c r="AI124" s="558">
        <v>3.5338068763793397E-2</v>
      </c>
      <c r="AJ124" s="558">
        <v>3.5311418078227332E-2</v>
      </c>
      <c r="AK124" s="558">
        <v>3.5284807560322817E-2</v>
      </c>
      <c r="AL124" s="558">
        <v>3.5258237119337781E-2</v>
      </c>
      <c r="AM124" s="558">
        <v>3.5231706664803242E-2</v>
      </c>
      <c r="AN124" s="558">
        <v>3.5205216106522302E-2</v>
      </c>
      <c r="AO124" s="558">
        <v>3.5178765354569159E-2</v>
      </c>
      <c r="AP124" s="558">
        <v>3.5152354319288058E-2</v>
      </c>
      <c r="AQ124" s="558">
        <v>3.5125982911292257E-2</v>
      </c>
      <c r="AR124" s="558">
        <v>3.5099651041463079E-2</v>
      </c>
      <c r="AS124" s="558">
        <v>3.5073358620948861E-2</v>
      </c>
      <c r="AT124" s="558">
        <v>3.5047105561163971E-2</v>
      </c>
      <c r="AU124" s="558">
        <v>3.5020891773787817E-2</v>
      </c>
      <c r="AV124" s="558">
        <v>3.4994717170763835E-2</v>
      </c>
      <c r="AW124" s="558">
        <v>3.4968581664298518E-2</v>
      </c>
      <c r="AX124" s="558">
        <v>3.4942485166860451E-2</v>
      </c>
      <c r="AY124" s="558">
        <v>3.4916427591179314E-2</v>
      </c>
      <c r="AZ124" s="558">
        <v>3.48904088502449E-2</v>
      </c>
      <c r="BA124" s="558">
        <v>3.4864428857306166E-2</v>
      </c>
      <c r="BB124" s="558">
        <v>3.4838487525870272E-2</v>
      </c>
      <c r="BC124" s="558">
        <v>3.4812584769701595E-2</v>
      </c>
      <c r="BD124" s="558">
        <v>3.4786720502820792E-2</v>
      </c>
      <c r="BE124" s="558">
        <v>3.4760894639503853E-2</v>
      </c>
      <c r="BF124" s="558">
        <v>3.4735107094281147E-2</v>
      </c>
      <c r="BG124" s="558">
        <v>3.4709357781936484E-2</v>
      </c>
      <c r="BH124" s="558">
        <v>3.4683646617506149E-2</v>
      </c>
      <c r="BI124" s="558">
        <v>3.4657973516278022E-2</v>
      </c>
      <c r="BJ124" s="558">
        <v>3.4632338393790582E-2</v>
      </c>
      <c r="BK124" s="558">
        <v>3.4606741165832046E-2</v>
      </c>
    </row>
    <row r="125" spans="1:63">
      <c r="A125" s="1068"/>
      <c r="B125" s="510">
        <v>27</v>
      </c>
      <c r="C125" s="558">
        <v>3.5658224476367899E-2</v>
      </c>
      <c r="D125" s="558">
        <v>3.563086988889029E-2</v>
      </c>
      <c r="E125" s="558">
        <v>3.560355723843462E-2</v>
      </c>
      <c r="F125" s="558">
        <v>3.5576286428634966E-2</v>
      </c>
      <c r="G125" s="558">
        <v>3.5549057363420435E-2</v>
      </c>
      <c r="H125" s="558">
        <v>3.5521869947014006E-2</v>
      </c>
      <c r="I125" s="558">
        <v>3.5494724083931464E-2</v>
      </c>
      <c r="J125" s="558">
        <v>3.5467619678980225E-2</v>
      </c>
      <c r="K125" s="558">
        <v>3.5440556637258237E-2</v>
      </c>
      <c r="L125" s="558">
        <v>3.5413534864152905E-2</v>
      </c>
      <c r="M125" s="558">
        <v>3.5386554265339952E-2</v>
      </c>
      <c r="N125" s="558">
        <v>3.5359614746782342E-2</v>
      </c>
      <c r="O125" s="558">
        <v>3.5332716214729172E-2</v>
      </c>
      <c r="P125" s="558">
        <v>3.5305858575714603E-2</v>
      </c>
      <c r="Q125" s="558">
        <v>3.5279041736556743E-2</v>
      </c>
      <c r="R125" s="558">
        <v>3.5252265604356625E-2</v>
      </c>
      <c r="S125" s="558">
        <v>3.5225530086497078E-2</v>
      </c>
      <c r="T125" s="558">
        <v>3.51988350906417E-2</v>
      </c>
      <c r="U125" s="558">
        <v>3.5172180524733768E-2</v>
      </c>
      <c r="V125" s="558">
        <v>3.5145566296995202E-2</v>
      </c>
      <c r="W125" s="558">
        <v>3.5118992315925468E-2</v>
      </c>
      <c r="X125" s="558">
        <v>3.5092458490300613E-2</v>
      </c>
      <c r="Y125" s="558">
        <v>3.5065964729172124E-2</v>
      </c>
      <c r="Z125" s="558">
        <v>3.5039510941865956E-2</v>
      </c>
      <c r="AA125" s="558">
        <v>3.5013097037981479E-2</v>
      </c>
      <c r="AB125" s="558">
        <v>3.4986722927390433E-2</v>
      </c>
      <c r="AC125" s="558">
        <v>3.4960388520235919E-2</v>
      </c>
      <c r="AD125" s="558">
        <v>3.4934093726931376E-2</v>
      </c>
      <c r="AE125" s="558">
        <v>3.4907838458159569E-2</v>
      </c>
      <c r="AF125" s="558">
        <v>3.4881622624871565E-2</v>
      </c>
      <c r="AG125" s="558">
        <v>3.4855446138285735E-2</v>
      </c>
      <c r="AH125" s="558">
        <v>3.4829308909886753E-2</v>
      </c>
      <c r="AI125" s="558">
        <v>3.4803210851424599E-2</v>
      </c>
      <c r="AJ125" s="558">
        <v>3.4777151874913551E-2</v>
      </c>
      <c r="AK125" s="558">
        <v>3.4751131892631217E-2</v>
      </c>
      <c r="AL125" s="558">
        <v>3.472515081711753E-2</v>
      </c>
      <c r="AM125" s="558">
        <v>3.4699208561173804E-2</v>
      </c>
      <c r="AN125" s="558">
        <v>3.4673305037861715E-2</v>
      </c>
      <c r="AO125" s="558">
        <v>3.4647440160502356E-2</v>
      </c>
      <c r="AP125" s="558">
        <v>3.4621613842675245E-2</v>
      </c>
      <c r="AQ125" s="558">
        <v>3.4595825998217401E-2</v>
      </c>
      <c r="AR125" s="558">
        <v>3.4570076541222364E-2</v>
      </c>
      <c r="AS125" s="558">
        <v>3.4544365386039243E-2</v>
      </c>
      <c r="AT125" s="558">
        <v>3.4518692447271744E-2</v>
      </c>
      <c r="AU125" s="558">
        <v>3.449305763977728E-2</v>
      </c>
      <c r="AV125" s="558">
        <v>3.4467460878665972E-2</v>
      </c>
      <c r="AW125" s="558">
        <v>3.4441902079299737E-2</v>
      </c>
      <c r="AX125" s="558">
        <v>3.4416381157291363E-2</v>
      </c>
      <c r="AY125" s="558">
        <v>3.4390898028503564E-2</v>
      </c>
      <c r="AZ125" s="558">
        <v>3.4365452609048081E-2</v>
      </c>
      <c r="BA125" s="558">
        <v>3.4340044815284722E-2</v>
      </c>
      <c r="BB125" s="558">
        <v>3.4314674563820466E-2</v>
      </c>
      <c r="BC125" s="558">
        <v>3.4289341771508559E-2</v>
      </c>
      <c r="BD125" s="558">
        <v>3.4264046355447615E-2</v>
      </c>
      <c r="BE125" s="558">
        <v>3.4238788232980655E-2</v>
      </c>
      <c r="BF125" s="558">
        <v>3.421356732169429E-2</v>
      </c>
      <c r="BG125" s="558">
        <v>3.4188383539417749E-2</v>
      </c>
      <c r="BH125" s="558">
        <v>3.4163236804222043E-2</v>
      </c>
      <c r="BI125" s="558">
        <v>3.413812703441902E-2</v>
      </c>
      <c r="BJ125" s="558">
        <v>3.4113054148560543E-2</v>
      </c>
      <c r="BK125" s="558">
        <v>3.4088018065437563E-2</v>
      </c>
    </row>
    <row r="126" spans="1:63">
      <c r="A126" s="1068"/>
      <c r="B126" s="510">
        <v>27.25</v>
      </c>
      <c r="C126" s="558">
        <v>3.511643562657308E-2</v>
      </c>
      <c r="D126" s="558">
        <v>3.5089693264494161E-2</v>
      </c>
      <c r="E126" s="558">
        <v>3.5062991601860799E-2</v>
      </c>
      <c r="F126" s="558">
        <v>3.5036330545832342E-2</v>
      </c>
      <c r="G126" s="558">
        <v>3.5009710003850329E-2</v>
      </c>
      <c r="H126" s="558">
        <v>3.4983129883637359E-2</v>
      </c>
      <c r="I126" s="558">
        <v>3.4956590093196058E-2</v>
      </c>
      <c r="J126" s="558">
        <v>3.4930090540808027E-2</v>
      </c>
      <c r="K126" s="558">
        <v>3.4903631135032774E-2</v>
      </c>
      <c r="L126" s="558">
        <v>3.4877211784706638E-2</v>
      </c>
      <c r="M126" s="558">
        <v>3.4850832398941788E-2</v>
      </c>
      <c r="N126" s="558">
        <v>3.482449288712515E-2</v>
      </c>
      <c r="O126" s="558">
        <v>3.4798193158917377E-2</v>
      </c>
      <c r="P126" s="558">
        <v>3.4771933124251808E-2</v>
      </c>
      <c r="Q126" s="558">
        <v>3.4745712693333458E-2</v>
      </c>
      <c r="R126" s="558">
        <v>3.4719531776637974E-2</v>
      </c>
      <c r="S126" s="558">
        <v>3.4693390284910641E-2</v>
      </c>
      <c r="T126" s="558">
        <v>3.4667288129165343E-2</v>
      </c>
      <c r="U126" s="558">
        <v>3.4641225220683566E-2</v>
      </c>
      <c r="V126" s="558">
        <v>3.4615201471013386E-2</v>
      </c>
      <c r="W126" s="558">
        <v>3.4589216791968483E-2</v>
      </c>
      <c r="X126" s="558">
        <v>3.4563271095627124E-2</v>
      </c>
      <c r="Y126" s="558">
        <v>3.4537364294331185E-2</v>
      </c>
      <c r="Z126" s="558">
        <v>3.451149630068516E-2</v>
      </c>
      <c r="AA126" s="558">
        <v>3.4485667027555199E-2</v>
      </c>
      <c r="AB126" s="558">
        <v>3.4459876388068064E-2</v>
      </c>
      <c r="AC126" s="558">
        <v>3.4434124295610248E-2</v>
      </c>
      <c r="AD126" s="558">
        <v>3.4408410663826931E-2</v>
      </c>
      <c r="AE126" s="558">
        <v>3.4382735406621047E-2</v>
      </c>
      <c r="AF126" s="558">
        <v>3.4357098438152323E-2</v>
      </c>
      <c r="AG126" s="558">
        <v>3.4331499672836323E-2</v>
      </c>
      <c r="AH126" s="558">
        <v>3.4305939025343464E-2</v>
      </c>
      <c r="AI126" s="558">
        <v>3.4280416410598119E-2</v>
      </c>
      <c r="AJ126" s="558">
        <v>3.4254931743777646E-2</v>
      </c>
      <c r="AK126" s="558">
        <v>3.4229484940311437E-2</v>
      </c>
      <c r="AL126" s="558">
        <v>3.4204075915879997E-2</v>
      </c>
      <c r="AM126" s="558">
        <v>3.4178704586414033E-2</v>
      </c>
      <c r="AN126" s="558">
        <v>3.4153370868093488E-2</v>
      </c>
      <c r="AO126" s="558">
        <v>3.4128074677346618E-2</v>
      </c>
      <c r="AP126" s="558">
        <v>3.4102815930849129E-2</v>
      </c>
      <c r="AQ126" s="558">
        <v>3.4077594545523192E-2</v>
      </c>
      <c r="AR126" s="558">
        <v>3.405241043853658E-2</v>
      </c>
      <c r="AS126" s="558">
        <v>3.4027263527301739E-2</v>
      </c>
      <c r="AT126" s="558">
        <v>3.400215372947489E-2</v>
      </c>
      <c r="AU126" s="558">
        <v>3.3977080962955132E-2</v>
      </c>
      <c r="AV126" s="558">
        <v>3.3952045145883548E-2</v>
      </c>
      <c r="AW126" s="558">
        <v>3.3927046196642309E-2</v>
      </c>
      <c r="AX126" s="558">
        <v>3.3902084033853794E-2</v>
      </c>
      <c r="AY126" s="558">
        <v>3.3877158576379705E-2</v>
      </c>
      <c r="AZ126" s="558">
        <v>3.3852269743320187E-2</v>
      </c>
      <c r="BA126" s="558">
        <v>3.3827417454012937E-2</v>
      </c>
      <c r="BB126" s="558">
        <v>3.3802601628032371E-2</v>
      </c>
      <c r="BC126" s="558">
        <v>3.3777822185188711E-2</v>
      </c>
      <c r="BD126" s="558">
        <v>3.3753079045527164E-2</v>
      </c>
      <c r="BE126" s="558">
        <v>3.3728372129327021E-2</v>
      </c>
      <c r="BF126" s="558">
        <v>3.3703701357100851E-2</v>
      </c>
      <c r="BG126" s="558">
        <v>3.3679066649593581E-2</v>
      </c>
      <c r="BH126" s="558">
        <v>3.3654467927781706E-2</v>
      </c>
      <c r="BI126" s="558">
        <v>3.3629905112872428E-2</v>
      </c>
      <c r="BJ126" s="558">
        <v>3.36053781263028E-2</v>
      </c>
      <c r="BK126" s="558">
        <v>3.3580886889738898E-2</v>
      </c>
    </row>
    <row r="127" spans="1:63">
      <c r="A127" s="1068"/>
      <c r="B127" s="576">
        <v>27.5</v>
      </c>
      <c r="C127" s="558">
        <v>3.4586908614902385E-2</v>
      </c>
      <c r="D127" s="558">
        <v>3.4560760336727399E-2</v>
      </c>
      <c r="E127" s="558">
        <v>3.4534651565750731E-2</v>
      </c>
      <c r="F127" s="558">
        <v>3.4508582212503358E-2</v>
      </c>
      <c r="G127" s="558">
        <v>3.4482552187786231E-2</v>
      </c>
      <c r="H127" s="558">
        <v>3.4456561402669179E-2</v>
      </c>
      <c r="I127" s="558">
        <v>3.4430609768490009E-2</v>
      </c>
      <c r="J127" s="558">
        <v>3.44046971968534E-2</v>
      </c>
      <c r="K127" s="558">
        <v>3.4378823599629939E-2</v>
      </c>
      <c r="L127" s="558">
        <v>3.4352988888955147E-2</v>
      </c>
      <c r="M127" s="558">
        <v>3.432719297722843E-2</v>
      </c>
      <c r="N127" s="558">
        <v>3.4301435777112123E-2</v>
      </c>
      <c r="O127" s="558">
        <v>3.4275717201530498E-2</v>
      </c>
      <c r="P127" s="558">
        <v>3.4250037163668791E-2</v>
      </c>
      <c r="Q127" s="558">
        <v>3.4224395576972204E-2</v>
      </c>
      <c r="R127" s="558">
        <v>3.4198792355144947E-2</v>
      </c>
      <c r="S127" s="558">
        <v>3.4173227412149287E-2</v>
      </c>
      <c r="T127" s="558">
        <v>3.4147700662204537E-2</v>
      </c>
      <c r="U127" s="558">
        <v>3.4122212019786137E-2</v>
      </c>
      <c r="V127" s="558">
        <v>3.4096761399624691E-2</v>
      </c>
      <c r="W127" s="558">
        <v>3.4071348716705009E-2</v>
      </c>
      <c r="X127" s="558">
        <v>3.4045973886265159E-2</v>
      </c>
      <c r="Y127" s="558">
        <v>3.4020636823795539E-2</v>
      </c>
      <c r="Z127" s="558">
        <v>3.3995337445037917E-2</v>
      </c>
      <c r="AA127" s="558">
        <v>3.3970075665984506E-2</v>
      </c>
      <c r="AB127" s="558">
        <v>3.3944851402877056E-2</v>
      </c>
      <c r="AC127" s="558">
        <v>3.3919664572205889E-2</v>
      </c>
      <c r="AD127" s="558">
        <v>3.389451509070901E-2</v>
      </c>
      <c r="AE127" s="558">
        <v>3.3869402875371171E-2</v>
      </c>
      <c r="AF127" s="558">
        <v>3.3844327843422971E-2</v>
      </c>
      <c r="AG127" s="558">
        <v>3.3819289912339928E-2</v>
      </c>
      <c r="AH127" s="558">
        <v>3.3794288999841583E-2</v>
      </c>
      <c r="AI127" s="558">
        <v>3.3769325023890615E-2</v>
      </c>
      <c r="AJ127" s="558">
        <v>3.3744397902691931E-2</v>
      </c>
      <c r="AK127" s="558">
        <v>3.3719507554691747E-2</v>
      </c>
      <c r="AL127" s="558">
        <v>3.3694653898576746E-2</v>
      </c>
      <c r="AM127" s="558">
        <v>3.3669836853273162E-2</v>
      </c>
      <c r="AN127" s="558">
        <v>3.3645056337945893E-2</v>
      </c>
      <c r="AO127" s="558">
        <v>3.362031227199766E-2</v>
      </c>
      <c r="AP127" s="558">
        <v>3.3595604575068085E-2</v>
      </c>
      <c r="AQ127" s="558">
        <v>3.3570933167032871E-2</v>
      </c>
      <c r="AR127" s="558">
        <v>3.3546297968002882E-2</v>
      </c>
      <c r="AS127" s="558">
        <v>3.3521698898323328E-2</v>
      </c>
      <c r="AT127" s="558">
        <v>3.3497135878572878E-2</v>
      </c>
      <c r="AU127" s="558">
        <v>3.3472608829562815E-2</v>
      </c>
      <c r="AV127" s="558">
        <v>3.3448117672336193E-2</v>
      </c>
      <c r="AW127" s="558">
        <v>3.3423662328166973E-2</v>
      </c>
      <c r="AX127" s="558">
        <v>3.3399242718559187E-2</v>
      </c>
      <c r="AY127" s="558">
        <v>3.3374858765246103E-2</v>
      </c>
      <c r="AZ127" s="558">
        <v>3.3350510390189388E-2</v>
      </c>
      <c r="BA127" s="558">
        <v>3.3326197515578256E-2</v>
      </c>
      <c r="BB127" s="558">
        <v>3.330192006382867E-2</v>
      </c>
      <c r="BC127" s="558">
        <v>3.3277677957582505E-2</v>
      </c>
      <c r="BD127" s="558">
        <v>3.3253471119706716E-2</v>
      </c>
      <c r="BE127" s="558">
        <v>3.322929947329252E-2</v>
      </c>
      <c r="BF127" s="558">
        <v>3.3205162941654605E-2</v>
      </c>
      <c r="BG127" s="558">
        <v>3.318106144833028E-2</v>
      </c>
      <c r="BH127" s="558">
        <v>3.3156994917078721E-2</v>
      </c>
      <c r="BI127" s="558">
        <v>3.3132963271880117E-2</v>
      </c>
      <c r="BJ127" s="558">
        <v>3.3108966436934881E-2</v>
      </c>
      <c r="BK127" s="558">
        <v>3.3085004336662893E-2</v>
      </c>
    </row>
    <row r="128" spans="1:63">
      <c r="A128" s="1068"/>
      <c r="B128" s="510">
        <v>27.75</v>
      </c>
      <c r="C128" s="558">
        <v>3.4069275987877512E-2</v>
      </c>
      <c r="D128" s="558">
        <v>3.4043704319392146E-2</v>
      </c>
      <c r="E128" s="558">
        <v>3.4018171009208641E-2</v>
      </c>
      <c r="F128" s="558">
        <v>3.3992675971083706E-2</v>
      </c>
      <c r="G128" s="558">
        <v>3.3967219119032388E-2</v>
      </c>
      <c r="H128" s="558">
        <v>3.3941800367327121E-2</v>
      </c>
      <c r="I128" s="558">
        <v>3.3916419630496762E-2</v>
      </c>
      <c r="J128" s="558">
        <v>3.3891076823325629E-2</v>
      </c>
      <c r="K128" s="558">
        <v>3.3865771860852545E-2</v>
      </c>
      <c r="L128" s="558">
        <v>3.3840504658369894E-2</v>
      </c>
      <c r="M128" s="558">
        <v>3.3815275131422656E-2</v>
      </c>
      <c r="N128" s="558">
        <v>3.3790083195807501E-2</v>
      </c>
      <c r="O128" s="558">
        <v>3.3764928767571818E-2</v>
      </c>
      <c r="P128" s="558">
        <v>3.3739811763012828E-2</v>
      </c>
      <c r="Q128" s="558">
        <v>3.3714732098676585E-2</v>
      </c>
      <c r="R128" s="558">
        <v>3.3689689691357126E-2</v>
      </c>
      <c r="S128" s="558">
        <v>3.3664684458095492E-2</v>
      </c>
      <c r="T128" s="558">
        <v>3.3639716316178861E-2</v>
      </c>
      <c r="U128" s="558">
        <v>3.3614785183139595E-2</v>
      </c>
      <c r="V128" s="558">
        <v>3.3589890976754348E-2</v>
      </c>
      <c r="W128" s="558">
        <v>3.3565033615043184E-2</v>
      </c>
      <c r="X128" s="558">
        <v>3.3540213016268625E-2</v>
      </c>
      <c r="Y128" s="558">
        <v>3.3515429098934825E-2</v>
      </c>
      <c r="Z128" s="558">
        <v>3.3490681781786602E-2</v>
      </c>
      <c r="AA128" s="558">
        <v>3.3465970983808609E-2</v>
      </c>
      <c r="AB128" s="558">
        <v>3.3441296624224418E-2</v>
      </c>
      <c r="AC128" s="558">
        <v>3.3416658622495661E-2</v>
      </c>
      <c r="AD128" s="558">
        <v>3.3392056898321143E-2</v>
      </c>
      <c r="AE128" s="558">
        <v>3.3367491371635964E-2</v>
      </c>
      <c r="AF128" s="558">
        <v>3.3342961962610641E-2</v>
      </c>
      <c r="AG128" s="558">
        <v>3.3318468591650288E-2</v>
      </c>
      <c r="AH128" s="558">
        <v>3.3294011179393707E-2</v>
      </c>
      <c r="AI128" s="558">
        <v>3.3269589646712561E-2</v>
      </c>
      <c r="AJ128" s="558">
        <v>3.3245203914710489E-2</v>
      </c>
      <c r="AK128" s="558">
        <v>3.3220853904722299E-2</v>
      </c>
      <c r="AL128" s="558">
        <v>3.3196539538313086E-2</v>
      </c>
      <c r="AM128" s="558">
        <v>3.3172260737277408E-2</v>
      </c>
      <c r="AN128" s="558">
        <v>3.3148017423638439E-2</v>
      </c>
      <c r="AO128" s="558">
        <v>3.3123809519647135E-2</v>
      </c>
      <c r="AP128" s="558">
        <v>3.3099636947781425E-2</v>
      </c>
      <c r="AQ128" s="558">
        <v>3.3075499630745353E-2</v>
      </c>
      <c r="AR128" s="558">
        <v>3.3051397491468244E-2</v>
      </c>
      <c r="AS128" s="558">
        <v>3.3027330453103944E-2</v>
      </c>
      <c r="AT128" s="558">
        <v>3.3003298439029931E-2</v>
      </c>
      <c r="AU128" s="558">
        <v>3.2979301372846555E-2</v>
      </c>
      <c r="AV128" s="558">
        <v>3.2955339178376203E-2</v>
      </c>
      <c r="AW128" s="558">
        <v>3.2931411779662495E-2</v>
      </c>
      <c r="AX128" s="558">
        <v>3.2907519100969507E-2</v>
      </c>
      <c r="AY128" s="558">
        <v>3.2883661066780902E-2</v>
      </c>
      <c r="AZ128" s="558">
        <v>3.2859837601799231E-2</v>
      </c>
      <c r="BA128" s="558">
        <v>3.2836048630945074E-2</v>
      </c>
      <c r="BB128" s="558">
        <v>3.2812294079356263E-2</v>
      </c>
      <c r="BC128" s="558">
        <v>3.2788573872387108E-2</v>
      </c>
      <c r="BD128" s="558">
        <v>3.2764887935607619E-2</v>
      </c>
      <c r="BE128" s="558">
        <v>3.2741236194802709E-2</v>
      </c>
      <c r="BF128" s="558">
        <v>3.271761857597142E-2</v>
      </c>
      <c r="BG128" s="558">
        <v>3.2694035005326187E-2</v>
      </c>
      <c r="BH128" s="558">
        <v>3.2670485409292016E-2</v>
      </c>
      <c r="BI128" s="558">
        <v>3.2646969714505758E-2</v>
      </c>
      <c r="BJ128" s="558">
        <v>3.2623487847815345E-2</v>
      </c>
      <c r="BK128" s="558">
        <v>3.2600039736278993E-2</v>
      </c>
    </row>
    <row r="129" spans="1:63">
      <c r="A129" s="1068"/>
      <c r="B129" s="510">
        <v>28</v>
      </c>
      <c r="C129" s="558">
        <v>3.3563183961750502E-2</v>
      </c>
      <c r="D129" s="558">
        <v>3.3538172066771968E-2</v>
      </c>
      <c r="E129" s="558">
        <v>3.3513197422671281E-2</v>
      </c>
      <c r="F129" s="558">
        <v>3.348825994629228E-2</v>
      </c>
      <c r="G129" s="558">
        <v>3.3463359554726131E-2</v>
      </c>
      <c r="H129" s="558">
        <v>3.3438496165310416E-2</v>
      </c>
      <c r="I129" s="558">
        <v>3.3413669695628201E-2</v>
      </c>
      <c r="J129" s="558">
        <v>3.3388880063507133E-2</v>
      </c>
      <c r="K129" s="558">
        <v>3.336412718701854E-2</v>
      </c>
      <c r="L129" s="558">
        <v>3.3339410984476507E-2</v>
      </c>
      <c r="M129" s="558">
        <v>3.3314731374437002E-2</v>
      </c>
      <c r="N129" s="558">
        <v>3.3290088275696975E-2</v>
      </c>
      <c r="O129" s="558">
        <v>3.3265481607293451E-2</v>
      </c>
      <c r="P129" s="558">
        <v>3.3240911288502671E-2</v>
      </c>
      <c r="Q129" s="558">
        <v>3.321637723883919E-2</v>
      </c>
      <c r="R129" s="558">
        <v>3.3191879378054998E-2</v>
      </c>
      <c r="S129" s="558">
        <v>3.3167417626138639E-2</v>
      </c>
      <c r="T129" s="558">
        <v>3.3142991903314385E-2</v>
      </c>
      <c r="U129" s="558">
        <v>3.3118602130041301E-2</v>
      </c>
      <c r="V129" s="558">
        <v>3.3094248227012422E-2</v>
      </c>
      <c r="W129" s="558">
        <v>3.3069930115153912E-2</v>
      </c>
      <c r="X129" s="558">
        <v>3.3045647715624141E-2</v>
      </c>
      <c r="Y129" s="558">
        <v>3.3021400949812908E-2</v>
      </c>
      <c r="Z129" s="558">
        <v>3.2997189739340536E-2</v>
      </c>
      <c r="AA129" s="558">
        <v>3.2973014006057073E-2</v>
      </c>
      <c r="AB129" s="558">
        <v>3.2948873672041412E-2</v>
      </c>
      <c r="AC129" s="558">
        <v>3.2924768659600478E-2</v>
      </c>
      <c r="AD129" s="558">
        <v>3.2900698891268385E-2</v>
      </c>
      <c r="AE129" s="558">
        <v>3.287666428980561E-2</v>
      </c>
      <c r="AF129" s="558">
        <v>3.2852664778198155E-2</v>
      </c>
      <c r="AG129" s="558">
        <v>3.2828700279656758E-2</v>
      </c>
      <c r="AH129" s="558">
        <v>3.2804770717616026E-2</v>
      </c>
      <c r="AI129" s="558">
        <v>3.2780876015733658E-2</v>
      </c>
      <c r="AJ129" s="558">
        <v>3.275701609788962E-2</v>
      </c>
      <c r="AK129" s="558">
        <v>3.2733190888185319E-2</v>
      </c>
      <c r="AL129" s="558">
        <v>3.2709400310942834E-2</v>
      </c>
      <c r="AM129" s="558">
        <v>3.2685644290704093E-2</v>
      </c>
      <c r="AN129" s="558">
        <v>3.2661922752230066E-2</v>
      </c>
      <c r="AO129" s="558">
        <v>3.2638235620500007E-2</v>
      </c>
      <c r="AP129" s="558">
        <v>3.2614582820710614E-2</v>
      </c>
      <c r="AQ129" s="558">
        <v>3.2590964278275271E-2</v>
      </c>
      <c r="AR129" s="558">
        <v>3.2567379918823275E-2</v>
      </c>
      <c r="AS129" s="558">
        <v>3.2543829668199027E-2</v>
      </c>
      <c r="AT129" s="558">
        <v>3.2520313452461265E-2</v>
      </c>
      <c r="AU129" s="558">
        <v>3.2496831197882305E-2</v>
      </c>
      <c r="AV129" s="558">
        <v>3.2473382830947257E-2</v>
      </c>
      <c r="AW129" s="558">
        <v>3.2449968278353239E-2</v>
      </c>
      <c r="AX129" s="558">
        <v>3.2426587467008654E-2</v>
      </c>
      <c r="AY129" s="558">
        <v>3.2403240324032405E-2</v>
      </c>
      <c r="AZ129" s="558">
        <v>3.2379926776753144E-2</v>
      </c>
      <c r="BA129" s="558">
        <v>3.2356646752708502E-2</v>
      </c>
      <c r="BB129" s="558">
        <v>3.2333400179644374E-2</v>
      </c>
      <c r="BC129" s="558">
        <v>3.2310186985514126E-2</v>
      </c>
      <c r="BD129" s="558">
        <v>3.2287007098477885E-2</v>
      </c>
      <c r="BE129" s="558">
        <v>3.2263860446901792E-2</v>
      </c>
      <c r="BF129" s="558">
        <v>3.2240746959357247E-2</v>
      </c>
      <c r="BG129" s="558">
        <v>3.221766656462019E-2</v>
      </c>
      <c r="BH129" s="558">
        <v>3.2194619191670382E-2</v>
      </c>
      <c r="BI129" s="558">
        <v>3.2171604769690637E-2</v>
      </c>
      <c r="BJ129" s="558">
        <v>3.2148623228066123E-2</v>
      </c>
      <c r="BK129" s="558">
        <v>3.2125674496383649E-2</v>
      </c>
    </row>
    <row r="130" spans="1:63">
      <c r="A130" s="1068"/>
      <c r="B130" s="510">
        <v>28.25</v>
      </c>
      <c r="C130" s="558">
        <v>3.3068291816441255E-2</v>
      </c>
      <c r="D130" s="558">
        <v>3.304382346905483E-2</v>
      </c>
      <c r="E130" s="558">
        <v>3.3019391304810623E-2</v>
      </c>
      <c r="F130" s="558">
        <v>3.2994995243507942E-2</v>
      </c>
      <c r="G130" s="558">
        <v>3.2970635205182924E-2</v>
      </c>
      <c r="H130" s="558">
        <v>3.2946311110107679E-2</v>
      </c>
      <c r="I130" s="558">
        <v>3.2922022878789432E-2</v>
      </c>
      <c r="J130" s="558">
        <v>3.2897770431969647E-2</v>
      </c>
      <c r="K130" s="558">
        <v>3.2873553690623135E-2</v>
      </c>
      <c r="L130" s="558">
        <v>3.2849372575957263E-2</v>
      </c>
      <c r="M130" s="558">
        <v>3.282522700941104E-2</v>
      </c>
      <c r="N130" s="558">
        <v>3.2801116912654284E-2</v>
      </c>
      <c r="O130" s="558">
        <v>3.2777042207586787E-2</v>
      </c>
      <c r="P130" s="558">
        <v>3.2753002816337466E-2</v>
      </c>
      <c r="Q130" s="558">
        <v>3.2728998661263504E-2</v>
      </c>
      <c r="R130" s="558">
        <v>3.2705029664949536E-2</v>
      </c>
      <c r="S130" s="558">
        <v>3.2681095750206827E-2</v>
      </c>
      <c r="T130" s="558">
        <v>3.2657196840072407E-2</v>
      </c>
      <c r="U130" s="558">
        <v>3.263333285780827E-2</v>
      </c>
      <c r="V130" s="558">
        <v>3.2609503726900566E-2</v>
      </c>
      <c r="W130" s="558">
        <v>3.258570937105873E-2</v>
      </c>
      <c r="X130" s="558">
        <v>3.2561949714214743E-2</v>
      </c>
      <c r="Y130" s="558">
        <v>3.2538224680522261E-2</v>
      </c>
      <c r="Z130" s="558">
        <v>3.2514534194355842E-2</v>
      </c>
      <c r="AA130" s="558">
        <v>3.2490878180310108E-2</v>
      </c>
      <c r="AB130" s="558">
        <v>3.2467256563198994E-2</v>
      </c>
      <c r="AC130" s="558">
        <v>3.2443669268054906E-2</v>
      </c>
      <c r="AD130" s="558">
        <v>3.2420116220127942E-2</v>
      </c>
      <c r="AE130" s="558">
        <v>3.2396597344885127E-2</v>
      </c>
      <c r="AF130" s="558">
        <v>3.2373112568009593E-2</v>
      </c>
      <c r="AG130" s="558">
        <v>3.2349661815399812E-2</v>
      </c>
      <c r="AH130" s="558">
        <v>3.232624501316881E-2</v>
      </c>
      <c r="AI130" s="558">
        <v>3.2302862087643401E-2</v>
      </c>
      <c r="AJ130" s="558">
        <v>3.2279512965363411E-2</v>
      </c>
      <c r="AK130" s="558">
        <v>3.2256197573080889E-2</v>
      </c>
      <c r="AL130" s="558">
        <v>3.2232915837759377E-2</v>
      </c>
      <c r="AM130" s="558">
        <v>3.2209667686573129E-2</v>
      </c>
      <c r="AN130" s="558">
        <v>3.218645304690633E-2</v>
      </c>
      <c r="AO130" s="558">
        <v>3.2163271846352398E-2</v>
      </c>
      <c r="AP130" s="558">
        <v>3.2140124012713149E-2</v>
      </c>
      <c r="AQ130" s="558">
        <v>3.2117009473998134E-2</v>
      </c>
      <c r="AR130" s="558">
        <v>3.2093928158423823E-2</v>
      </c>
      <c r="AS130" s="558">
        <v>3.2070879994412903E-2</v>
      </c>
      <c r="AT130" s="558">
        <v>3.2047864910593526E-2</v>
      </c>
      <c r="AU130" s="558">
        <v>3.2024882835798581E-2</v>
      </c>
      <c r="AV130" s="558">
        <v>3.2001933699064927E-2</v>
      </c>
      <c r="AW130" s="558">
        <v>3.1979017429632696E-2</v>
      </c>
      <c r="AX130" s="558">
        <v>3.195613395694457E-2</v>
      </c>
      <c r="AY130" s="558">
        <v>3.1933283210645036E-2</v>
      </c>
      <c r="AZ130" s="558">
        <v>3.191046512057967E-2</v>
      </c>
      <c r="BA130" s="558">
        <v>3.188767961679443E-2</v>
      </c>
      <c r="BB130" s="558">
        <v>3.1864926629534905E-2</v>
      </c>
      <c r="BC130" s="558">
        <v>3.1842206089245671E-2</v>
      </c>
      <c r="BD130" s="558">
        <v>3.1819517926569507E-2</v>
      </c>
      <c r="BE130" s="558">
        <v>3.1796862072346756E-2</v>
      </c>
      <c r="BF130" s="558">
        <v>3.1774238457614568E-2</v>
      </c>
      <c r="BG130" s="558">
        <v>3.1751647013606235E-2</v>
      </c>
      <c r="BH130" s="558">
        <v>3.1729087671750471E-2</v>
      </c>
      <c r="BI130" s="558">
        <v>3.1706560363670734E-2</v>
      </c>
      <c r="BJ130" s="558">
        <v>3.1684065021184538E-2</v>
      </c>
      <c r="BK130" s="558">
        <v>3.1661601576302746E-2</v>
      </c>
    </row>
    <row r="131" spans="1:63">
      <c r="A131" s="1068"/>
      <c r="B131" s="510">
        <v>28.5</v>
      </c>
      <c r="C131" s="558">
        <v>3.2584271320610571E-2</v>
      </c>
      <c r="D131" s="558">
        <v>3.2560330878805964E-2</v>
      </c>
      <c r="E131" s="558">
        <v>3.2536425590401249E-2</v>
      </c>
      <c r="F131" s="558">
        <v>3.2512555378025977E-2</v>
      </c>
      <c r="G131" s="558">
        <v>3.2488720164536605E-2</v>
      </c>
      <c r="H131" s="558">
        <v>3.2464919873015648E-2</v>
      </c>
      <c r="I131" s="558">
        <v>3.2441154426770806E-2</v>
      </c>
      <c r="J131" s="558">
        <v>3.2417423749334227E-2</v>
      </c>
      <c r="K131" s="558">
        <v>3.2393727764461616E-2</v>
      </c>
      <c r="L131" s="558">
        <v>3.237006639613145E-2</v>
      </c>
      <c r="M131" s="558">
        <v>3.2346439568544154E-2</v>
      </c>
      <c r="N131" s="558">
        <v>3.2322847206121288E-2</v>
      </c>
      <c r="O131" s="558">
        <v>3.2299289233504773E-2</v>
      </c>
      <c r="P131" s="558">
        <v>3.2275765575556038E-2</v>
      </c>
      <c r="Q131" s="558">
        <v>3.225227615735525E-2</v>
      </c>
      <c r="R131" s="558">
        <v>3.2228820904200532E-2</v>
      </c>
      <c r="S131" s="558">
        <v>3.2205399741607146E-2</v>
      </c>
      <c r="T131" s="558">
        <v>3.2182012595306703E-2</v>
      </c>
      <c r="U131" s="558">
        <v>3.2158659391246416E-2</v>
      </c>
      <c r="V131" s="558">
        <v>3.2135340055588262E-2</v>
      </c>
      <c r="W131" s="558">
        <v>3.2112054514708242E-2</v>
      </c>
      <c r="X131" s="558">
        <v>3.2088802695195595E-2</v>
      </c>
      <c r="Y131" s="558">
        <v>3.2065584523852046E-2</v>
      </c>
      <c r="Z131" s="558">
        <v>3.2042399927690993E-2</v>
      </c>
      <c r="AA131" s="558">
        <v>3.2019248833936795E-2</v>
      </c>
      <c r="AB131" s="558">
        <v>3.1996131170023964E-2</v>
      </c>
      <c r="AC131" s="558">
        <v>3.1973046863596435E-2</v>
      </c>
      <c r="AD131" s="558">
        <v>3.1949995842506802E-2</v>
      </c>
      <c r="AE131" s="558">
        <v>3.1926978034815583E-2</v>
      </c>
      <c r="AF131" s="558">
        <v>3.1903993368790441E-2</v>
      </c>
      <c r="AG131" s="558">
        <v>3.1881041772905454E-2</v>
      </c>
      <c r="AH131" s="558">
        <v>3.1858123175840386E-2</v>
      </c>
      <c r="AI131" s="558">
        <v>3.1835237506479923E-2</v>
      </c>
      <c r="AJ131" s="558">
        <v>3.1812384693912954E-2</v>
      </c>
      <c r="AK131" s="558">
        <v>3.1789564667431845E-2</v>
      </c>
      <c r="AL131" s="558">
        <v>3.1766777356531696E-2</v>
      </c>
      <c r="AM131" s="558">
        <v>3.1744022690909604E-2</v>
      </c>
      <c r="AN131" s="558">
        <v>3.1721300600463971E-2</v>
      </c>
      <c r="AO131" s="558">
        <v>3.1698611015293754E-2</v>
      </c>
      <c r="AP131" s="558">
        <v>3.1675953865697784E-2</v>
      </c>
      <c r="AQ131" s="558">
        <v>3.1653329082174018E-2</v>
      </c>
      <c r="AR131" s="558">
        <v>3.1630736595418825E-2</v>
      </c>
      <c r="AS131" s="558">
        <v>3.1608176336326316E-2</v>
      </c>
      <c r="AT131" s="558">
        <v>3.1585648235987626E-2</v>
      </c>
      <c r="AU131" s="558">
        <v>3.1563152225690158E-2</v>
      </c>
      <c r="AV131" s="558">
        <v>3.1540688236916983E-2</v>
      </c>
      <c r="AW131" s="558">
        <v>3.1518256201346059E-2</v>
      </c>
      <c r="AX131" s="558">
        <v>3.1495856050849584E-2</v>
      </c>
      <c r="AY131" s="558">
        <v>3.1473487717493288E-2</v>
      </c>
      <c r="AZ131" s="558">
        <v>3.1451151133535755E-2</v>
      </c>
      <c r="BA131" s="558">
        <v>3.1428846231427734E-2</v>
      </c>
      <c r="BB131" s="558">
        <v>3.1406572943811467E-2</v>
      </c>
      <c r="BC131" s="558">
        <v>3.138433120351998E-2</v>
      </c>
      <c r="BD131" s="558">
        <v>3.136212094357646E-2</v>
      </c>
      <c r="BE131" s="558">
        <v>3.1339942097193547E-2</v>
      </c>
      <c r="BF131" s="558">
        <v>3.1317794597772661E-2</v>
      </c>
      <c r="BG131" s="558">
        <v>3.1295678378903347E-2</v>
      </c>
      <c r="BH131" s="558">
        <v>3.127359337436262E-2</v>
      </c>
      <c r="BI131" s="558">
        <v>3.1251539518114296E-2</v>
      </c>
      <c r="BJ131" s="558">
        <v>3.1229516744308319E-2</v>
      </c>
      <c r="BK131" s="558">
        <v>3.1207524987280126E-2</v>
      </c>
    </row>
    <row r="132" spans="1:63">
      <c r="A132" s="1068"/>
      <c r="B132" s="510">
        <v>28.75</v>
      </c>
      <c r="C132" s="558">
        <v>3.2110806186053151E-2</v>
      </c>
      <c r="D132" s="558">
        <v>3.2087378566680633E-2</v>
      </c>
      <c r="E132" s="558">
        <v>3.206398510734771E-2</v>
      </c>
      <c r="F132" s="558">
        <v>3.2040625733395174E-2</v>
      </c>
      <c r="G132" s="558">
        <v>3.2017300370381238E-2</v>
      </c>
      <c r="H132" s="558">
        <v>3.1994008944080721E-2</v>
      </c>
      <c r="I132" s="558">
        <v>3.1970751380484275E-2</v>
      </c>
      <c r="J132" s="558">
        <v>3.1947527605797589E-2</v>
      </c>
      <c r="K132" s="558">
        <v>3.1924337546440619E-2</v>
      </c>
      <c r="L132" s="558">
        <v>3.1901181129046816E-2</v>
      </c>
      <c r="M132" s="558">
        <v>3.1878058280462335E-2</v>
      </c>
      <c r="N132" s="558">
        <v>3.185496892774526E-2</v>
      </c>
      <c r="O132" s="558">
        <v>3.1831912998164874E-2</v>
      </c>
      <c r="P132" s="558">
        <v>3.1808890419200854E-2</v>
      </c>
      <c r="Q132" s="558">
        <v>3.1785901118542542E-2</v>
      </c>
      <c r="R132" s="558">
        <v>3.1762945024088163E-2</v>
      </c>
      <c r="S132" s="558">
        <v>3.1740022063944086E-2</v>
      </c>
      <c r="T132" s="558">
        <v>3.1717132166424064E-2</v>
      </c>
      <c r="U132" s="558">
        <v>3.1694275260048498E-2</v>
      </c>
      <c r="V132" s="558">
        <v>3.1671451273543691E-2</v>
      </c>
      <c r="W132" s="558">
        <v>3.1648660135841097E-2</v>
      </c>
      <c r="X132" s="558">
        <v>3.1625901776076597E-2</v>
      </c>
      <c r="Y132" s="558">
        <v>3.1603176123589739E-2</v>
      </c>
      <c r="Z132" s="558">
        <v>3.1580483107923059E-2</v>
      </c>
      <c r="AA132" s="558">
        <v>3.1557822658821282E-2</v>
      </c>
      <c r="AB132" s="558">
        <v>3.153519470623066E-2</v>
      </c>
      <c r="AC132" s="558">
        <v>3.1512599180298202E-2</v>
      </c>
      <c r="AD132" s="558">
        <v>3.1490036011371E-2</v>
      </c>
      <c r="AE132" s="558">
        <v>3.1467505129995479E-2</v>
      </c>
      <c r="AF132" s="558">
        <v>3.1445006466916697E-2</v>
      </c>
      <c r="AG132" s="558">
        <v>3.142253995307763E-2</v>
      </c>
      <c r="AH132" s="558">
        <v>3.1400105519618478E-2</v>
      </c>
      <c r="AI132" s="558">
        <v>3.137770309787595E-2</v>
      </c>
      <c r="AJ132" s="558">
        <v>3.1355332619382566E-2</v>
      </c>
      <c r="AK132" s="558">
        <v>3.1332994015865957E-2</v>
      </c>
      <c r="AL132" s="558">
        <v>3.1310687219248179E-2</v>
      </c>
      <c r="AM132" s="558">
        <v>3.1288412161645018E-2</v>
      </c>
      <c r="AN132" s="558">
        <v>3.1266168775365283E-2</v>
      </c>
      <c r="AO132" s="558">
        <v>3.1243956992910164E-2</v>
      </c>
      <c r="AP132" s="558">
        <v>3.1221776746972501E-2</v>
      </c>
      <c r="AQ132" s="558">
        <v>3.1199627970436135E-2</v>
      </c>
      <c r="AR132" s="558">
        <v>3.1177510596375219E-2</v>
      </c>
      <c r="AS132" s="558">
        <v>3.1155424558053538E-2</v>
      </c>
      <c r="AT132" s="558">
        <v>3.1133369788923854E-2</v>
      </c>
      <c r="AU132" s="558">
        <v>3.1111346222627234E-2</v>
      </c>
      <c r="AV132" s="558">
        <v>3.1089353792992373E-2</v>
      </c>
      <c r="AW132" s="558">
        <v>3.1067392434034939E-2</v>
      </c>
      <c r="AX132" s="558">
        <v>3.1045462079956912E-2</v>
      </c>
      <c r="AY132" s="558">
        <v>3.1023562665145932E-2</v>
      </c>
      <c r="AZ132" s="558">
        <v>3.1001694124174632E-2</v>
      </c>
      <c r="BA132" s="558">
        <v>3.0979856391800002E-2</v>
      </c>
      <c r="BB132" s="558">
        <v>3.0958049402962724E-2</v>
      </c>
      <c r="BC132" s="558">
        <v>3.0936273092786546E-2</v>
      </c>
      <c r="BD132" s="558">
        <v>3.0914527396577615E-2</v>
      </c>
      <c r="BE132" s="558">
        <v>3.0892812249823862E-2</v>
      </c>
      <c r="BF132" s="558">
        <v>3.0871127588194332E-2</v>
      </c>
      <c r="BG132" s="558">
        <v>3.0849473347538584E-2</v>
      </c>
      <c r="BH132" s="558">
        <v>3.0827849463886031E-2</v>
      </c>
      <c r="BI132" s="558">
        <v>3.0806255873445328E-2</v>
      </c>
      <c r="BJ132" s="558">
        <v>3.0784692512603733E-2</v>
      </c>
      <c r="BK132" s="558">
        <v>3.0763159317926492E-2</v>
      </c>
    </row>
    <row r="133" spans="1:63">
      <c r="A133" s="1068"/>
      <c r="B133" s="510">
        <v>29</v>
      </c>
      <c r="C133" s="558">
        <v>3.1647591549713285E-2</v>
      </c>
      <c r="D133" s="558">
        <v>3.162466220468451E-2</v>
      </c>
      <c r="E133" s="558">
        <v>3.1601766061185019E-2</v>
      </c>
      <c r="F133" s="558">
        <v>3.157890304715362E-2</v>
      </c>
      <c r="G133" s="558">
        <v>3.1556073090737491E-2</v>
      </c>
      <c r="H133" s="558">
        <v>3.1533276120291456E-2</v>
      </c>
      <c r="I133" s="558">
        <v>3.1510512064377237E-2</v>
      </c>
      <c r="J133" s="558">
        <v>3.148778085176266E-2</v>
      </c>
      <c r="K133" s="558">
        <v>3.1465082411420979E-2</v>
      </c>
      <c r="L133" s="558">
        <v>3.1442416672530095E-2</v>
      </c>
      <c r="M133" s="558">
        <v>3.1419783564471809E-2</v>
      </c>
      <c r="N133" s="558">
        <v>3.1397183016831122E-2</v>
      </c>
      <c r="O133" s="558">
        <v>3.1374614959395496E-2</v>
      </c>
      <c r="P133" s="558">
        <v>3.1352079322154107E-2</v>
      </c>
      <c r="Q133" s="558">
        <v>3.1329576035297152E-2</v>
      </c>
      <c r="R133" s="558">
        <v>3.1307105029215097E-2</v>
      </c>
      <c r="S133" s="558">
        <v>3.1284666234497972E-2</v>
      </c>
      <c r="T133" s="558">
        <v>3.1262259581934668E-2</v>
      </c>
      <c r="U133" s="558">
        <v>3.1239885002512208E-2</v>
      </c>
      <c r="V133" s="558">
        <v>3.1217542427415049E-2</v>
      </c>
      <c r="W133" s="558">
        <v>3.1195231788024375E-2</v>
      </c>
      <c r="X133" s="558">
        <v>3.1172953015917396E-2</v>
      </c>
      <c r="Y133" s="558">
        <v>3.1150706042866627E-2</v>
      </c>
      <c r="Z133" s="558">
        <v>3.1128490800839223E-2</v>
      </c>
      <c r="AA133" s="558">
        <v>3.1106307221996279E-2</v>
      </c>
      <c r="AB133" s="558">
        <v>3.1084155238692117E-2</v>
      </c>
      <c r="AC133" s="558">
        <v>3.1062034783473629E-2</v>
      </c>
      <c r="AD133" s="558">
        <v>3.1039945789079565E-2</v>
      </c>
      <c r="AE133" s="558">
        <v>3.1017888188439875E-2</v>
      </c>
      <c r="AF133" s="558">
        <v>3.0995861914675005E-2</v>
      </c>
      <c r="AG133" s="558">
        <v>3.0973866901095246E-2</v>
      </c>
      <c r="AH133" s="558">
        <v>3.0951903081200046E-2</v>
      </c>
      <c r="AI133" s="558">
        <v>3.0929970388677345E-2</v>
      </c>
      <c r="AJ133" s="558">
        <v>3.0908068757402908E-2</v>
      </c>
      <c r="AK133" s="558">
        <v>3.0886198121439657E-2</v>
      </c>
      <c r="AL133" s="558">
        <v>3.0864358415037006E-2</v>
      </c>
      <c r="AM133" s="558">
        <v>3.0842549572630211E-2</v>
      </c>
      <c r="AN133" s="558">
        <v>3.0820771528839712E-2</v>
      </c>
      <c r="AO133" s="558">
        <v>3.0799024218470479E-2</v>
      </c>
      <c r="AP133" s="558">
        <v>3.0777307576511356E-2</v>
      </c>
      <c r="AQ133" s="558">
        <v>3.0755621538134426E-2</v>
      </c>
      <c r="AR133" s="558">
        <v>3.0733966038694337E-2</v>
      </c>
      <c r="AS133" s="558">
        <v>3.07123410137277E-2</v>
      </c>
      <c r="AT133" s="558">
        <v>3.0690746398952421E-2</v>
      </c>
      <c r="AU133" s="558">
        <v>3.0669182130267075E-2</v>
      </c>
      <c r="AV133" s="558">
        <v>3.0647648143750272E-2</v>
      </c>
      <c r="AW133" s="558">
        <v>3.0626144375660014E-2</v>
      </c>
      <c r="AX133" s="558">
        <v>3.0604670762433079E-2</v>
      </c>
      <c r="AY133" s="558">
        <v>3.058322724068439E-2</v>
      </c>
      <c r="AZ133" s="558">
        <v>3.0561813747206394E-2</v>
      </c>
      <c r="BA133" s="558">
        <v>3.0540430218968434E-2</v>
      </c>
      <c r="BB133" s="558">
        <v>3.0519076593116142E-2</v>
      </c>
      <c r="BC133" s="558">
        <v>3.0497752806970806E-2</v>
      </c>
      <c r="BD133" s="558">
        <v>3.0476458798028783E-2</v>
      </c>
      <c r="BE133" s="558">
        <v>3.045519450396085E-2</v>
      </c>
      <c r="BF133" s="558">
        <v>3.0433959862611635E-2</v>
      </c>
      <c r="BG133" s="558">
        <v>3.0412754811998993E-2</v>
      </c>
      <c r="BH133" s="558">
        <v>3.0391579290313397E-2</v>
      </c>
      <c r="BI133" s="558">
        <v>3.0370433235917354E-2</v>
      </c>
      <c r="BJ133" s="558">
        <v>3.0349316587344796E-2</v>
      </c>
      <c r="BK133" s="558">
        <v>3.0328229283300472E-2</v>
      </c>
    </row>
    <row r="134" spans="1:63">
      <c r="A134" s="1068"/>
      <c r="B134" s="510">
        <v>29.25</v>
      </c>
      <c r="C134" s="558">
        <v>3.1194333481735323E-2</v>
      </c>
      <c r="D134" s="558">
        <v>3.1171888375398658E-2</v>
      </c>
      <c r="E134" s="558">
        <v>3.1149475545473669E-2</v>
      </c>
      <c r="F134" s="558">
        <v>3.1127094922389402E-2</v>
      </c>
      <c r="G134" s="558">
        <v>3.1104746436774716E-2</v>
      </c>
      <c r="H134" s="558">
        <v>3.1082430019457537E-2</v>
      </c>
      <c r="I134" s="558">
        <v>3.1060145601464181E-2</v>
      </c>
      <c r="J134" s="558">
        <v>3.1037893114018604E-2</v>
      </c>
      <c r="K134" s="558">
        <v>3.1015672488541732E-2</v>
      </c>
      <c r="L134" s="558">
        <v>3.0993483656650722E-2</v>
      </c>
      <c r="M134" s="558">
        <v>3.0971326550158291E-2</v>
      </c>
      <c r="N134" s="558">
        <v>3.0949201101071994E-2</v>
      </c>
      <c r="O134" s="558">
        <v>3.0927107241593546E-2</v>
      </c>
      <c r="P134" s="558">
        <v>3.090504490411812E-2</v>
      </c>
      <c r="Q134" s="558">
        <v>3.0883014021233661E-2</v>
      </c>
      <c r="R134" s="558">
        <v>3.0861014525720185E-2</v>
      </c>
      <c r="S134" s="558">
        <v>3.0839046350549126E-2</v>
      </c>
      <c r="T134" s="558">
        <v>3.081710942888263E-2</v>
      </c>
      <c r="U134" s="558">
        <v>3.0795203694072879E-2</v>
      </c>
      <c r="V134" s="558">
        <v>3.0773329079661429E-2</v>
      </c>
      <c r="W134" s="558">
        <v>3.0751485519378535E-2</v>
      </c>
      <c r="X134" s="558">
        <v>3.0729672947142454E-2</v>
      </c>
      <c r="Y134" s="558">
        <v>3.0707891297058833E-2</v>
      </c>
      <c r="Z134" s="558">
        <v>3.068614050341999E-2</v>
      </c>
      <c r="AA134" s="558">
        <v>3.0664420500704292E-2</v>
      </c>
      <c r="AB134" s="558">
        <v>3.0642731223575474E-2</v>
      </c>
      <c r="AC134" s="558">
        <v>3.0621072606882006E-2</v>
      </c>
      <c r="AD134" s="558">
        <v>3.0599444585656402E-2</v>
      </c>
      <c r="AE134" s="558">
        <v>3.0577847095114616E-2</v>
      </c>
      <c r="AF134" s="558">
        <v>3.0556280070655376E-2</v>
      </c>
      <c r="AG134" s="558">
        <v>3.0534743447859523E-2</v>
      </c>
      <c r="AH134" s="558">
        <v>3.0513237162489402E-2</v>
      </c>
      <c r="AI134" s="558">
        <v>3.0491761150488197E-2</v>
      </c>
      <c r="AJ134" s="558">
        <v>3.0470315347979313E-2</v>
      </c>
      <c r="AK134" s="558">
        <v>3.0448899691265713E-2</v>
      </c>
      <c r="AL134" s="558">
        <v>3.042751411682933E-2</v>
      </c>
      <c r="AM134" s="558">
        <v>3.0406158561330415E-2</v>
      </c>
      <c r="AN134" s="558">
        <v>3.0384832961606906E-2</v>
      </c>
      <c r="AO134" s="558">
        <v>3.0363537254673823E-2</v>
      </c>
      <c r="AP134" s="558">
        <v>3.0342271377722635E-2</v>
      </c>
      <c r="AQ134" s="558">
        <v>3.0321035268120633E-2</v>
      </c>
      <c r="AR134" s="558">
        <v>3.0299828863410351E-2</v>
      </c>
      <c r="AS134" s="558">
        <v>3.0278652101308916E-2</v>
      </c>
      <c r="AT134" s="558">
        <v>3.0257504919707457E-2</v>
      </c>
      <c r="AU134" s="558">
        <v>3.0236387256670497E-2</v>
      </c>
      <c r="AV134" s="558">
        <v>3.0215299050435344E-2</v>
      </c>
      <c r="AW134" s="558">
        <v>3.0194240239411477E-2</v>
      </c>
      <c r="AX134" s="558">
        <v>3.0173210762179981E-2</v>
      </c>
      <c r="AY134" s="558">
        <v>3.0152210557492915E-2</v>
      </c>
      <c r="AZ134" s="558">
        <v>3.0131239564272733E-2</v>
      </c>
      <c r="BA134" s="558">
        <v>3.0110297721611695E-2</v>
      </c>
      <c r="BB134" s="558">
        <v>3.0089384968771268E-2</v>
      </c>
      <c r="BC134" s="558">
        <v>3.0068501245181536E-2</v>
      </c>
      <c r="BD134" s="558">
        <v>3.0047646490440633E-2</v>
      </c>
      <c r="BE134" s="558">
        <v>3.0026820644314143E-2</v>
      </c>
      <c r="BF134" s="558">
        <v>3.0006023646734534E-2</v>
      </c>
      <c r="BG134" s="558">
        <v>2.9985255437800565E-2</v>
      </c>
      <c r="BH134" s="558">
        <v>2.9964515957776727E-2</v>
      </c>
      <c r="BI134" s="558">
        <v>2.9943805147092658E-2</v>
      </c>
      <c r="BJ134" s="558">
        <v>2.992312294634257E-2</v>
      </c>
      <c r="BK134" s="558">
        <v>2.9902469296284699E-2</v>
      </c>
    </row>
    <row r="135" spans="1:63">
      <c r="A135" s="1068"/>
      <c r="B135" s="510">
        <v>29.5</v>
      </c>
      <c r="C135" s="558">
        <v>3.0750748518063781E-2</v>
      </c>
      <c r="D135" s="558">
        <v>3.0728774105688333E-2</v>
      </c>
      <c r="E135" s="558">
        <v>3.070683107661298E-2</v>
      </c>
      <c r="F135" s="558">
        <v>3.0684919363654445E-2</v>
      </c>
      <c r="G135" s="558">
        <v>3.0663038899821072E-2</v>
      </c>
      <c r="H135" s="558">
        <v>3.0641189618312154E-2</v>
      </c>
      <c r="I135" s="558">
        <v>3.0619371452517245E-2</v>
      </c>
      <c r="J135" s="558">
        <v>3.0597584336015473E-2</v>
      </c>
      <c r="K135" s="558">
        <v>3.0575828202574894E-2</v>
      </c>
      <c r="L135" s="558">
        <v>3.0554102986151795E-2</v>
      </c>
      <c r="M135" s="558">
        <v>3.0532408620890038E-2</v>
      </c>
      <c r="N135" s="558">
        <v>3.0510745041120398E-2</v>
      </c>
      <c r="O135" s="558">
        <v>3.0489112181359881E-2</v>
      </c>
      <c r="P135" s="558">
        <v>3.0467509976311098E-2</v>
      </c>
      <c r="Q135" s="558">
        <v>3.0445938360861558E-2</v>
      </c>
      <c r="R135" s="558">
        <v>3.0424397270083069E-2</v>
      </c>
      <c r="S135" s="558">
        <v>3.0402886639231054E-2</v>
      </c>
      <c r="T135" s="558">
        <v>3.0381406403743899E-2</v>
      </c>
      <c r="U135" s="558">
        <v>3.0359956499242335E-2</v>
      </c>
      <c r="V135" s="558">
        <v>3.0338536861528768E-2</v>
      </c>
      <c r="W135" s="558">
        <v>3.0317147426586637E-2</v>
      </c>
      <c r="X135" s="558">
        <v>3.0295788130579804E-2</v>
      </c>
      <c r="Y135" s="558">
        <v>3.0274458909851892E-2</v>
      </c>
      <c r="Z135" s="558">
        <v>3.0253159700925673E-2</v>
      </c>
      <c r="AA135" s="558">
        <v>3.0231890440502417E-2</v>
      </c>
      <c r="AB135" s="558">
        <v>3.021065106546128E-2</v>
      </c>
      <c r="AC135" s="558">
        <v>3.018944151285867E-2</v>
      </c>
      <c r="AD135" s="558">
        <v>3.0168261719927637E-2</v>
      </c>
      <c r="AE135" s="558">
        <v>3.0147111624077249E-2</v>
      </c>
      <c r="AF135" s="558">
        <v>3.0125991162891969E-2</v>
      </c>
      <c r="AG135" s="558">
        <v>3.0104900274131048E-2</v>
      </c>
      <c r="AH135" s="558">
        <v>3.0083838895727914E-2</v>
      </c>
      <c r="AI135" s="558">
        <v>3.0062806965789547E-2</v>
      </c>
      <c r="AJ135" s="558">
        <v>3.0041804422595901E-2</v>
      </c>
      <c r="AK135" s="558">
        <v>3.0020831204599287E-2</v>
      </c>
      <c r="AL135" s="558">
        <v>2.9999887250423758E-2</v>
      </c>
      <c r="AM135" s="558">
        <v>2.9978972498864533E-2</v>
      </c>
      <c r="AN135" s="558">
        <v>2.9958086888887382E-2</v>
      </c>
      <c r="AO135" s="558">
        <v>2.9937230359628059E-2</v>
      </c>
      <c r="AP135" s="558">
        <v>2.9916402850391658E-2</v>
      </c>
      <c r="AQ135" s="558">
        <v>2.9895604300652096E-2</v>
      </c>
      <c r="AR135" s="558">
        <v>2.9874834650051463E-2</v>
      </c>
      <c r="AS135" s="558">
        <v>2.985409383839948E-2</v>
      </c>
      <c r="AT135" s="558">
        <v>2.9833381805672899E-2</v>
      </c>
      <c r="AU135" s="558">
        <v>2.9812698492014924E-2</v>
      </c>
      <c r="AV135" s="558">
        <v>2.9792043837734629E-2</v>
      </c>
      <c r="AW135" s="558">
        <v>2.9771417783306411E-2</v>
      </c>
      <c r="AX135" s="558">
        <v>2.9750820269369389E-2</v>
      </c>
      <c r="AY135" s="558">
        <v>2.9730251236726842E-2</v>
      </c>
      <c r="AZ135" s="558">
        <v>2.9709710626345653E-2</v>
      </c>
      <c r="BA135" s="558">
        <v>2.9689198379355738E-2</v>
      </c>
      <c r="BB135" s="558">
        <v>2.9668714437049461E-2</v>
      </c>
      <c r="BC135" s="558">
        <v>2.9648258740881121E-2</v>
      </c>
      <c r="BD135" s="558">
        <v>2.9627831232466349E-2</v>
      </c>
      <c r="BE135" s="558">
        <v>2.9607431853581584E-2</v>
      </c>
      <c r="BF135" s="558">
        <v>2.9587060546163502E-2</v>
      </c>
      <c r="BG135" s="558">
        <v>2.9566717252308472E-2</v>
      </c>
      <c r="BH135" s="558">
        <v>2.9546401914271995E-2</v>
      </c>
      <c r="BI135" s="558">
        <v>2.9526114474468183E-2</v>
      </c>
      <c r="BJ135" s="558">
        <v>2.9505854875469195E-2</v>
      </c>
      <c r="BK135" s="558">
        <v>2.9485623060004698E-2</v>
      </c>
    </row>
    <row r="136" spans="1:63">
      <c r="A136" s="1068"/>
      <c r="B136" s="576">
        <v>29.75</v>
      </c>
      <c r="C136" s="558">
        <v>3.0316563216201846E-2</v>
      </c>
      <c r="D136" s="558">
        <v>3.0295046423508526E-2</v>
      </c>
      <c r="E136" s="558">
        <v>3.0273560151689805E-2</v>
      </c>
      <c r="F136" s="558">
        <v>3.0252104335852403E-2</v>
      </c>
      <c r="G136" s="558">
        <v>3.0230678911286866E-2</v>
      </c>
      <c r="H136" s="558">
        <v>3.0209283813466943E-2</v>
      </c>
      <c r="I136" s="558">
        <v>3.0187918978048896E-2</v>
      </c>
      <c r="J136" s="558">
        <v>3.0166584340870901E-2</v>
      </c>
      <c r="K136" s="558">
        <v>3.0145279837952385E-2</v>
      </c>
      <c r="L136" s="558">
        <v>3.0124005405493381E-2</v>
      </c>
      <c r="M136" s="558">
        <v>3.0102760979873897E-2</v>
      </c>
      <c r="N136" s="558">
        <v>3.0081546497653291E-2</v>
      </c>
      <c r="O136" s="558">
        <v>3.0060361895569612E-2</v>
      </c>
      <c r="P136" s="558">
        <v>3.0039207110539007E-2</v>
      </c>
      <c r="Q136" s="558">
        <v>3.0018082079655072E-2</v>
      </c>
      <c r="R136" s="558">
        <v>2.9996986740188237E-2</v>
      </c>
      <c r="S136" s="558">
        <v>2.9975921029585136E-2</v>
      </c>
      <c r="T136" s="558">
        <v>2.9954884885467995E-2</v>
      </c>
      <c r="U136" s="558">
        <v>2.9933878245634031E-2</v>
      </c>
      <c r="V136" s="558">
        <v>2.9912901048054795E-2</v>
      </c>
      <c r="W136" s="558">
        <v>2.9891953230875616E-2</v>
      </c>
      <c r="X136" s="558">
        <v>2.987103473241496E-2</v>
      </c>
      <c r="Y136" s="558">
        <v>2.985014549116383E-2</v>
      </c>
      <c r="Z136" s="558">
        <v>2.9829285445785163E-2</v>
      </c>
      <c r="AA136" s="558">
        <v>2.9808454535113247E-2</v>
      </c>
      <c r="AB136" s="558">
        <v>2.9787652698153078E-2</v>
      </c>
      <c r="AC136" s="558">
        <v>2.9766879874079825E-2</v>
      </c>
      <c r="AD136" s="558">
        <v>2.9746136002238195E-2</v>
      </c>
      <c r="AE136" s="558">
        <v>2.9725421022141846E-2</v>
      </c>
      <c r="AF136" s="558">
        <v>2.9704734873472825E-2</v>
      </c>
      <c r="AG136" s="558">
        <v>2.9684077496080957E-2</v>
      </c>
      <c r="AH136" s="558">
        <v>2.9663448829983261E-2</v>
      </c>
      <c r="AI136" s="558">
        <v>2.9642848815363391E-2</v>
      </c>
      <c r="AJ136" s="558">
        <v>2.9622277392571044E-2</v>
      </c>
      <c r="AK136" s="558">
        <v>2.9601734502121377E-2</v>
      </c>
      <c r="AL136" s="558">
        <v>2.9581220084694455E-2</v>
      </c>
      <c r="AM136" s="558">
        <v>2.956073408113466E-2</v>
      </c>
      <c r="AN136" s="558">
        <v>2.9540276432450122E-2</v>
      </c>
      <c r="AO136" s="558">
        <v>2.9519847079812176E-2</v>
      </c>
      <c r="AP136" s="558">
        <v>2.9499445964554775E-2</v>
      </c>
      <c r="AQ136" s="558">
        <v>2.9479073028173937E-2</v>
      </c>
      <c r="AR136" s="558">
        <v>2.945872821232718E-2</v>
      </c>
      <c r="AS136" s="558">
        <v>2.943841145883298E-2</v>
      </c>
      <c r="AT136" s="558">
        <v>2.9418122709670202E-2</v>
      </c>
      <c r="AU136" s="558">
        <v>2.9397861906977539E-2</v>
      </c>
      <c r="AV136" s="558">
        <v>2.9377628993052993E-2</v>
      </c>
      <c r="AW136" s="558">
        <v>2.93574239103533E-2</v>
      </c>
      <c r="AX136" s="558">
        <v>2.9337246601493401E-2</v>
      </c>
      <c r="AY136" s="558">
        <v>2.9317097009245879E-2</v>
      </c>
      <c r="AZ136" s="558">
        <v>2.9296975076540447E-2</v>
      </c>
      <c r="BA136" s="558">
        <v>2.9276880746463372E-2</v>
      </c>
      <c r="BB136" s="558">
        <v>2.9256813962256972E-2</v>
      </c>
      <c r="BC136" s="558">
        <v>2.9236774667319068E-2</v>
      </c>
      <c r="BD136" s="558">
        <v>2.921676280520245E-2</v>
      </c>
      <c r="BE136" s="558">
        <v>2.9196778319614348E-2</v>
      </c>
      <c r="BF136" s="558">
        <v>2.9176821154415913E-2</v>
      </c>
      <c r="BG136" s="558">
        <v>2.915689125362167E-2</v>
      </c>
      <c r="BH136" s="558">
        <v>2.913698856139902E-2</v>
      </c>
      <c r="BI136" s="558">
        <v>2.9117113022067698E-2</v>
      </c>
      <c r="BJ136" s="558">
        <v>2.9097264580099275E-2</v>
      </c>
      <c r="BK136" s="558">
        <v>2.9077443180116614E-2</v>
      </c>
    </row>
    <row r="137" spans="1:63">
      <c r="A137" s="1068"/>
      <c r="B137" s="510">
        <v>30</v>
      </c>
      <c r="C137" s="558">
        <v>2.9891513732825659E-2</v>
      </c>
      <c r="D137" s="558">
        <v>2.9870441936507383E-2</v>
      </c>
      <c r="E137" s="558">
        <v>2.984939982806745E-2</v>
      </c>
      <c r="F137" s="558">
        <v>2.9828387344809523E-2</v>
      </c>
      <c r="G137" s="558">
        <v>2.9807404424213677E-2</v>
      </c>
      <c r="H137" s="558">
        <v>2.9786451003935777E-2</v>
      </c>
      <c r="I137" s="558">
        <v>2.9765527021806883E-2</v>
      </c>
      <c r="J137" s="558">
        <v>2.9744632415832601E-2</v>
      </c>
      <c r="K137" s="558">
        <v>2.9723767124192498E-2</v>
      </c>
      <c r="L137" s="558">
        <v>2.9702931085239484E-2</v>
      </c>
      <c r="M137" s="558">
        <v>2.9682124237499205E-2</v>
      </c>
      <c r="N137" s="558">
        <v>2.9661346519669424E-2</v>
      </c>
      <c r="O137" s="558">
        <v>2.9640597870619446E-2</v>
      </c>
      <c r="P137" s="558">
        <v>2.9619878229389496E-2</v>
      </c>
      <c r="Q137" s="558">
        <v>2.9599187535190138E-2</v>
      </c>
      <c r="R137" s="558">
        <v>2.9578525727401671E-2</v>
      </c>
      <c r="S137" s="558">
        <v>2.9557892745573539E-2</v>
      </c>
      <c r="T137" s="558">
        <v>2.9537288529423729E-2</v>
      </c>
      <c r="U137" s="558">
        <v>2.9516713018838219E-2</v>
      </c>
      <c r="V137" s="558">
        <v>2.9496166153870351E-2</v>
      </c>
      <c r="W137" s="558">
        <v>2.9475647874740281E-2</v>
      </c>
      <c r="X137" s="558">
        <v>2.9455158121834382E-2</v>
      </c>
      <c r="Y137" s="558">
        <v>2.9434696835704672E-2</v>
      </c>
      <c r="Z137" s="558">
        <v>2.9414263957068244E-2</v>
      </c>
      <c r="AA137" s="558">
        <v>2.9393859426806671E-2</v>
      </c>
      <c r="AB137" s="558">
        <v>2.9373483185965475E-2</v>
      </c>
      <c r="AC137" s="558">
        <v>2.9353135175753522E-2</v>
      </c>
      <c r="AD137" s="558">
        <v>2.9332815337542478E-2</v>
      </c>
      <c r="AE137" s="558">
        <v>2.9312523612866237E-2</v>
      </c>
      <c r="AF137" s="558">
        <v>2.9292259943420371E-2</v>
      </c>
      <c r="AG137" s="558">
        <v>2.9272024271061542E-2</v>
      </c>
      <c r="AH137" s="558">
        <v>2.9251816537806993E-2</v>
      </c>
      <c r="AI137" s="558">
        <v>2.9231636685833954E-2</v>
      </c>
      <c r="AJ137" s="558">
        <v>2.9211484657479109E-2</v>
      </c>
      <c r="AK137" s="558">
        <v>2.919136039523804E-2</v>
      </c>
      <c r="AL137" s="558">
        <v>2.9171263841764689E-2</v>
      </c>
      <c r="AM137" s="558">
        <v>2.9151194939870798E-2</v>
      </c>
      <c r="AN137" s="558">
        <v>2.9131153632525383E-2</v>
      </c>
      <c r="AO137" s="558">
        <v>2.9111139862854182E-2</v>
      </c>
      <c r="AP137" s="558">
        <v>2.9091153574139123E-2</v>
      </c>
      <c r="AQ137" s="558">
        <v>2.9071194709817786E-2</v>
      </c>
      <c r="AR137" s="558">
        <v>2.9051263213482881E-2</v>
      </c>
      <c r="AS137" s="558">
        <v>2.9031359028881681E-2</v>
      </c>
      <c r="AT137" s="558">
        <v>2.9011482099915539E-2</v>
      </c>
      <c r="AU137" s="558">
        <v>2.8991632370639332E-2</v>
      </c>
      <c r="AV137" s="558">
        <v>2.8971809785260941E-2</v>
      </c>
      <c r="AW137" s="558">
        <v>2.8952014288140735E-2</v>
      </c>
      <c r="AX137" s="558">
        <v>2.8932245823791041E-2</v>
      </c>
      <c r="AY137" s="558">
        <v>2.8912504336875647E-2</v>
      </c>
      <c r="AZ137" s="558">
        <v>2.889278977220924E-2</v>
      </c>
      <c r="BA137" s="558">
        <v>2.8873102074756948E-2</v>
      </c>
      <c r="BB137" s="558">
        <v>2.8853441189633785E-2</v>
      </c>
      <c r="BC137" s="558">
        <v>2.8833807062104169E-2</v>
      </c>
      <c r="BD137" s="558">
        <v>2.8814199637581393E-2</v>
      </c>
      <c r="BE137" s="558">
        <v>2.8794618861627135E-2</v>
      </c>
      <c r="BF137" s="558">
        <v>2.8775064679950939E-2</v>
      </c>
      <c r="BG137" s="558">
        <v>2.8755537038409724E-2</v>
      </c>
      <c r="BH137" s="558">
        <v>2.8736035883007292E-2</v>
      </c>
      <c r="BI137" s="558">
        <v>2.8716561159893805E-2</v>
      </c>
      <c r="BJ137" s="558">
        <v>2.8697112815365321E-2</v>
      </c>
      <c r="BK137" s="558">
        <v>2.8677690795863273E-2</v>
      </c>
    </row>
    <row r="138" spans="1:63">
      <c r="A138" s="1068"/>
      <c r="B138" s="510">
        <v>30.25</v>
      </c>
      <c r="C138" s="558">
        <v>2.947534542203355E-2</v>
      </c>
      <c r="D138" s="558">
        <v>2.9454706431210349E-2</v>
      </c>
      <c r="E138" s="558">
        <v>2.9434096323501288E-2</v>
      </c>
      <c r="F138" s="558">
        <v>2.9413515038318305E-2</v>
      </c>
      <c r="G138" s="558">
        <v>2.9392962515242677E-2</v>
      </c>
      <c r="H138" s="558">
        <v>2.9372438694024436E-2</v>
      </c>
      <c r="I138" s="558">
        <v>2.9351943514581778E-2</v>
      </c>
      <c r="J138" s="558">
        <v>2.9331476917000478E-2</v>
      </c>
      <c r="K138" s="558">
        <v>2.9311038841533296E-2</v>
      </c>
      <c r="L138" s="558">
        <v>2.9290629228599405E-2</v>
      </c>
      <c r="M138" s="558">
        <v>2.9270248018783807E-2</v>
      </c>
      <c r="N138" s="558">
        <v>2.9249895152836766E-2</v>
      </c>
      <c r="O138" s="558">
        <v>2.9229570571673219E-2</v>
      </c>
      <c r="P138" s="558">
        <v>2.9209274216372219E-2</v>
      </c>
      <c r="Q138" s="558">
        <v>2.9189006028176361E-2</v>
      </c>
      <c r="R138" s="558">
        <v>2.9168765948491205E-2</v>
      </c>
      <c r="S138" s="558">
        <v>2.9148553918884719E-2</v>
      </c>
      <c r="T138" s="558">
        <v>2.9128369881086726E-2</v>
      </c>
      <c r="U138" s="558">
        <v>2.9108213776988329E-2</v>
      </c>
      <c r="V138" s="558">
        <v>2.9088085548641358E-2</v>
      </c>
      <c r="W138" s="558">
        <v>2.9067985138257823E-2</v>
      </c>
      <c r="X138" s="558">
        <v>2.9047912488209347E-2</v>
      </c>
      <c r="Y138" s="558">
        <v>2.9027867541026622E-2</v>
      </c>
      <c r="Z138" s="558">
        <v>2.9007850239398867E-2</v>
      </c>
      <c r="AA138" s="558">
        <v>2.8987860526173269E-2</v>
      </c>
      <c r="AB138" s="558">
        <v>2.8967898344354454E-2</v>
      </c>
      <c r="AC138" s="558">
        <v>2.8947963637103925E-2</v>
      </c>
      <c r="AD138" s="558">
        <v>2.892805634773955E-2</v>
      </c>
      <c r="AE138" s="558">
        <v>2.8908176419734997E-2</v>
      </c>
      <c r="AF138" s="558">
        <v>2.8888323796719212E-2</v>
      </c>
      <c r="AG138" s="558">
        <v>2.886849842247589E-2</v>
      </c>
      <c r="AH138" s="558">
        <v>2.8848700240942941E-2</v>
      </c>
      <c r="AI138" s="558">
        <v>2.8828929196211953E-2</v>
      </c>
      <c r="AJ138" s="558">
        <v>2.8809185232527682E-2</v>
      </c>
      <c r="AK138" s="558">
        <v>2.878946829428752E-2</v>
      </c>
      <c r="AL138" s="558">
        <v>2.8769778326040957E-2</v>
      </c>
      <c r="AM138" s="558">
        <v>2.875011527248909E-2</v>
      </c>
      <c r="AN138" s="558">
        <v>2.8730479078484087E-2</v>
      </c>
      <c r="AO138" s="558">
        <v>2.8710869689028681E-2</v>
      </c>
      <c r="AP138" s="558">
        <v>2.8691287049275642E-2</v>
      </c>
      <c r="AQ138" s="558">
        <v>2.8671731104527292E-2</v>
      </c>
      <c r="AR138" s="558">
        <v>2.865220180023495E-2</v>
      </c>
      <c r="AS138" s="558">
        <v>2.8632699081998485E-2</v>
      </c>
      <c r="AT138" s="558">
        <v>2.8613222895565758E-2</v>
      </c>
      <c r="AU138" s="558">
        <v>2.8593773186832153E-2</v>
      </c>
      <c r="AV138" s="558">
        <v>2.857434990184006E-2</v>
      </c>
      <c r="AW138" s="558">
        <v>2.8554952986778383E-2</v>
      </c>
      <c r="AX138" s="558">
        <v>2.8535582387982022E-2</v>
      </c>
      <c r="AY138" s="558">
        <v>2.8516238051931417E-2</v>
      </c>
      <c r="AZ138" s="558">
        <v>2.8496919925252023E-2</v>
      </c>
      <c r="BA138" s="558">
        <v>2.8477627954713838E-2</v>
      </c>
      <c r="BB138" s="558">
        <v>2.8458362087230897E-2</v>
      </c>
      <c r="BC138" s="558">
        <v>2.8439122269860798E-2</v>
      </c>
      <c r="BD138" s="558">
        <v>2.8419908449804219E-2</v>
      </c>
      <c r="BE138" s="558">
        <v>2.8400720574404417E-2</v>
      </c>
      <c r="BF138" s="558">
        <v>2.8381558591146761E-2</v>
      </c>
      <c r="BG138" s="558">
        <v>2.8362422447658266E-2</v>
      </c>
      <c r="BH138" s="558">
        <v>2.8343312091707082E-2</v>
      </c>
      <c r="BI138" s="558">
        <v>2.832422747120205E-2</v>
      </c>
      <c r="BJ138" s="558">
        <v>2.830516853419222E-2</v>
      </c>
      <c r="BK138" s="558">
        <v>2.828613522886635E-2</v>
      </c>
    </row>
    <row r="139" spans="1:63">
      <c r="A139" s="1068"/>
      <c r="B139" s="510">
        <v>30.5</v>
      </c>
      <c r="C139" s="558">
        <v>2.9067812453085259E-2</v>
      </c>
      <c r="D139" s="558">
        <v>2.904759449164334E-2</v>
      </c>
      <c r="E139" s="558">
        <v>2.902740463564266E-2</v>
      </c>
      <c r="F139" s="558">
        <v>2.9007242826518925E-2</v>
      </c>
      <c r="G139" s="558">
        <v>2.8987109005870433E-2</v>
      </c>
      <c r="H139" s="558">
        <v>2.8967003115457513E-2</v>
      </c>
      <c r="I139" s="558">
        <v>2.8946925097201967E-2</v>
      </c>
      <c r="J139" s="558">
        <v>2.8926874893186513E-2</v>
      </c>
      <c r="K139" s="558">
        <v>2.8906852445654219E-2</v>
      </c>
      <c r="L139" s="558">
        <v>2.8886857697007953E-2</v>
      </c>
      <c r="M139" s="558">
        <v>2.8866890589809836E-2</v>
      </c>
      <c r="N139" s="558">
        <v>2.8846951066780688E-2</v>
      </c>
      <c r="O139" s="558">
        <v>2.8827039070799473E-2</v>
      </c>
      <c r="P139" s="558">
        <v>2.8807154544902774E-2</v>
      </c>
      <c r="Q139" s="558">
        <v>2.8787297432284226E-2</v>
      </c>
      <c r="R139" s="558">
        <v>2.8767467676293977E-2</v>
      </c>
      <c r="S139" s="558">
        <v>2.8747665220438177E-2</v>
      </c>
      <c r="T139" s="558">
        <v>2.8727890008378412E-2</v>
      </c>
      <c r="U139" s="558">
        <v>2.8708141983931179E-2</v>
      </c>
      <c r="V139" s="558">
        <v>2.8688421091067354E-2</v>
      </c>
      <c r="W139" s="558">
        <v>2.8668727273911673E-2</v>
      </c>
      <c r="X139" s="558">
        <v>2.8649060476742177E-2</v>
      </c>
      <c r="Y139" s="558">
        <v>2.8629420643989715E-2</v>
      </c>
      <c r="Z139" s="558">
        <v>2.8609807720237409E-2</v>
      </c>
      <c r="AA139" s="558">
        <v>2.859022165022013E-2</v>
      </c>
      <c r="AB139" s="558">
        <v>2.8570662378823986E-2</v>
      </c>
      <c r="AC139" s="558">
        <v>2.8551129851085797E-2</v>
      </c>
      <c r="AD139" s="558">
        <v>2.8531624012192582E-2</v>
      </c>
      <c r="AE139" s="558">
        <v>2.851214480748105E-2</v>
      </c>
      <c r="AF139" s="558">
        <v>2.8492692182437097E-2</v>
      </c>
      <c r="AG139" s="558">
        <v>2.8473266082695271E-2</v>
      </c>
      <c r="AH139" s="558">
        <v>2.8453866454038301E-2</v>
      </c>
      <c r="AI139" s="558">
        <v>2.8434493242396559E-2</v>
      </c>
      <c r="AJ139" s="558">
        <v>2.8415146393847589E-2</v>
      </c>
      <c r="AK139" s="558">
        <v>2.8395825854615569E-2</v>
      </c>
      <c r="AL139" s="558">
        <v>2.837653157107085E-2</v>
      </c>
      <c r="AM139" s="558">
        <v>2.8357263489729445E-2</v>
      </c>
      <c r="AN139" s="558">
        <v>2.833802155725253E-2</v>
      </c>
      <c r="AO139" s="558">
        <v>2.8318805720445955E-2</v>
      </c>
      <c r="AP139" s="558">
        <v>2.829961592625976E-2</v>
      </c>
      <c r="AQ139" s="558">
        <v>2.8280452121787664E-2</v>
      </c>
      <c r="AR139" s="558">
        <v>2.8261314254266624E-2</v>
      </c>
      <c r="AS139" s="558">
        <v>2.8242202271076301E-2</v>
      </c>
      <c r="AT139" s="558">
        <v>2.8223116119738611E-2</v>
      </c>
      <c r="AU139" s="558">
        <v>2.8204055747917227E-2</v>
      </c>
      <c r="AV139" s="558">
        <v>2.818502110341712E-2</v>
      </c>
      <c r="AW139" s="558">
        <v>2.8166012134184043E-2</v>
      </c>
      <c r="AX139" s="558">
        <v>2.8147028788304114E-2</v>
      </c>
      <c r="AY139" s="558">
        <v>2.8128071014003289E-2</v>
      </c>
      <c r="AZ139" s="558">
        <v>2.8109138759646931E-2</v>
      </c>
      <c r="BA139" s="558">
        <v>2.8090231973739319E-2</v>
      </c>
      <c r="BB139" s="558">
        <v>2.8071350604923186E-2</v>
      </c>
      <c r="BC139" s="558">
        <v>2.8052494601979248E-2</v>
      </c>
      <c r="BD139" s="558">
        <v>2.8033663913825765E-2</v>
      </c>
      <c r="BE139" s="558">
        <v>2.8014858489518055E-2</v>
      </c>
      <c r="BF139" s="558">
        <v>2.7996078278248033E-2</v>
      </c>
      <c r="BG139" s="558">
        <v>2.7977323229343775E-2</v>
      </c>
      <c r="BH139" s="558">
        <v>2.7958593292269046E-2</v>
      </c>
      <c r="BI139" s="558">
        <v>2.7939888416622857E-2</v>
      </c>
      <c r="BJ139" s="558">
        <v>2.7921208552138987E-2</v>
      </c>
      <c r="BK139" s="558">
        <v>2.7902553648685571E-2</v>
      </c>
    </row>
    <row r="140" spans="1:63">
      <c r="A140" s="1068"/>
      <c r="B140" s="510">
        <v>30.75</v>
      </c>
      <c r="C140" s="558">
        <v>2.8668677446557916E-2</v>
      </c>
      <c r="D140" s="558">
        <v>2.8648869136324799E-2</v>
      </c>
      <c r="E140" s="558">
        <v>2.8629088179864034E-2</v>
      </c>
      <c r="F140" s="558">
        <v>2.8609334520554499E-2</v>
      </c>
      <c r="G140" s="558">
        <v>2.8589608101931219E-2</v>
      </c>
      <c r="H140" s="558">
        <v>2.8569908867684859E-2</v>
      </c>
      <c r="I140" s="558">
        <v>2.8550236761661171E-2</v>
      </c>
      <c r="J140" s="558">
        <v>2.8530591727860453E-2</v>
      </c>
      <c r="K140" s="558">
        <v>2.8510973710437034E-2</v>
      </c>
      <c r="L140" s="558">
        <v>2.8491382653698744E-2</v>
      </c>
      <c r="M140" s="558">
        <v>2.8471818502106373E-2</v>
      </c>
      <c r="N140" s="558">
        <v>2.8452281200273162E-2</v>
      </c>
      <c r="O140" s="558">
        <v>2.8432770692964262E-2</v>
      </c>
      <c r="P140" s="558">
        <v>2.8413286925096242E-2</v>
      </c>
      <c r="Q140" s="558">
        <v>2.8393829841736527E-2</v>
      </c>
      <c r="R140" s="558">
        <v>2.8374399388102933E-2</v>
      </c>
      <c r="S140" s="558">
        <v>2.8354995509563111E-2</v>
      </c>
      <c r="T140" s="558">
        <v>2.8335618151634063E-2</v>
      </c>
      <c r="U140" s="558">
        <v>2.8316267259981615E-2</v>
      </c>
      <c r="V140" s="558">
        <v>2.8296942780419918E-2</v>
      </c>
      <c r="W140" s="558">
        <v>2.8277644658910923E-2</v>
      </c>
      <c r="X140" s="558">
        <v>2.825837284156392E-2</v>
      </c>
      <c r="Y140" s="558">
        <v>2.8239127274634988E-2</v>
      </c>
      <c r="Z140" s="558">
        <v>2.8219907904526532E-2</v>
      </c>
      <c r="AA140" s="558">
        <v>2.8200714677786756E-2</v>
      </c>
      <c r="AB140" s="558">
        <v>2.81815475411092E-2</v>
      </c>
      <c r="AC140" s="558">
        <v>2.8162406441332208E-2</v>
      </c>
      <c r="AD140" s="558">
        <v>2.8143291325438469E-2</v>
      </c>
      <c r="AE140" s="558">
        <v>2.8124202140554517E-2</v>
      </c>
      <c r="AF140" s="558">
        <v>2.8105138833950234E-2</v>
      </c>
      <c r="AG140" s="558">
        <v>2.8086101353038382E-2</v>
      </c>
      <c r="AH140" s="558">
        <v>2.8067089645374105E-2</v>
      </c>
      <c r="AI140" s="558">
        <v>2.8048103658654448E-2</v>
      </c>
      <c r="AJ140" s="558">
        <v>2.8029143340717884E-2</v>
      </c>
      <c r="AK140" s="558">
        <v>2.8010208639543843E-2</v>
      </c>
      <c r="AL140" s="558">
        <v>2.7991299503252215E-2</v>
      </c>
      <c r="AM140" s="558">
        <v>2.7972415880102897E-2</v>
      </c>
      <c r="AN140" s="558">
        <v>2.7953557718495305E-2</v>
      </c>
      <c r="AO140" s="558">
        <v>2.7934724966967923E-2</v>
      </c>
      <c r="AP140" s="558">
        <v>2.7915917574197809E-2</v>
      </c>
      <c r="AQ140" s="558">
        <v>2.7897135489000149E-2</v>
      </c>
      <c r="AR140" s="558">
        <v>2.7878378660327791E-2</v>
      </c>
      <c r="AS140" s="558">
        <v>2.7859647037270775E-2</v>
      </c>
      <c r="AT140" s="558">
        <v>2.7840940569055877E-2</v>
      </c>
      <c r="AU140" s="558">
        <v>2.7822259205046149E-2</v>
      </c>
      <c r="AV140" s="558">
        <v>2.7803602894740459E-2</v>
      </c>
      <c r="AW140" s="558">
        <v>2.7784971587773037E-2</v>
      </c>
      <c r="AX140" s="558">
        <v>2.7766365233913036E-2</v>
      </c>
      <c r="AY140" s="558">
        <v>2.7747783783064056E-2</v>
      </c>
      <c r="AZ140" s="558">
        <v>2.7729227185263709E-2</v>
      </c>
      <c r="BA140" s="558">
        <v>2.7710695390683184E-2</v>
      </c>
      <c r="BB140" s="558">
        <v>2.7692188349626754E-2</v>
      </c>
      <c r="BC140" s="558">
        <v>2.7673706012531395E-2</v>
      </c>
      <c r="BD140" s="558">
        <v>2.7655248329966298E-2</v>
      </c>
      <c r="BE140" s="558">
        <v>2.7636815252632441E-2</v>
      </c>
      <c r="BF140" s="558">
        <v>2.7618406731362163E-2</v>
      </c>
      <c r="BG140" s="558">
        <v>2.7600022717118707E-2</v>
      </c>
      <c r="BH140" s="558">
        <v>2.7581663160995785E-2</v>
      </c>
      <c r="BI140" s="558">
        <v>2.7563328014217171E-2</v>
      </c>
      <c r="BJ140" s="558">
        <v>2.7545017228136237E-2</v>
      </c>
      <c r="BK140" s="558">
        <v>2.7526730754235545E-2</v>
      </c>
    </row>
    <row r="141" spans="1:63">
      <c r="A141" s="1068"/>
      <c r="B141" s="510">
        <v>31</v>
      </c>
      <c r="C141" s="558">
        <v>2.8277711127910877E-2</v>
      </c>
      <c r="D141" s="558">
        <v>2.8258301472621736E-2</v>
      </c>
      <c r="E141" s="558">
        <v>2.8238918444403339E-2</v>
      </c>
      <c r="F141" s="558">
        <v>2.8219561988500851E-2</v>
      </c>
      <c r="G141" s="558">
        <v>2.8200232050309474E-2</v>
      </c>
      <c r="H141" s="558">
        <v>2.8180928575373916E-2</v>
      </c>
      <c r="I141" s="558">
        <v>2.8161651509387872E-2</v>
      </c>
      <c r="J141" s="558">
        <v>2.8142400798193544E-2</v>
      </c>
      <c r="K141" s="558">
        <v>2.8123176387781116E-2</v>
      </c>
      <c r="L141" s="558">
        <v>2.8103978224288242E-2</v>
      </c>
      <c r="M141" s="558">
        <v>2.8084806253999558E-2</v>
      </c>
      <c r="N141" s="558">
        <v>2.8065660423346177E-2</v>
      </c>
      <c r="O141" s="558">
        <v>2.804654067890517E-2</v>
      </c>
      <c r="P141" s="558">
        <v>2.802744696739911E-2</v>
      </c>
      <c r="Q141" s="558">
        <v>2.8008379235695532E-2</v>
      </c>
      <c r="R141" s="558">
        <v>2.798933743080648E-2</v>
      </c>
      <c r="S141" s="558">
        <v>2.7970321499887988E-2</v>
      </c>
      <c r="T141" s="558">
        <v>2.7951331390239604E-2</v>
      </c>
      <c r="U141" s="558">
        <v>2.7932367049303897E-2</v>
      </c>
      <c r="V141" s="558">
        <v>2.791342842466598E-2</v>
      </c>
      <c r="W141" s="558">
        <v>2.7894515464053016E-2</v>
      </c>
      <c r="X141" s="558">
        <v>2.7875628115333749E-2</v>
      </c>
      <c r="Y141" s="558">
        <v>2.7856766326518019E-2</v>
      </c>
      <c r="Z141" s="558">
        <v>2.7837930045756288E-2</v>
      </c>
      <c r="AA141" s="558">
        <v>2.7819119221339155E-2</v>
      </c>
      <c r="AB141" s="558">
        <v>2.7800333801696896E-2</v>
      </c>
      <c r="AC141" s="558">
        <v>2.7781573735398982E-2</v>
      </c>
      <c r="AD141" s="558">
        <v>2.7762838971153617E-2</v>
      </c>
      <c r="AE141" s="558">
        <v>2.7744129457807278E-2</v>
      </c>
      <c r="AF141" s="558">
        <v>2.7725445144344222E-2</v>
      </c>
      <c r="AG141" s="558">
        <v>2.7706785979886055E-2</v>
      </c>
      <c r="AH141" s="558">
        <v>2.7688151913691242E-2</v>
      </c>
      <c r="AI141" s="558">
        <v>2.7669542895154671E-2</v>
      </c>
      <c r="AJ141" s="558">
        <v>2.7650958873807179E-2</v>
      </c>
      <c r="AK141" s="558">
        <v>2.7632399799315102E-2</v>
      </c>
      <c r="AL141" s="558">
        <v>2.7613865621479817E-2</v>
      </c>
      <c r="AM141" s="558">
        <v>2.7595356290237301E-2</v>
      </c>
      <c r="AN141" s="558">
        <v>2.7576871755657654E-2</v>
      </c>
      <c r="AO141" s="558">
        <v>2.7558411967944681E-2</v>
      </c>
      <c r="AP141" s="558">
        <v>2.7539976877435424E-2</v>
      </c>
      <c r="AQ141" s="558">
        <v>2.7521566434599732E-2</v>
      </c>
      <c r="AR141" s="558">
        <v>2.75031805900398E-2</v>
      </c>
      <c r="AS141" s="558">
        <v>2.7484819294489739E-2</v>
      </c>
      <c r="AT141" s="558">
        <v>2.7466482498815139E-2</v>
      </c>
      <c r="AU141" s="558">
        <v>2.7448170154012609E-2</v>
      </c>
      <c r="AV141" s="558">
        <v>2.7429882211209372E-2</v>
      </c>
      <c r="AW141" s="558">
        <v>2.741161862166281E-2</v>
      </c>
      <c r="AX141" s="558">
        <v>2.7393379336760032E-2</v>
      </c>
      <c r="AY141" s="558">
        <v>2.7375164308017449E-2</v>
      </c>
      <c r="AZ141" s="558">
        <v>2.7356973487080348E-2</v>
      </c>
      <c r="BA141" s="558">
        <v>2.7338806825722439E-2</v>
      </c>
      <c r="BB141" s="558">
        <v>2.7320664275845466E-2</v>
      </c>
      <c r="BC141" s="558">
        <v>2.7302545789478754E-2</v>
      </c>
      <c r="BD141" s="558">
        <v>2.7284451318778807E-2</v>
      </c>
      <c r="BE141" s="558">
        <v>2.7266380816028859E-2</v>
      </c>
      <c r="BF141" s="558">
        <v>2.7248334233638493E-2</v>
      </c>
      <c r="BG141" s="558">
        <v>2.7230311524143177E-2</v>
      </c>
      <c r="BH141" s="558">
        <v>2.7212312640203892E-2</v>
      </c>
      <c r="BI141" s="558">
        <v>2.7194337534606695E-2</v>
      </c>
      <c r="BJ141" s="558">
        <v>2.71763861602623E-2</v>
      </c>
      <c r="BK141" s="558">
        <v>2.7158458470205687E-2</v>
      </c>
    </row>
    <row r="142" spans="1:63">
      <c r="A142" s="1068"/>
      <c r="B142" s="510">
        <v>31.25</v>
      </c>
      <c r="C142" s="558">
        <v>2.7894691997513609E-2</v>
      </c>
      <c r="D142" s="558">
        <v>2.787567036752648E-2</v>
      </c>
      <c r="E142" s="558">
        <v>2.7856674661886946E-2</v>
      </c>
      <c r="F142" s="558">
        <v>2.783770482763313E-2</v>
      </c>
      <c r="G142" s="558">
        <v>2.7818760811947327E-2</v>
      </c>
      <c r="H142" s="558">
        <v>2.7799842562155497E-2</v>
      </c>
      <c r="I142" s="558">
        <v>2.7780950025726794E-2</v>
      </c>
      <c r="J142" s="558">
        <v>2.7762083150273075E-2</v>
      </c>
      <c r="K142" s="558">
        <v>2.774324188354841E-2</v>
      </c>
      <c r="L142" s="558">
        <v>2.7724426173448606E-2</v>
      </c>
      <c r="M142" s="558">
        <v>2.7705635968010723E-2</v>
      </c>
      <c r="N142" s="558">
        <v>2.7686871215412592E-2</v>
      </c>
      <c r="O142" s="558">
        <v>2.7668131863972354E-2</v>
      </c>
      <c r="P142" s="558">
        <v>2.7649417862147967E-2</v>
      </c>
      <c r="Q142" s="558">
        <v>2.7630729158536742E-2</v>
      </c>
      <c r="R142" s="558">
        <v>2.7612065701874879E-2</v>
      </c>
      <c r="S142" s="558">
        <v>2.7593427441036988E-2</v>
      </c>
      <c r="T142" s="558">
        <v>2.7574814325035613E-2</v>
      </c>
      <c r="U142" s="558">
        <v>2.7556226303020796E-2</v>
      </c>
      <c r="V142" s="558">
        <v>2.753766332427959E-2</v>
      </c>
      <c r="W142" s="558">
        <v>2.7519125338235605E-2</v>
      </c>
      <c r="X142" s="558">
        <v>2.7500612294448553E-2</v>
      </c>
      <c r="Y142" s="558">
        <v>2.7482124142613782E-2</v>
      </c>
      <c r="Z142" s="558">
        <v>2.7463660832561829E-2</v>
      </c>
      <c r="AA142" s="558">
        <v>2.7445222314257951E-2</v>
      </c>
      <c r="AB142" s="558">
        <v>2.7426808537801696E-2</v>
      </c>
      <c r="AC142" s="558">
        <v>2.7408419453426432E-2</v>
      </c>
      <c r="AD142" s="558">
        <v>2.739005501149892E-2</v>
      </c>
      <c r="AE142" s="558">
        <v>2.737171516251884E-2</v>
      </c>
      <c r="AF142" s="558">
        <v>2.7353399857118373E-2</v>
      </c>
      <c r="AG142" s="558">
        <v>2.7335109046061734E-2</v>
      </c>
      <c r="AH142" s="558">
        <v>2.731684268024475E-2</v>
      </c>
      <c r="AI142" s="558">
        <v>2.7298600710694419E-2</v>
      </c>
      <c r="AJ142" s="558">
        <v>2.7280383088568456E-2</v>
      </c>
      <c r="AK142" s="558">
        <v>2.7262189765154876E-2</v>
      </c>
      <c r="AL142" s="558">
        <v>2.724402069187155E-2</v>
      </c>
      <c r="AM142" s="558">
        <v>2.7225875820265769E-2</v>
      </c>
      <c r="AN142" s="558">
        <v>2.7207755102013821E-2</v>
      </c>
      <c r="AO142" s="558">
        <v>2.7189658488920562E-2</v>
      </c>
      <c r="AP142" s="558">
        <v>2.717158593291899E-2</v>
      </c>
      <c r="AQ142" s="558">
        <v>2.715353738606981E-2</v>
      </c>
      <c r="AR142" s="558">
        <v>2.7135512800561017E-2</v>
      </c>
      <c r="AS142" s="558">
        <v>2.7117512128707468E-2</v>
      </c>
      <c r="AT142" s="558">
        <v>2.7099535322950476E-2</v>
      </c>
      <c r="AU142" s="558">
        <v>2.7081582335857373E-2</v>
      </c>
      <c r="AV142" s="558">
        <v>2.7063653120121108E-2</v>
      </c>
      <c r="AW142" s="558">
        <v>2.7045747628559817E-2</v>
      </c>
      <c r="AX142" s="558">
        <v>2.7027865814116429E-2</v>
      </c>
      <c r="AY142" s="558">
        <v>2.7010007629858227E-2</v>
      </c>
      <c r="AZ142" s="558">
        <v>2.6992173028976458E-2</v>
      </c>
      <c r="BA142" s="558">
        <v>2.697436196478592E-2</v>
      </c>
      <c r="BB142" s="558">
        <v>2.695657439072455E-2</v>
      </c>
      <c r="BC142" s="558">
        <v>2.6938810260353024E-2</v>
      </c>
      <c r="BD142" s="558">
        <v>2.6921069527354347E-2</v>
      </c>
      <c r="BE142" s="558">
        <v>2.6903352145533455E-2</v>
      </c>
      <c r="BF142" s="558">
        <v>2.6885658068816806E-2</v>
      </c>
      <c r="BG142" s="558">
        <v>2.6867987251251994E-2</v>
      </c>
      <c r="BH142" s="558">
        <v>2.6850339647007344E-2</v>
      </c>
      <c r="BI142" s="558">
        <v>2.6832715210371508E-2</v>
      </c>
      <c r="BJ142" s="558">
        <v>2.6815113895753091E-2</v>
      </c>
      <c r="BK142" s="558">
        <v>2.6797535657680237E-2</v>
      </c>
    </row>
    <row r="143" spans="1:63">
      <c r="A143" s="1068"/>
      <c r="B143" s="510">
        <v>31.5</v>
      </c>
      <c r="C143" s="558">
        <v>2.7519406016248204E-2</v>
      </c>
      <c r="D143" s="558">
        <v>2.7500762133968387E-2</v>
      </c>
      <c r="E143" s="558">
        <v>2.7482143496348067E-2</v>
      </c>
      <c r="F143" s="558">
        <v>2.7463550052148324E-2</v>
      </c>
      <c r="G143" s="558">
        <v>2.7444981750268795E-2</v>
      </c>
      <c r="H143" s="558">
        <v>2.7426438539747237E-2</v>
      </c>
      <c r="I143" s="558">
        <v>2.7407920369759035E-2</v>
      </c>
      <c r="J143" s="558">
        <v>2.738942718961675E-2</v>
      </c>
      <c r="K143" s="558">
        <v>2.7370958948769661E-2</v>
      </c>
      <c r="L143" s="558">
        <v>2.7352515596803285E-2</v>
      </c>
      <c r="M143" s="558">
        <v>2.7334097083438934E-2</v>
      </c>
      <c r="N143" s="558">
        <v>2.7315703358533259E-2</v>
      </c>
      <c r="O143" s="558">
        <v>2.7297334372077785E-2</v>
      </c>
      <c r="P143" s="558">
        <v>2.7278990074198473E-2</v>
      </c>
      <c r="Q143" s="558">
        <v>2.7260670415155248E-2</v>
      </c>
      <c r="R143" s="558">
        <v>2.7242375345341567E-2</v>
      </c>
      <c r="S143" s="558">
        <v>2.7224104815283957E-2</v>
      </c>
      <c r="T143" s="558">
        <v>2.7205858775641589E-2</v>
      </c>
      <c r="U143" s="558">
        <v>2.718763717720581E-2</v>
      </c>
      <c r="V143" s="558">
        <v>2.7169439970899718E-2</v>
      </c>
      <c r="W143" s="558">
        <v>2.7151267107777714E-2</v>
      </c>
      <c r="X143" s="558">
        <v>2.7133118539025072E-2</v>
      </c>
      <c r="Y143" s="558">
        <v>2.7114994215957477E-2</v>
      </c>
      <c r="Z143" s="558">
        <v>2.7096894090020623E-2</v>
      </c>
      <c r="AA143" s="558">
        <v>2.7078818112789761E-2</v>
      </c>
      <c r="AB143" s="558">
        <v>2.7060766235969265E-2</v>
      </c>
      <c r="AC143" s="558">
        <v>2.7042738411392209E-2</v>
      </c>
      <c r="AD143" s="558">
        <v>2.7024734591019936E-2</v>
      </c>
      <c r="AE143" s="558">
        <v>2.7006754726941643E-2</v>
      </c>
      <c r="AF143" s="558">
        <v>2.6988798771373921E-2</v>
      </c>
      <c r="AG143" s="558">
        <v>2.697086667666037E-2</v>
      </c>
      <c r="AH143" s="558">
        <v>2.6952958395271169E-2</v>
      </c>
      <c r="AI143" s="558">
        <v>2.6935073879802634E-2</v>
      </c>
      <c r="AJ143" s="558">
        <v>2.6917213082976829E-2</v>
      </c>
      <c r="AK143" s="558">
        <v>2.6899375957641136E-2</v>
      </c>
      <c r="AL143" s="558">
        <v>2.6881562456767819E-2</v>
      </c>
      <c r="AM143" s="558">
        <v>2.6863772533453661E-2</v>
      </c>
      <c r="AN143" s="558">
        <v>2.6846006140919504E-2</v>
      </c>
      <c r="AO143" s="558">
        <v>2.682826323250986E-2</v>
      </c>
      <c r="AP143" s="558">
        <v>2.6810543761692514E-2</v>
      </c>
      <c r="AQ143" s="558">
        <v>2.6792847682058089E-2</v>
      </c>
      <c r="AR143" s="558">
        <v>2.6775174947319659E-2</v>
      </c>
      <c r="AS143" s="558">
        <v>2.675752551131234E-2</v>
      </c>
      <c r="AT143" s="558">
        <v>2.6739899327992905E-2</v>
      </c>
      <c r="AU143" s="558">
        <v>2.6722296351439346E-2</v>
      </c>
      <c r="AV143" s="558">
        <v>2.670471653585052E-2</v>
      </c>
      <c r="AW143" s="558">
        <v>2.6687159835545714E-2</v>
      </c>
      <c r="AX143" s="558">
        <v>2.666962620496427E-2</v>
      </c>
      <c r="AY143" s="558">
        <v>2.6652115598665187E-2</v>
      </c>
      <c r="AZ143" s="558">
        <v>2.6634627971326728E-2</v>
      </c>
      <c r="BA143" s="558">
        <v>2.6617163277746023E-2</v>
      </c>
      <c r="BB143" s="558">
        <v>2.6599721472838695E-2</v>
      </c>
      <c r="BC143" s="558">
        <v>2.6582302511638449E-2</v>
      </c>
      <c r="BD143" s="558">
        <v>2.6564906349296716E-2</v>
      </c>
      <c r="BE143" s="558">
        <v>2.6547532941082228E-2</v>
      </c>
      <c r="BF143" s="558">
        <v>2.6530182242380674E-2</v>
      </c>
      <c r="BG143" s="558">
        <v>2.6512854208694297E-2</v>
      </c>
      <c r="BH143" s="558">
        <v>2.6495548795641515E-2</v>
      </c>
      <c r="BI143" s="558">
        <v>2.647826595895655E-2</v>
      </c>
      <c r="BJ143" s="558">
        <v>2.6461005654489049E-2</v>
      </c>
      <c r="BK143" s="558">
        <v>2.644376783820369E-2</v>
      </c>
    </row>
    <row r="144" spans="1:63">
      <c r="A144" s="1068"/>
      <c r="B144" s="510">
        <v>31.75</v>
      </c>
      <c r="C144" s="558">
        <v>2.715164630585137E-2</v>
      </c>
      <c r="D144" s="558">
        <v>2.7133370231827651E-2</v>
      </c>
      <c r="E144" s="558">
        <v>2.7115118744909999E-2</v>
      </c>
      <c r="F144" s="558">
        <v>2.7096891795515606E-2</v>
      </c>
      <c r="G144" s="558">
        <v>2.7078689334194887E-2</v>
      </c>
      <c r="H144" s="558">
        <v>2.7060511311631046E-2</v>
      </c>
      <c r="I144" s="558">
        <v>2.7042357678639623E-2</v>
      </c>
      <c r="J144" s="558">
        <v>2.702422838616805E-2</v>
      </c>
      <c r="K144" s="558">
        <v>2.7006123385295212E-2</v>
      </c>
      <c r="L144" s="558">
        <v>2.6988042627231004E-2</v>
      </c>
      <c r="M144" s="558">
        <v>2.6969986063315892E-2</v>
      </c>
      <c r="N144" s="558">
        <v>2.6951953645020489E-2</v>
      </c>
      <c r="O144" s="558">
        <v>2.6933945323945101E-2</v>
      </c>
      <c r="P144" s="558">
        <v>2.6915961051819311E-2</v>
      </c>
      <c r="Q144" s="558">
        <v>2.6898000780501533E-2</v>
      </c>
      <c r="R144" s="558">
        <v>2.6880064461978593E-2</v>
      </c>
      <c r="S144" s="558">
        <v>2.6862152048365295E-2</v>
      </c>
      <c r="T144" s="558">
        <v>2.6844263491903997E-2</v>
      </c>
      <c r="U144" s="558">
        <v>2.6826398744964196E-2</v>
      </c>
      <c r="V144" s="558">
        <v>2.6808557760042085E-2</v>
      </c>
      <c r="W144" s="558">
        <v>2.6790740489760156E-2</v>
      </c>
      <c r="X144" s="558">
        <v>2.6772946886866746E-2</v>
      </c>
      <c r="Y144" s="558">
        <v>2.6755176904235664E-2</v>
      </c>
      <c r="Z144" s="558">
        <v>2.6737430494865742E-2</v>
      </c>
      <c r="AA144" s="558">
        <v>2.6719707611880434E-2</v>
      </c>
      <c r="AB144" s="558">
        <v>2.6702008208527393E-2</v>
      </c>
      <c r="AC144" s="558">
        <v>2.6684332238178076E-2</v>
      </c>
      <c r="AD144" s="558">
        <v>2.6666679654327317E-2</v>
      </c>
      <c r="AE144" s="558">
        <v>2.6649050410592935E-2</v>
      </c>
      <c r="AF144" s="558">
        <v>2.6631444460715314E-2</v>
      </c>
      <c r="AG144" s="558">
        <v>2.6613861758557011E-2</v>
      </c>
      <c r="AH144" s="558">
        <v>2.6596302258102344E-2</v>
      </c>
      <c r="AI144" s="558">
        <v>2.6578765913456988E-2</v>
      </c>
      <c r="AJ144" s="558">
        <v>2.6561252678847593E-2</v>
      </c>
      <c r="AK144" s="558">
        <v>2.6543762508621359E-2</v>
      </c>
      <c r="AL144" s="558">
        <v>2.6526295357245658E-2</v>
      </c>
      <c r="AM144" s="558">
        <v>2.6508851179307642E-2</v>
      </c>
      <c r="AN144" s="558">
        <v>2.6491429929513831E-2</v>
      </c>
      <c r="AO144" s="558">
        <v>2.6474031562689741E-2</v>
      </c>
      <c r="AP144" s="558">
        <v>2.6456656033779481E-2</v>
      </c>
      <c r="AQ144" s="558">
        <v>2.643930329784536E-2</v>
      </c>
      <c r="AR144" s="558">
        <v>2.6421973310067518E-2</v>
      </c>
      <c r="AS144" s="558">
        <v>2.6404666025743522E-2</v>
      </c>
      <c r="AT144" s="558">
        <v>2.6387381400287992E-2</v>
      </c>
      <c r="AU144" s="558">
        <v>2.6370119389232217E-2</v>
      </c>
      <c r="AV144" s="558">
        <v>2.635287994822377E-2</v>
      </c>
      <c r="AW144" s="558">
        <v>2.6335663033026119E-2</v>
      </c>
      <c r="AX144" s="558">
        <v>2.6318468599518276E-2</v>
      </c>
      <c r="AY144" s="558">
        <v>2.6301296603694395E-2</v>
      </c>
      <c r="AZ144" s="558">
        <v>2.6284147001663403E-2</v>
      </c>
      <c r="BA144" s="558">
        <v>2.6267019749648634E-2</v>
      </c>
      <c r="BB144" s="558">
        <v>2.6249914803987452E-2</v>
      </c>
      <c r="BC144" s="558">
        <v>2.6232832121130863E-2</v>
      </c>
      <c r="BD144" s="558">
        <v>2.6215771657643182E-2</v>
      </c>
      <c r="BE144" s="558">
        <v>2.6198733370201625E-2</v>
      </c>
      <c r="BF144" s="558">
        <v>2.6181717215595975E-2</v>
      </c>
      <c r="BG144" s="558">
        <v>2.6164723150728198E-2</v>
      </c>
      <c r="BH144" s="558">
        <v>2.6147751132612088E-2</v>
      </c>
      <c r="BI144" s="558">
        <v>2.6130801118372887E-2</v>
      </c>
      <c r="BJ144" s="558">
        <v>2.6113873065246949E-2</v>
      </c>
      <c r="BK144" s="558">
        <v>2.6096966930581368E-2</v>
      </c>
    </row>
    <row r="145" spans="1:63">
      <c r="A145" s="1068"/>
      <c r="B145" s="576">
        <v>32</v>
      </c>
      <c r="C145" s="558">
        <v>2.6791212863211459E-2</v>
      </c>
      <c r="D145" s="558">
        <v>2.6773294982868966E-2</v>
      </c>
      <c r="E145" s="558">
        <v>2.6755401053354201E-2</v>
      </c>
      <c r="F145" s="558">
        <v>2.6737531026676635E-2</v>
      </c>
      <c r="G145" s="558">
        <v>2.671968485497387E-2</v>
      </c>
      <c r="H145" s="558">
        <v>2.6701862490511201E-2</v>
      </c>
      <c r="I145" s="558">
        <v>2.668406388568121E-2</v>
      </c>
      <c r="J145" s="558">
        <v>2.6666288993003308E-2</v>
      </c>
      <c r="K145" s="558">
        <v>2.664853776512335E-2</v>
      </c>
      <c r="L145" s="558">
        <v>2.6630810154813191E-2</v>
      </c>
      <c r="M145" s="558">
        <v>2.6613106114970281E-2</v>
      </c>
      <c r="N145" s="558">
        <v>2.6595425598617231E-2</v>
      </c>
      <c r="O145" s="558">
        <v>2.657776855890142E-2</v>
      </c>
      <c r="P145" s="558">
        <v>2.6560134949094559E-2</v>
      </c>
      <c r="Q145" s="558">
        <v>2.6542524722592286E-2</v>
      </c>
      <c r="R145" s="558">
        <v>2.6524937832913764E-2</v>
      </c>
      <c r="S145" s="558">
        <v>2.650737423370127E-2</v>
      </c>
      <c r="T145" s="558">
        <v>2.6489833878719775E-2</v>
      </c>
      <c r="U145" s="558">
        <v>2.6472316721856549E-2</v>
      </c>
      <c r="V145" s="558">
        <v>2.6454822717120765E-2</v>
      </c>
      <c r="W145" s="558">
        <v>2.6437351818643064E-2</v>
      </c>
      <c r="X145" s="558">
        <v>2.6419903980675199E-2</v>
      </c>
      <c r="Y145" s="558">
        <v>2.6402479157589597E-2</v>
      </c>
      <c r="Z145" s="558">
        <v>2.6385077303878991E-2</v>
      </c>
      <c r="AA145" s="558">
        <v>2.6367698374156003E-2</v>
      </c>
      <c r="AB145" s="558">
        <v>2.635034232315276E-2</v>
      </c>
      <c r="AC145" s="558">
        <v>2.6333009105720485E-2</v>
      </c>
      <c r="AD145" s="558">
        <v>2.6315698676829133E-2</v>
      </c>
      <c r="AE145" s="558">
        <v>2.6298410991566983E-2</v>
      </c>
      <c r="AF145" s="558">
        <v>2.6281146005140248E-2</v>
      </c>
      <c r="AG145" s="558">
        <v>2.6263903672872697E-2</v>
      </c>
      <c r="AH145" s="558">
        <v>2.6246683950205265E-2</v>
      </c>
      <c r="AI145" s="558">
        <v>2.6229486792695666E-2</v>
      </c>
      <c r="AJ145" s="558">
        <v>2.6212312156018019E-2</v>
      </c>
      <c r="AK145" s="558">
        <v>2.6195159995962457E-2</v>
      </c>
      <c r="AL145" s="558">
        <v>2.6178030268434762E-2</v>
      </c>
      <c r="AM145" s="558">
        <v>2.616092292945597E-2</v>
      </c>
      <c r="AN145" s="558">
        <v>2.6143837935162013E-2</v>
      </c>
      <c r="AO145" s="558">
        <v>2.6126775241803311E-2</v>
      </c>
      <c r="AP145" s="558">
        <v>2.6109734805744449E-2</v>
      </c>
      <c r="AQ145" s="558">
        <v>2.6092716583463765E-2</v>
      </c>
      <c r="AR145" s="558">
        <v>2.6075720531552989E-2</v>
      </c>
      <c r="AS145" s="558">
        <v>2.6058746606716886E-2</v>
      </c>
      <c r="AT145" s="558">
        <v>2.6041794765772869E-2</v>
      </c>
      <c r="AU145" s="558">
        <v>2.6024864965650655E-2</v>
      </c>
      <c r="AV145" s="558">
        <v>2.6007957163391878E-2</v>
      </c>
      <c r="AW145" s="558">
        <v>2.5991071316149739E-2</v>
      </c>
      <c r="AX145" s="558">
        <v>2.5974207381188642E-2</v>
      </c>
      <c r="AY145" s="558">
        <v>2.5957365315883836E-2</v>
      </c>
      <c r="AZ145" s="558">
        <v>2.5940545077721047E-2</v>
      </c>
      <c r="BA145" s="558">
        <v>2.5923746624296137E-2</v>
      </c>
      <c r="BB145" s="558">
        <v>2.590696991331471E-2</v>
      </c>
      <c r="BC145" s="558">
        <v>2.5890214902591812E-2</v>
      </c>
      <c r="BD145" s="558">
        <v>2.5873481550051536E-2</v>
      </c>
      <c r="BE145" s="558">
        <v>2.5856769813726685E-2</v>
      </c>
      <c r="BF145" s="558">
        <v>2.584007965175842E-2</v>
      </c>
      <c r="BG145" s="558">
        <v>2.5823411022395906E-2</v>
      </c>
      <c r="BH145" s="558">
        <v>2.5806763883995967E-2</v>
      </c>
      <c r="BI145" s="558">
        <v>2.5790138195022738E-2</v>
      </c>
      <c r="BJ145" s="558">
        <v>2.5773533914047332E-2</v>
      </c>
      <c r="BK145" s="558">
        <v>2.5756950999747473E-2</v>
      </c>
    </row>
    <row r="146" spans="1:63">
      <c r="A146" s="1068"/>
      <c r="B146" s="510">
        <v>32.25</v>
      </c>
      <c r="C146" s="558">
        <v>2.6437912287882101E-2</v>
      </c>
      <c r="D146" s="558">
        <v>2.6420343298858714E-2</v>
      </c>
      <c r="E146" s="558">
        <v>2.6402797644838924E-2</v>
      </c>
      <c r="F146" s="558">
        <v>2.6385275279363501E-2</v>
      </c>
      <c r="G146" s="558">
        <v>2.6367776156096482E-2</v>
      </c>
      <c r="H146" s="558">
        <v>2.6350300228824737E-2</v>
      </c>
      <c r="I146" s="558">
        <v>2.6332847451457569E-2</v>
      </c>
      <c r="J146" s="558">
        <v>2.6315417778026314E-2</v>
      </c>
      <c r="K146" s="558">
        <v>2.6298011162683935E-2</v>
      </c>
      <c r="L146" s="558">
        <v>2.6280627559704617E-2</v>
      </c>
      <c r="M146" s="558">
        <v>2.6263266923483367E-2</v>
      </c>
      <c r="N146" s="558">
        <v>2.6245929208535627E-2</v>
      </c>
      <c r="O146" s="558">
        <v>2.6228614369496844E-2</v>
      </c>
      <c r="P146" s="558">
        <v>2.6211322361122117E-2</v>
      </c>
      <c r="Q146" s="558">
        <v>2.6194053138285777E-2</v>
      </c>
      <c r="R146" s="558">
        <v>2.6176806655980999E-2</v>
      </c>
      <c r="S146" s="558">
        <v>2.6159582869319416E-2</v>
      </c>
      <c r="T146" s="558">
        <v>2.6142381733530718E-2</v>
      </c>
      <c r="U146" s="558">
        <v>2.6125203203962277E-2</v>
      </c>
      <c r="V146" s="558">
        <v>2.6108047236078753E-2</v>
      </c>
      <c r="W146" s="558">
        <v>2.6090913785461713E-2</v>
      </c>
      <c r="X146" s="558">
        <v>2.607380280780925E-2</v>
      </c>
      <c r="Y146" s="558">
        <v>2.6056714258935593E-2</v>
      </c>
      <c r="Z146" s="558">
        <v>2.6039648094770728E-2</v>
      </c>
      <c r="AA146" s="558">
        <v>2.6022604271360036E-2</v>
      </c>
      <c r="AB146" s="558">
        <v>2.6005582744863878E-2</v>
      </c>
      <c r="AC146" s="558">
        <v>2.5988583471557265E-2</v>
      </c>
      <c r="AD146" s="558">
        <v>2.5971606407829449E-2</v>
      </c>
      <c r="AE146" s="558">
        <v>2.5954651510183575E-2</v>
      </c>
      <c r="AF146" s="558">
        <v>2.593771873523628E-2</v>
      </c>
      <c r="AG146" s="558">
        <v>2.5920808039717358E-2</v>
      </c>
      <c r="AH146" s="558">
        <v>2.5903919380469355E-2</v>
      </c>
      <c r="AI146" s="558">
        <v>2.5887052714447235E-2</v>
      </c>
      <c r="AJ146" s="558">
        <v>2.5870207998717996E-2</v>
      </c>
      <c r="AK146" s="558">
        <v>2.585338519046031E-2</v>
      </c>
      <c r="AL146" s="558">
        <v>2.5836584246964153E-2</v>
      </c>
      <c r="AM146" s="558">
        <v>2.5819805125630459E-2</v>
      </c>
      <c r="AN146" s="558">
        <v>2.5803047783970745E-2</v>
      </c>
      <c r="AO146" s="558">
        <v>2.5786312179606759E-2</v>
      </c>
      <c r="AP146" s="558">
        <v>2.5769598270270127E-2</v>
      </c>
      <c r="AQ146" s="558">
        <v>2.575290601380199E-2</v>
      </c>
      <c r="AR146" s="558">
        <v>2.5736235368152647E-2</v>
      </c>
      <c r="AS146" s="558">
        <v>2.5719586291381217E-2</v>
      </c>
      <c r="AT146" s="558">
        <v>2.5702958741655263E-2</v>
      </c>
      <c r="AU146" s="558">
        <v>2.5686352677250467E-2</v>
      </c>
      <c r="AV146" s="558">
        <v>2.5669768056550267E-2</v>
      </c>
      <c r="AW146" s="558">
        <v>2.565320483804551E-2</v>
      </c>
      <c r="AX146" s="558">
        <v>2.5636662980334114E-2</v>
      </c>
      <c r="AY146" s="558">
        <v>2.5620142442120703E-2</v>
      </c>
      <c r="AZ146" s="558">
        <v>2.5603643182216296E-2</v>
      </c>
      <c r="BA146" s="558">
        <v>2.558716515953793E-2</v>
      </c>
      <c r="BB146" s="558">
        <v>2.5570708333108341E-2</v>
      </c>
      <c r="BC146" s="558">
        <v>2.5554272662055618E-2</v>
      </c>
      <c r="BD146" s="558">
        <v>2.5537858105612866E-2</v>
      </c>
      <c r="BE146" s="558">
        <v>2.5521464623117867E-2</v>
      </c>
      <c r="BF146" s="558">
        <v>2.5505092174012745E-2</v>
      </c>
      <c r="BG146" s="558">
        <v>2.5488740717843628E-2</v>
      </c>
      <c r="BH146" s="558">
        <v>2.5472410214260322E-2</v>
      </c>
      <c r="BI146" s="558">
        <v>2.5456100623015974E-2</v>
      </c>
      <c r="BJ146" s="558">
        <v>2.5439811903966748E-2</v>
      </c>
      <c r="BK146" s="558">
        <v>2.5423544017071479E-2</v>
      </c>
    </row>
    <row r="147" spans="1:63">
      <c r="A147" s="1068"/>
      <c r="B147" s="510">
        <v>32.5</v>
      </c>
      <c r="C147" s="558">
        <v>2.6091557522118117E-2</v>
      </c>
      <c r="D147" s="558">
        <v>2.6074328422173214E-2</v>
      </c>
      <c r="E147" s="558">
        <v>2.6057122061077815E-2</v>
      </c>
      <c r="F147" s="558">
        <v>2.6039938393845743E-2</v>
      </c>
      <c r="G147" s="558">
        <v>2.6022777375609405E-2</v>
      </c>
      <c r="H147" s="558">
        <v>2.6005638961619393E-2</v>
      </c>
      <c r="I147" s="558">
        <v>2.5988523107244126E-2</v>
      </c>
      <c r="J147" s="558">
        <v>2.5971429767969439E-2</v>
      </c>
      <c r="K147" s="558">
        <v>2.5954358899398195E-2</v>
      </c>
      <c r="L147" s="558">
        <v>2.593731045724992E-2</v>
      </c>
      <c r="M147" s="558">
        <v>2.5920284397360407E-2</v>
      </c>
      <c r="N147" s="558">
        <v>2.5903280675681317E-2</v>
      </c>
      <c r="O147" s="558">
        <v>2.5886299248279843E-2</v>
      </c>
      <c r="P147" s="558">
        <v>2.5869340071338294E-2</v>
      </c>
      <c r="Q147" s="558">
        <v>2.5852403101153734E-2</v>
      </c>
      <c r="R147" s="558">
        <v>2.5835488294137603E-2</v>
      </c>
      <c r="S147" s="558">
        <v>2.5818595606815348E-2</v>
      </c>
      <c r="T147" s="558">
        <v>2.5801724995826031E-2</v>
      </c>
      <c r="U147" s="558">
        <v>2.578487641792199E-2</v>
      </c>
      <c r="V147" s="558">
        <v>2.5768049829968446E-2</v>
      </c>
      <c r="W147" s="558">
        <v>2.5751245188943141E-2</v>
      </c>
      <c r="X147" s="558">
        <v>2.5734462451935971E-2</v>
      </c>
      <c r="Y147" s="558">
        <v>2.5717701576148631E-2</v>
      </c>
      <c r="Z147" s="558">
        <v>2.570096251889422E-2</v>
      </c>
      <c r="AA147" s="558">
        <v>2.5684245237596923E-2</v>
      </c>
      <c r="AB147" s="558">
        <v>2.5667549689791614E-2</v>
      </c>
      <c r="AC147" s="558">
        <v>2.5650875833123518E-2</v>
      </c>
      <c r="AD147" s="558">
        <v>2.5634223625347841E-2</v>
      </c>
      <c r="AE147" s="558">
        <v>2.5617593024329414E-2</v>
      </c>
      <c r="AF147" s="558">
        <v>2.5600983988042347E-2</v>
      </c>
      <c r="AG147" s="558">
        <v>2.5584396474569657E-2</v>
      </c>
      <c r="AH147" s="558">
        <v>2.5567830442102941E-2</v>
      </c>
      <c r="AI147" s="558">
        <v>2.5551285848942E-2</v>
      </c>
      <c r="AJ147" s="558">
        <v>2.5534762653494508E-2</v>
      </c>
      <c r="AK147" s="558">
        <v>2.5518260814275648E-2</v>
      </c>
      <c r="AL147" s="558">
        <v>2.5501780289907777E-2</v>
      </c>
      <c r="AM147" s="558">
        <v>2.548532103912007E-2</v>
      </c>
      <c r="AN147" s="558">
        <v>2.5468883020748186E-2</v>
      </c>
      <c r="AO147" s="558">
        <v>2.5452466193733918E-2</v>
      </c>
      <c r="AP147" s="558">
        <v>2.5436070517124848E-2</v>
      </c>
      <c r="AQ147" s="558">
        <v>2.5419695950074019E-2</v>
      </c>
      <c r="AR147" s="558">
        <v>2.5403342451839582E-2</v>
      </c>
      <c r="AS147" s="558">
        <v>2.5387009981784465E-2</v>
      </c>
      <c r="AT147" s="558">
        <v>2.5370698499376034E-2</v>
      </c>
      <c r="AU147" s="558">
        <v>2.5354407964185768E-2</v>
      </c>
      <c r="AV147" s="558">
        <v>2.5338138335888903E-2</v>
      </c>
      <c r="AW147" s="558">
        <v>2.5321889574264119E-2</v>
      </c>
      <c r="AX147" s="558">
        <v>2.5305661639193209E-2</v>
      </c>
      <c r="AY147" s="558">
        <v>2.5289454490660723E-2</v>
      </c>
      <c r="AZ147" s="558">
        <v>2.5273268088753676E-2</v>
      </c>
      <c r="BA147" s="558">
        <v>2.5257102393661194E-2</v>
      </c>
      <c r="BB147" s="558">
        <v>2.5240957365674194E-2</v>
      </c>
      <c r="BC147" s="558">
        <v>2.5224832965185066E-2</v>
      </c>
      <c r="BD147" s="558">
        <v>2.5208729152687341E-2</v>
      </c>
      <c r="BE147" s="558">
        <v>2.5192645888775376E-2</v>
      </c>
      <c r="BF147" s="558">
        <v>2.5176583134144014E-2</v>
      </c>
      <c r="BG147" s="558">
        <v>2.5160540849588291E-2</v>
      </c>
      <c r="BH147" s="558">
        <v>2.5144518996003101E-2</v>
      </c>
      <c r="BI147" s="558">
        <v>2.5128517534382874E-2</v>
      </c>
      <c r="BJ147" s="558">
        <v>2.5112536425821275E-2</v>
      </c>
      <c r="BK147" s="558">
        <v>2.5096575631510881E-2</v>
      </c>
    </row>
    <row r="148" spans="1:63">
      <c r="A148" s="1068"/>
      <c r="B148" s="510">
        <v>32.75</v>
      </c>
      <c r="C148">
        <v>2.5751967602780076E-2</v>
      </c>
      <c r="D148">
        <v>2.5735069678246236E-2</v>
      </c>
      <c r="E148">
        <v>2.5718193915328574E-2</v>
      </c>
      <c r="F148">
        <v>2.5701340270458239E-2</v>
      </c>
      <c r="G148">
        <v>2.5684508700180519E-2</v>
      </c>
      <c r="H148">
        <v>2.5667699161154457E-2</v>
      </c>
      <c r="I148">
        <v>2.5650911610152486E-2</v>
      </c>
      <c r="J148">
        <v>2.5634146004060044E-2</v>
      </c>
      <c r="K148">
        <v>2.5617402299875226E-2</v>
      </c>
      <c r="L148">
        <v>2.5600680454708407E-2</v>
      </c>
      <c r="M148">
        <v>2.5583980425781857E-2</v>
      </c>
      <c r="N148">
        <v>2.556730217042941E-2</v>
      </c>
      <c r="O148">
        <v>2.555064564609608E-2</v>
      </c>
      <c r="P148">
        <v>2.5534010810337703E-2</v>
      </c>
      <c r="Q148">
        <v>2.5517397620820573E-2</v>
      </c>
      <c r="R148">
        <v>2.5500806035321101E-2</v>
      </c>
      <c r="S148">
        <v>2.5484236011725416E-2</v>
      </c>
      <c r="T148">
        <v>2.5467687508029063E-2</v>
      </c>
      <c r="U148">
        <v>2.5451160482336605E-2</v>
      </c>
      <c r="V148">
        <v>2.5434654892861293E-2</v>
      </c>
      <c r="W148">
        <v>2.5418170697924698E-2</v>
      </c>
      <c r="X148">
        <v>2.5401707855956378E-2</v>
      </c>
      <c r="Y148">
        <v>2.5385266325493507E-2</v>
      </c>
      <c r="Z148">
        <v>2.5368846065180545E-2</v>
      </c>
      <c r="AA148">
        <v>2.5352447033768891E-2</v>
      </c>
      <c r="AB148">
        <v>2.5336069190116519E-2</v>
      </c>
      <c r="AC148">
        <v>2.5319712493187655E-2</v>
      </c>
      <c r="AD148">
        <v>2.5303376902052428E-2</v>
      </c>
      <c r="AE148">
        <v>2.5287062375886512E-2</v>
      </c>
      <c r="AF148">
        <v>2.5270768873970811E-2</v>
      </c>
      <c r="AG148">
        <v>2.5254496355691117E-2</v>
      </c>
      <c r="AH148">
        <v>2.5238244780537749E-2</v>
      </c>
      <c r="AI148">
        <v>2.5222014108105241E-2</v>
      </c>
      <c r="AJ148">
        <v>2.5205804298091997E-2</v>
      </c>
      <c r="AK148">
        <v>2.5189615310299965E-2</v>
      </c>
      <c r="AL148">
        <v>2.5173447104634289E-2</v>
      </c>
      <c r="AM148">
        <v>2.5157299641102991E-2</v>
      </c>
      <c r="AN148">
        <v>2.514117287981665E-2</v>
      </c>
      <c r="AO148">
        <v>2.5125066780988047E-2</v>
      </c>
      <c r="AP148">
        <v>2.5108981304931857E-2</v>
      </c>
      <c r="AQ148">
        <v>2.5092916412064323E-2</v>
      </c>
      <c r="AR148">
        <v>2.5076872062902923E-2</v>
      </c>
      <c r="AS148">
        <v>2.5060848218066051E-2</v>
      </c>
      <c r="AT148">
        <v>2.5044844838272694E-2</v>
      </c>
      <c r="AU148">
        <v>2.5028861884342116E-2</v>
      </c>
      <c r="AV148">
        <v>2.501289931719353E-2</v>
      </c>
      <c r="AW148">
        <v>2.4996957097845784E-2</v>
      </c>
      <c r="AX148">
        <v>2.4981035187417032E-2</v>
      </c>
      <c r="AY148">
        <v>2.496513354712445E-2</v>
      </c>
      <c r="AZ148">
        <v>2.4949252138283882E-2</v>
      </c>
      <c r="BA148">
        <v>2.4933390922309555E-2</v>
      </c>
      <c r="BB148">
        <v>2.4917549860713751E-2</v>
      </c>
      <c r="BC148">
        <v>2.4901728915106499E-2</v>
      </c>
      <c r="BD148">
        <v>2.4885928047195263E-2</v>
      </c>
      <c r="BE148">
        <v>2.4870147218784649E-2</v>
      </c>
      <c r="BF148">
        <v>2.4854386391776073E-2</v>
      </c>
      <c r="BG148">
        <v>2.4838645528167464E-2</v>
      </c>
      <c r="BH148">
        <v>2.4822924590052975E-2</v>
      </c>
      <c r="BI148">
        <v>2.4807223539622652E-2</v>
      </c>
      <c r="BJ148">
        <v>2.4791542339162146E-2</v>
      </c>
      <c r="BK148">
        <v>2.4775880951052404E-2</v>
      </c>
    </row>
    <row r="149" spans="1:63">
      <c r="A149" s="1068"/>
      <c r="B149" s="510">
        <v>33</v>
      </c>
      <c r="C149">
        <v>2.5418967424491758E-2</v>
      </c>
      <c r="D149">
        <v>2.5402392239241768E-2</v>
      </c>
      <c r="E149">
        <v>2.5385838656579167E-2</v>
      </c>
      <c r="F149">
        <v>2.5369306634299194E-2</v>
      </c>
      <c r="G149">
        <v>2.5352796130306953E-2</v>
      </c>
      <c r="H149">
        <v>2.5336307102617056E-2</v>
      </c>
      <c r="I149">
        <v>2.5319839509353275E-2</v>
      </c>
      <c r="J149">
        <v>2.5303393308748187E-2</v>
      </c>
      <c r="K149">
        <v>2.5286968459142797E-2</v>
      </c>
      <c r="L149">
        <v>2.5270564918986223E-2</v>
      </c>
      <c r="M149">
        <v>2.5254182646835328E-2</v>
      </c>
      <c r="N149">
        <v>2.5237821601354366E-2</v>
      </c>
      <c r="O149">
        <v>2.5221481741314642E-2</v>
      </c>
      <c r="P149">
        <v>2.5205163025594165E-2</v>
      </c>
      <c r="Q149">
        <v>2.5188865413177303E-2</v>
      </c>
      <c r="R149">
        <v>2.5172588863154426E-2</v>
      </c>
      <c r="S149">
        <v>2.5156333334721594E-2</v>
      </c>
      <c r="T149">
        <v>2.5140098787180182E-2</v>
      </c>
      <c r="U149">
        <v>2.5123885179936568E-2</v>
      </c>
      <c r="V149">
        <v>2.5107692472501778E-2</v>
      </c>
      <c r="W149">
        <v>2.5091520624491152E-2</v>
      </c>
      <c r="X149">
        <v>2.5075369595624005E-2</v>
      </c>
      <c r="Y149">
        <v>2.5059239345723312E-2</v>
      </c>
      <c r="Z149">
        <v>2.5043129834715346E-2</v>
      </c>
      <c r="AA149">
        <v>2.502704102262937E-2</v>
      </c>
      <c r="AB149">
        <v>2.5010972869597289E-2</v>
      </c>
      <c r="AC149">
        <v>2.4994925335853343E-2</v>
      </c>
      <c r="AD149">
        <v>2.4978898381733745E-2</v>
      </c>
      <c r="AE149">
        <v>2.4962891967676388E-2</v>
      </c>
      <c r="AF149">
        <v>2.4946906054220494E-2</v>
      </c>
      <c r="AG149">
        <v>2.4930940602006315E-2</v>
      </c>
      <c r="AH149">
        <v>2.491499557177479E-2</v>
      </c>
      <c r="AI149">
        <v>2.4899070924367224E-2</v>
      </c>
      <c r="AJ149">
        <v>2.4883166620724973E-2</v>
      </c>
      <c r="AK149">
        <v>2.4867282621889131E-2</v>
      </c>
      <c r="AL149">
        <v>2.48514188890002E-2</v>
      </c>
      <c r="AM149">
        <v>2.4835575383297784E-2</v>
      </c>
      <c r="AN149">
        <v>2.4819752066120263E-2</v>
      </c>
      <c r="AO149">
        <v>2.4803948898904478E-2</v>
      </c>
      <c r="AP149">
        <v>2.4788165843185439E-2</v>
      </c>
      <c r="AQ149">
        <v>2.4772402860595975E-2</v>
      </c>
      <c r="AR149">
        <v>2.4756659912866463E-2</v>
      </c>
      <c r="AS149">
        <v>2.474093696182449E-2</v>
      </c>
      <c r="AT149">
        <v>2.4725233969394557E-2</v>
      </c>
      <c r="AU149">
        <v>2.4709550897597774E-2</v>
      </c>
      <c r="AV149">
        <v>2.4693887708551548E-2</v>
      </c>
      <c r="AW149">
        <v>2.4678244364469266E-2</v>
      </c>
      <c r="AX149">
        <v>2.466262082766002E-2</v>
      </c>
      <c r="AY149">
        <v>2.4647017060528284E-2</v>
      </c>
      <c r="AZ149">
        <v>2.4631433025573614E-2</v>
      </c>
      <c r="BA149">
        <v>2.4615868685390355E-2</v>
      </c>
      <c r="BB149">
        <v>2.4600324002667335E-2</v>
      </c>
      <c r="BC149">
        <v>2.4584798940187565E-2</v>
      </c>
      <c r="BD149">
        <v>2.4569293460827951E-2</v>
      </c>
      <c r="BE149">
        <v>2.455380752755899E-2</v>
      </c>
      <c r="BF149">
        <v>2.4538341103444487E-2</v>
      </c>
      <c r="BG149">
        <v>2.4522894151641241E-2</v>
      </c>
      <c r="BH149">
        <v>2.4507466635398774E-2</v>
      </c>
      <c r="BI149">
        <v>2.449205851805902E-2</v>
      </c>
      <c r="BJ149">
        <v>2.4476669763056048E-2</v>
      </c>
      <c r="BK149">
        <v>2.4461300333915779E-2</v>
      </c>
    </row>
    <row r="150" spans="1:63">
      <c r="A150" s="1068"/>
      <c r="B150" s="510">
        <v>33.25</v>
      </c>
      <c r="C150">
        <v>2.5092387513471068E-2</v>
      </c>
      <c r="D150">
        <v>2.5076126898374046E-2</v>
      </c>
      <c r="E150">
        <v>2.5059887344355419E-2</v>
      </c>
      <c r="F150">
        <v>2.5043668810523563E-2</v>
      </c>
      <c r="G150">
        <v>2.5027471256092653E-2</v>
      </c>
      <c r="H150">
        <v>2.5011294640382303E-2</v>
      </c>
      <c r="I150">
        <v>2.4995138922817243E-2</v>
      </c>
      <c r="J150">
        <v>2.4979004062926954E-2</v>
      </c>
      <c r="K150">
        <v>2.4962890020345369E-2</v>
      </c>
      <c r="L150">
        <v>2.4946796754810503E-2</v>
      </c>
      <c r="M150">
        <v>2.4930724226164134E-2</v>
      </c>
      <c r="N150">
        <v>2.491467239435146E-2</v>
      </c>
      <c r="O150">
        <v>2.4898641219420783E-2</v>
      </c>
      <c r="P150">
        <v>2.4882630661523145E-2</v>
      </c>
      <c r="Q150">
        <v>2.4866640680912037E-2</v>
      </c>
      <c r="R150">
        <v>2.4850671237943045E-2</v>
      </c>
      <c r="S150">
        <v>2.4834722293073524E-2</v>
      </c>
      <c r="T150">
        <v>2.4818793806862284E-2</v>
      </c>
      <c r="U150">
        <v>2.4802885739969253E-2</v>
      </c>
      <c r="V150">
        <v>2.4786998053155162E-2</v>
      </c>
      <c r="W150">
        <v>2.4771130707281208E-2</v>
      </c>
      <c r="X150">
        <v>2.4755283663308751E-2</v>
      </c>
      <c r="Y150">
        <v>2.473945688229898E-2</v>
      </c>
      <c r="Z150">
        <v>2.4723650325412603E-2</v>
      </c>
      <c r="AA150">
        <v>2.4707863953909528E-2</v>
      </c>
      <c r="AB150">
        <v>2.4692097729148543E-2</v>
      </c>
      <c r="AC150">
        <v>2.4676351612586991E-2</v>
      </c>
      <c r="AD150">
        <v>2.4660625565780477E-2</v>
      </c>
      <c r="AE150">
        <v>2.4644919550382543E-2</v>
      </c>
      <c r="AF150">
        <v>2.4629233528144362E-2</v>
      </c>
      <c r="AG150">
        <v>2.4613567460914417E-2</v>
      </c>
      <c r="AH150">
        <v>2.4597921310638204E-2</v>
      </c>
      <c r="AI150">
        <v>2.458229503935791E-2</v>
      </c>
      <c r="AJ150">
        <v>2.4566688609212121E-2</v>
      </c>
      <c r="AK150">
        <v>2.455110198243551E-2</v>
      </c>
      <c r="AL150">
        <v>2.4535535121358528E-2</v>
      </c>
      <c r="AM150">
        <v>2.451998798840711E-2</v>
      </c>
      <c r="AN150">
        <v>2.4504460546102367E-2</v>
      </c>
      <c r="AO150">
        <v>2.4488952757060267E-2</v>
      </c>
      <c r="AP150">
        <v>2.447346458399138E-2</v>
      </c>
      <c r="AQ150">
        <v>2.4457995989700533E-2</v>
      </c>
      <c r="AR150">
        <v>2.4442546937086539E-2</v>
      </c>
      <c r="AS150">
        <v>2.4427117389141897E-2</v>
      </c>
      <c r="AT150">
        <v>2.4411707308952479E-2</v>
      </c>
      <c r="AU150">
        <v>2.4396316659697263E-2</v>
      </c>
      <c r="AV150">
        <v>2.4380945404648011E-2</v>
      </c>
      <c r="AW150">
        <v>2.4365593507168999E-2</v>
      </c>
      <c r="AX150">
        <v>2.4350260930716728E-2</v>
      </c>
      <c r="AY150">
        <v>2.4334947638839605E-2</v>
      </c>
      <c r="AZ150">
        <v>2.4319653595177688E-2</v>
      </c>
      <c r="BA150">
        <v>2.4304378763462382E-2</v>
      </c>
      <c r="BB150">
        <v>2.4289123107516141E-2</v>
      </c>
      <c r="BC150">
        <v>2.4273886591252212E-2</v>
      </c>
      <c r="BD150">
        <v>2.4258669178674329E-2</v>
      </c>
      <c r="BE150">
        <v>2.4243470833876426E-2</v>
      </c>
      <c r="BF150">
        <v>2.4228291521042371E-2</v>
      </c>
      <c r="BG150">
        <v>2.4213131204445681E-2</v>
      </c>
      <c r="BH150">
        <v>2.4197989848449224E-2</v>
      </c>
      <c r="BI150">
        <v>2.4182867417504961E-2</v>
      </c>
      <c r="BJ150">
        <v>2.4167763876153662E-2</v>
      </c>
      <c r="BK150">
        <v>2.4152679189024622E-2</v>
      </c>
    </row>
    <row r="151" spans="1:63">
      <c r="A151" s="1068"/>
      <c r="B151" s="510">
        <v>33.5</v>
      </c>
      <c r="C151">
        <v>2.4772063811487686E-2</v>
      </c>
      <c r="D151">
        <v>2.4756109854329765E-2</v>
      </c>
      <c r="E151">
        <v>2.4740176433606126E-2</v>
      </c>
      <c r="F151">
        <v>2.4724263509689568E-2</v>
      </c>
      <c r="G151">
        <v>2.4708371043054761E-2</v>
      </c>
      <c r="H151">
        <v>2.4692498994277955E-2</v>
      </c>
      <c r="I151">
        <v>2.4676647324036613E-2</v>
      </c>
      <c r="J151">
        <v>2.4660815993109118E-2</v>
      </c>
      <c r="K151">
        <v>2.4645004962374446E-2</v>
      </c>
      <c r="L151">
        <v>2.4629214192811822E-2</v>
      </c>
      <c r="M151">
        <v>2.4613443645500426E-2</v>
      </c>
      <c r="N151">
        <v>2.4597693281619062E-2</v>
      </c>
      <c r="O151">
        <v>2.4581963062445825E-2</v>
      </c>
      <c r="P151">
        <v>2.4566252949357804E-2</v>
      </c>
      <c r="Q151">
        <v>2.4550562903830769E-2</v>
      </c>
      <c r="R151">
        <v>2.4534892887438833E-2</v>
      </c>
      <c r="S151">
        <v>2.4519242861854161E-2</v>
      </c>
      <c r="T151">
        <v>2.4503612788846642E-2</v>
      </c>
      <c r="U151">
        <v>2.4488002630283581E-2</v>
      </c>
      <c r="V151">
        <v>2.4472412348129403E-2</v>
      </c>
      <c r="W151">
        <v>2.4456841904445321E-2</v>
      </c>
      <c r="X151">
        <v>2.4441291261389046E-2</v>
      </c>
      <c r="Y151">
        <v>2.4425760381214478E-2</v>
      </c>
      <c r="Z151">
        <v>2.4410249226271389E-2</v>
      </c>
      <c r="AA151">
        <v>2.4394757759005133E-2</v>
      </c>
      <c r="AB151">
        <v>2.4379285941956329E-2</v>
      </c>
      <c r="AC151">
        <v>2.4363833737760576E-2</v>
      </c>
      <c r="AD151">
        <v>2.4348401109148134E-2</v>
      </c>
      <c r="AE151">
        <v>2.4332988018943645E-2</v>
      </c>
      <c r="AF151">
        <v>2.4317594430065811E-2</v>
      </c>
      <c r="AG151">
        <v>2.430222030552712E-2</v>
      </c>
      <c r="AH151">
        <v>2.428686560843352E-2</v>
      </c>
      <c r="AI151">
        <v>2.4271530301984163E-2</v>
      </c>
      <c r="AJ151">
        <v>2.4256214349471079E-2</v>
      </c>
      <c r="AK151">
        <v>2.4240917714278897E-2</v>
      </c>
      <c r="AL151">
        <v>2.4225640359884545E-2</v>
      </c>
      <c r="AM151">
        <v>2.4210382249856978E-2</v>
      </c>
      <c r="AN151">
        <v>2.419514334785686E-2</v>
      </c>
      <c r="AO151">
        <v>2.4179923617636295E-2</v>
      </c>
      <c r="AP151">
        <v>2.4164723023038542E-2</v>
      </c>
      <c r="AQ151">
        <v>2.4149541527997715E-2</v>
      </c>
      <c r="AR151">
        <v>2.4134379096538511E-2</v>
      </c>
      <c r="AS151">
        <v>2.4119235692775912E-2</v>
      </c>
      <c r="AT151">
        <v>2.4104111280914914E-2</v>
      </c>
      <c r="AU151">
        <v>2.4089005825250236E-2</v>
      </c>
      <c r="AV151">
        <v>2.4073919290166054E-2</v>
      </c>
      <c r="AW151">
        <v>2.4058851640135697E-2</v>
      </c>
      <c r="AX151">
        <v>2.4043802839721393E-2</v>
      </c>
      <c r="AY151">
        <v>2.4028772853573972E-2</v>
      </c>
      <c r="AZ151">
        <v>2.4013761646432603E-2</v>
      </c>
      <c r="BA151">
        <v>2.3998769183124505E-2</v>
      </c>
      <c r="BB151">
        <v>2.3983795428564682E-2</v>
      </c>
      <c r="BC151">
        <v>2.3968840347755656E-2</v>
      </c>
      <c r="BD151">
        <v>2.3953903905787173E-2</v>
      </c>
      <c r="BE151">
        <v>2.3938986067835951E-2</v>
      </c>
      <c r="BF151">
        <v>2.3924086799165401E-2</v>
      </c>
      <c r="BG151">
        <v>2.3909206065125352E-2</v>
      </c>
      <c r="BH151">
        <v>2.3894343831151795E-2</v>
      </c>
      <c r="BI151">
        <v>2.3879500062766613E-2</v>
      </c>
      <c r="BJ151">
        <v>2.3864674725577295E-2</v>
      </c>
      <c r="BK151">
        <v>2.3849867785276705E-2</v>
      </c>
    </row>
    <row r="152" spans="1:63">
      <c r="A152" s="1068"/>
      <c r="B152" s="510">
        <v>33.75</v>
      </c>
      <c r="C152">
        <v>2.4457837469432475E-2</v>
      </c>
      <c r="D152">
        <v>2.4442182505278721E-2</v>
      </c>
      <c r="E152">
        <v>2.4426547569153523E-2</v>
      </c>
      <c r="F152">
        <v>2.4410932622647451E-2</v>
      </c>
      <c r="G152">
        <v>2.4395337627449224E-2</v>
      </c>
      <c r="H152">
        <v>2.4379762545345404E-2</v>
      </c>
      <c r="I152">
        <v>2.4364207338220072E-2</v>
      </c>
      <c r="J152">
        <v>2.4348671968054538E-2</v>
      </c>
      <c r="K152">
        <v>2.4333156396927003E-2</v>
      </c>
      <c r="L152">
        <v>2.4317660587012277E-2</v>
      </c>
      <c r="M152">
        <v>2.4302184500581456E-2</v>
      </c>
      <c r="N152">
        <v>2.4286728100001612E-2</v>
      </c>
      <c r="O152">
        <v>2.4271291347735504E-2</v>
      </c>
      <c r="P152">
        <v>2.4255874206341264E-2</v>
      </c>
      <c r="Q152">
        <v>2.4240476638472098E-2</v>
      </c>
      <c r="R152">
        <v>2.4225098606875977E-2</v>
      </c>
      <c r="S152">
        <v>2.4209740074395351E-2</v>
      </c>
      <c r="T152">
        <v>2.4194401003966828E-2</v>
      </c>
      <c r="U152">
        <v>2.4179081358620898E-2</v>
      </c>
      <c r="V152">
        <v>2.4163781101481627E-2</v>
      </c>
      <c r="W152">
        <v>2.4148500195766351E-2</v>
      </c>
      <c r="X152">
        <v>2.4133238604785407E-2</v>
      </c>
      <c r="Y152">
        <v>2.411799629194181E-2</v>
      </c>
      <c r="Z152">
        <v>2.4102773220730976E-2</v>
      </c>
      <c r="AA152">
        <v>2.4087569354740431E-2</v>
      </c>
      <c r="AB152">
        <v>2.407238465764952E-2</v>
      </c>
      <c r="AC152">
        <v>2.4057219093229113E-2</v>
      </c>
      <c r="AD152">
        <v>2.4042072625341318E-2</v>
      </c>
      <c r="AE152">
        <v>2.4026945217939195E-2</v>
      </c>
      <c r="AF152">
        <v>2.4011836835066483E-2</v>
      </c>
      <c r="AG152">
        <v>2.3996747440857284E-2</v>
      </c>
      <c r="AH152">
        <v>2.3981676999535809E-2</v>
      </c>
      <c r="AI152">
        <v>2.3966625475416083E-2</v>
      </c>
      <c r="AJ152">
        <v>2.3951592832901665E-2</v>
      </c>
      <c r="AK152">
        <v>2.3936579036485366E-2</v>
      </c>
      <c r="AL152">
        <v>2.3921584050748974E-2</v>
      </c>
      <c r="AM152">
        <v>2.390660784036296E-2</v>
      </c>
      <c r="AN152">
        <v>2.3891650370086222E-2</v>
      </c>
      <c r="AO152">
        <v>2.3876711604765805E-2</v>
      </c>
      <c r="AP152">
        <v>2.3861791509336604E-2</v>
      </c>
      <c r="AQ152">
        <v>2.384689004882112E-2</v>
      </c>
      <c r="AR152">
        <v>2.3832007188329167E-2</v>
      </c>
      <c r="AS152">
        <v>2.3817142893057593E-2</v>
      </c>
      <c r="AT152">
        <v>2.3802297128290038E-2</v>
      </c>
      <c r="AU152">
        <v>2.3787469859396639E-2</v>
      </c>
      <c r="AV152">
        <v>2.3772661051833767E-2</v>
      </c>
      <c r="AW152">
        <v>2.3757870671143756E-2</v>
      </c>
      <c r="AX152">
        <v>2.3743098682954652E-2</v>
      </c>
      <c r="AY152">
        <v>2.3728345052979914E-2</v>
      </c>
      <c r="AZ152">
        <v>2.3713609747018187E-2</v>
      </c>
      <c r="BA152">
        <v>2.3698892730953009E-2</v>
      </c>
      <c r="BB152">
        <v>2.3684193970752564E-2</v>
      </c>
      <c r="BC152">
        <v>2.3669513432469414E-2</v>
      </c>
      <c r="BD152">
        <v>2.3654851082240233E-2</v>
      </c>
      <c r="BE152">
        <v>2.3640206886285556E-2</v>
      </c>
      <c r="BF152">
        <v>2.3625580810909503E-2</v>
      </c>
      <c r="BG152">
        <v>2.3610972822499549E-2</v>
      </c>
      <c r="BH152">
        <v>2.3596382887526239E-2</v>
      </c>
      <c r="BI152">
        <v>2.3581810972542947E-2</v>
      </c>
      <c r="BJ152">
        <v>2.3567257044185615E-2</v>
      </c>
      <c r="BK152">
        <v>2.35527210691725E-2</v>
      </c>
    </row>
    <row r="153" spans="1:63">
      <c r="A153" s="1068"/>
      <c r="B153" s="510">
        <v>34</v>
      </c>
      <c r="C153">
        <v>2.4149554650012846E-2</v>
      </c>
      <c r="D153">
        <v>2.4134191251988523E-2</v>
      </c>
      <c r="E153">
        <v>2.4118847389225886E-2</v>
      </c>
      <c r="F153">
        <v>2.4103523024488645E-2</v>
      </c>
      <c r="G153">
        <v>2.408821812063508E-2</v>
      </c>
      <c r="H153">
        <v>2.4072932640617755E-2</v>
      </c>
      <c r="I153">
        <v>2.4057666547483203E-2</v>
      </c>
      <c r="J153">
        <v>2.4042419804371638E-2</v>
      </c>
      <c r="K153">
        <v>2.402719237451665E-2</v>
      </c>
      <c r="L153">
        <v>2.4011984221244929E-2</v>
      </c>
      <c r="M153">
        <v>2.3996795307975938E-2</v>
      </c>
      <c r="N153">
        <v>2.3981625598221649E-2</v>
      </c>
      <c r="O153">
        <v>2.3966475055586245E-2</v>
      </c>
      <c r="P153">
        <v>2.3951343643765808E-2</v>
      </c>
      <c r="Q153">
        <v>2.3936231326548065E-2</v>
      </c>
      <c r="R153">
        <v>2.392113806781207E-2</v>
      </c>
      <c r="S153">
        <v>2.3906063831527911E-2</v>
      </c>
      <c r="T153">
        <v>2.3891008581756464E-2</v>
      </c>
      <c r="U153">
        <v>2.3875972282649066E-2</v>
      </c>
      <c r="V153">
        <v>2.3860954898447244E-2</v>
      </c>
      <c r="W153">
        <v>2.3845956393482443E-2</v>
      </c>
      <c r="X153">
        <v>2.3830976732175727E-2</v>
      </c>
      <c r="Y153">
        <v>2.3816015879037502E-2</v>
      </c>
      <c r="Z153">
        <v>2.3801073798667246E-2</v>
      </c>
      <c r="AA153">
        <v>2.3786150455753212E-2</v>
      </c>
      <c r="AB153">
        <v>2.3771245815072173E-2</v>
      </c>
      <c r="AC153">
        <v>2.3756359841489119E-2</v>
      </c>
      <c r="AD153">
        <v>2.3741492499957002E-2</v>
      </c>
      <c r="AE153">
        <v>2.3726643755516447E-2</v>
      </c>
      <c r="AF153">
        <v>2.3711813573295482E-2</v>
      </c>
      <c r="AG153">
        <v>2.3697001918509274E-2</v>
      </c>
      <c r="AH153">
        <v>2.3682208756459846E-2</v>
      </c>
      <c r="AI153">
        <v>2.366743405253581E-2</v>
      </c>
      <c r="AJ153">
        <v>2.3652677772212097E-2</v>
      </c>
      <c r="AK153">
        <v>2.3637939881049685E-2</v>
      </c>
      <c r="AL153">
        <v>2.3623220344695332E-2</v>
      </c>
      <c r="AM153">
        <v>2.360851912888132E-2</v>
      </c>
      <c r="AN153">
        <v>2.3593836199425171E-2</v>
      </c>
      <c r="AO153">
        <v>2.3579171522229395E-2</v>
      </c>
      <c r="AP153">
        <v>2.356452506328122E-2</v>
      </c>
      <c r="AQ153">
        <v>2.3549896788652342E-2</v>
      </c>
      <c r="AR153">
        <v>2.3535286664498632E-2</v>
      </c>
      <c r="AS153">
        <v>2.3520694657059908E-2</v>
      </c>
      <c r="AT153">
        <v>2.3506120732659664E-2</v>
      </c>
      <c r="AU153">
        <v>2.3491564857704803E-2</v>
      </c>
      <c r="AV153">
        <v>2.3477026998685389E-2</v>
      </c>
      <c r="AW153">
        <v>2.3462507122174386E-2</v>
      </c>
      <c r="AX153">
        <v>2.3448005194827391E-2</v>
      </c>
      <c r="AY153">
        <v>2.3433521183382405E-2</v>
      </c>
      <c r="AZ153">
        <v>2.3419055054659552E-2</v>
      </c>
      <c r="BA153">
        <v>2.3404606775560846E-2</v>
      </c>
      <c r="BB153">
        <v>2.3390176313069919E-2</v>
      </c>
      <c r="BC153">
        <v>2.3375763634251791E-2</v>
      </c>
      <c r="BD153">
        <v>2.3361368706252592E-2</v>
      </c>
      <c r="BE153">
        <v>2.3346991496299346E-2</v>
      </c>
      <c r="BF153">
        <v>2.3332631971699696E-2</v>
      </c>
      <c r="BG153">
        <v>2.3318290099841661E-2</v>
      </c>
      <c r="BH153">
        <v>2.3303965848193407E-2</v>
      </c>
      <c r="BI153">
        <v>2.3289659184302973E-2</v>
      </c>
      <c r="BJ153">
        <v>2.3275370075798052E-2</v>
      </c>
      <c r="BK153">
        <v>2.3261098490385722E-2</v>
      </c>
    </row>
    <row r="154" spans="1:63">
      <c r="A154" s="1068"/>
      <c r="B154" s="576">
        <v>34.25</v>
      </c>
      <c r="C154">
        <v>2.384706633911551E-2</v>
      </c>
      <c r="D154">
        <v>2.3831987309585922E-2</v>
      </c>
      <c r="E154">
        <v>2.3816927337616162E-2</v>
      </c>
      <c r="F154">
        <v>2.3801886387100346E-2</v>
      </c>
      <c r="G154">
        <v>2.3786864422023723E-2</v>
      </c>
      <c r="H154">
        <v>2.3771861406462414E-2</v>
      </c>
      <c r="I154">
        <v>2.3756877304583108E-2</v>
      </c>
      <c r="J154">
        <v>2.3741912080642798E-2</v>
      </c>
      <c r="K154">
        <v>2.3726965698988463E-2</v>
      </c>
      <c r="L154">
        <v>2.3712038124056818E-2</v>
      </c>
      <c r="M154">
        <v>2.369712932037402E-2</v>
      </c>
      <c r="N154">
        <v>2.3682239252555377E-2</v>
      </c>
      <c r="O154">
        <v>2.3667367885305084E-2</v>
      </c>
      <c r="P154">
        <v>2.3652515183415934E-2</v>
      </c>
      <c r="Q154">
        <v>2.363768111176905E-2</v>
      </c>
      <c r="R154">
        <v>2.3622865635333588E-2</v>
      </c>
      <c r="S154">
        <v>2.3608068719166483E-2</v>
      </c>
      <c r="T154">
        <v>2.3593290328412165E-2</v>
      </c>
      <c r="U154">
        <v>2.3578530428302286E-2</v>
      </c>
      <c r="V154">
        <v>2.3563788984155454E-2</v>
      </c>
      <c r="W154">
        <v>2.3549065961376941E-2</v>
      </c>
      <c r="X154">
        <v>2.3534361325458438E-2</v>
      </c>
      <c r="Y154">
        <v>2.3519675041977762E-2</v>
      </c>
      <c r="Z154">
        <v>2.3505007076598618E-2</v>
      </c>
      <c r="AA154">
        <v>2.3490357395070292E-2</v>
      </c>
      <c r="AB154">
        <v>2.3475725963227417E-2</v>
      </c>
      <c r="AC154">
        <v>2.3461112746989699E-2</v>
      </c>
      <c r="AD154">
        <v>2.3446517712361632E-2</v>
      </c>
      <c r="AE154">
        <v>2.3431940825432263E-2</v>
      </c>
      <c r="AF154">
        <v>2.3417382052374917E-2</v>
      </c>
      <c r="AG154">
        <v>2.3402841359446938E-2</v>
      </c>
      <c r="AH154">
        <v>2.3388318712989419E-2</v>
      </c>
      <c r="AI154">
        <v>2.3373814079426954E-2</v>
      </c>
      <c r="AJ154">
        <v>2.3359327425267373E-2</v>
      </c>
      <c r="AK154">
        <v>2.3344858717101482E-2</v>
      </c>
      <c r="AL154">
        <v>2.3330407921602819E-2</v>
      </c>
      <c r="AM154">
        <v>2.3315975005527387E-2</v>
      </c>
      <c r="AN154">
        <v>2.3301559935713392E-2</v>
      </c>
      <c r="AO154">
        <v>2.328716267908101E-2</v>
      </c>
      <c r="AP154">
        <v>2.3272783202632121E-2</v>
      </c>
      <c r="AQ154">
        <v>2.3258421473450044E-2</v>
      </c>
      <c r="AR154">
        <v>2.3244077458699317E-2</v>
      </c>
      <c r="AS154">
        <v>2.322975112562542E-2</v>
      </c>
      <c r="AT154">
        <v>2.3215442441554542E-2</v>
      </c>
      <c r="AU154">
        <v>2.3201151373893319E-2</v>
      </c>
      <c r="AV154">
        <v>2.3186877890128601E-2</v>
      </c>
      <c r="AW154">
        <v>2.3172621957827187E-2</v>
      </c>
      <c r="AX154">
        <v>2.3158383544635602E-2</v>
      </c>
      <c r="AY154">
        <v>2.3144162618279833E-2</v>
      </c>
      <c r="AZ154">
        <v>2.3129959146565095E-2</v>
      </c>
      <c r="BA154">
        <v>2.3115773097375593E-2</v>
      </c>
      <c r="BB154">
        <v>2.3101604438674258E-2</v>
      </c>
      <c r="BC154">
        <v>2.308745313850253E-2</v>
      </c>
      <c r="BD154">
        <v>2.3073319164980108E-2</v>
      </c>
      <c r="BE154">
        <v>2.3059202486304706E-2</v>
      </c>
      <c r="BF154">
        <v>2.3045103070751825E-2</v>
      </c>
      <c r="BG154">
        <v>2.3031020886674504E-2</v>
      </c>
      <c r="BH154">
        <v>2.3016955902503102E-2</v>
      </c>
      <c r="BI154">
        <v>2.3002908086745023E-2</v>
      </c>
      <c r="BJ154">
        <v>2.2988877407984533E-2</v>
      </c>
      <c r="BK154">
        <v>2.2974863834882491E-2</v>
      </c>
    </row>
    <row r="155" spans="1:63">
      <c r="A155" s="1068"/>
      <c r="B155" s="510">
        <v>34.5</v>
      </c>
      <c r="C155">
        <v>2.3550228165404329E-2</v>
      </c>
      <c r="D155">
        <v>2.3535426527533685E-2</v>
      </c>
      <c r="E155">
        <v>2.3520643484036614E-2</v>
      </c>
      <c r="F155">
        <v>2.3505878999896677E-2</v>
      </c>
      <c r="G155">
        <v>2.3491133040185314E-2</v>
      </c>
      <c r="H155">
        <v>2.3476405570061552E-2</v>
      </c>
      <c r="I155">
        <v>2.346169655477174E-2</v>
      </c>
      <c r="J155">
        <v>2.3447005959649259E-2</v>
      </c>
      <c r="K155">
        <v>2.3432333750114279E-2</v>
      </c>
      <c r="L155">
        <v>2.3417679891673461E-2</v>
      </c>
      <c r="M155">
        <v>2.3403044349919699E-2</v>
      </c>
      <c r="N155">
        <v>2.3388427090531842E-2</v>
      </c>
      <c r="O155">
        <v>2.3373828079274447E-2</v>
      </c>
      <c r="P155">
        <v>2.3359247281997481E-2</v>
      </c>
      <c r="Q155">
        <v>2.3344684664636069E-2</v>
      </c>
      <c r="R155">
        <v>2.3330140193210246E-2</v>
      </c>
      <c r="S155">
        <v>2.3315613833824664E-2</v>
      </c>
      <c r="T155">
        <v>2.3301105552668344E-2</v>
      </c>
      <c r="U155">
        <v>2.3286615316014413E-2</v>
      </c>
      <c r="V155">
        <v>2.3272143090219841E-2</v>
      </c>
      <c r="W155">
        <v>2.3257688841725174E-2</v>
      </c>
      <c r="X155">
        <v>2.3243252537054285E-2</v>
      </c>
      <c r="Y155">
        <v>2.3228834142814115E-2</v>
      </c>
      <c r="Z155">
        <v>2.3214433625694409E-2</v>
      </c>
      <c r="AA155">
        <v>2.3200050952467462E-2</v>
      </c>
      <c r="AB155">
        <v>2.3185686089987865E-2</v>
      </c>
      <c r="AC155">
        <v>2.3171339005192245E-2</v>
      </c>
      <c r="AD155">
        <v>2.3157009665099024E-2</v>
      </c>
      <c r="AE155">
        <v>2.3142698036808147E-2</v>
      </c>
      <c r="AF155">
        <v>2.3128404087500849E-2</v>
      </c>
      <c r="AG155">
        <v>2.3114127784439394E-2</v>
      </c>
      <c r="AH155">
        <v>2.3099869094966835E-2</v>
      </c>
      <c r="AI155">
        <v>2.3085627986506738E-2</v>
      </c>
      <c r="AJ155">
        <v>2.3071404426562973E-2</v>
      </c>
      <c r="AK155">
        <v>2.3057198382719434E-2</v>
      </c>
      <c r="AL155">
        <v>2.3043009822639814E-2</v>
      </c>
      <c r="AM155">
        <v>2.3028838714067346E-2</v>
      </c>
      <c r="AN155">
        <v>2.3014685024824573E-2</v>
      </c>
      <c r="AO155">
        <v>2.3000548722813079E-2</v>
      </c>
      <c r="AP155">
        <v>2.2986429776013274E-2</v>
      </c>
      <c r="AQ155">
        <v>2.2972328152484144E-2</v>
      </c>
      <c r="AR155">
        <v>2.2958243820362996E-2</v>
      </c>
      <c r="AS155">
        <v>2.2944176747865242E-2</v>
      </c>
      <c r="AT155">
        <v>2.2930126903284137E-2</v>
      </c>
      <c r="AU155">
        <v>2.2916094254990558E-2</v>
      </c>
      <c r="AV155">
        <v>2.290207877143275E-2</v>
      </c>
      <c r="AW155">
        <v>2.2888080421136107E-2</v>
      </c>
      <c r="AX155">
        <v>2.287409917270293E-2</v>
      </c>
      <c r="AY155">
        <v>2.2860134994812181E-2</v>
      </c>
      <c r="AZ155">
        <v>2.2846187856219273E-2</v>
      </c>
      <c r="BA155">
        <v>2.2832257725755811E-2</v>
      </c>
      <c r="BB155">
        <v>2.2818344572329369E-2</v>
      </c>
      <c r="BC155">
        <v>2.2804448364923274E-2</v>
      </c>
      <c r="BD155">
        <v>2.2790569072596356E-2</v>
      </c>
      <c r="BE155">
        <v>2.2776706664482723E-2</v>
      </c>
      <c r="BF155">
        <v>2.2762861109791536E-2</v>
      </c>
      <c r="BG155">
        <v>2.2749032377806785E-2</v>
      </c>
      <c r="BH155">
        <v>2.2735220437887046E-2</v>
      </c>
      <c r="BI155">
        <v>2.2721425259465269E-2</v>
      </c>
      <c r="BJ155">
        <v>2.2707646812048555E-2</v>
      </c>
      <c r="BK155">
        <v>2.2693885065217911E-2</v>
      </c>
    </row>
    <row r="156" spans="1:63">
      <c r="A156" s="1068"/>
      <c r="B156" s="510">
        <v>34.75</v>
      </c>
      <c r="C156">
        <v>2.3258900227744538E-2</v>
      </c>
      <c r="D156">
        <v>2.324436921741535E-2</v>
      </c>
      <c r="E156">
        <v>2.3229856352262868E-2</v>
      </c>
      <c r="F156">
        <v>2.3215361598320904E-2</v>
      </c>
      <c r="G156">
        <v>2.3200884921708E-2</v>
      </c>
      <c r="H156">
        <v>2.3186426288627153E-2</v>
      </c>
      <c r="I156">
        <v>2.3171985665365546E-2</v>
      </c>
      <c r="J156">
        <v>2.315756301829431E-2</v>
      </c>
      <c r="K156">
        <v>2.3143158313868244E-2</v>
      </c>
      <c r="L156">
        <v>2.3128771518625555E-2</v>
      </c>
      <c r="M156">
        <v>2.3114402599187612E-2</v>
      </c>
      <c r="N156">
        <v>2.3100051522258674E-2</v>
      </c>
      <c r="O156">
        <v>2.3085718254625635E-2</v>
      </c>
      <c r="P156">
        <v>2.3071402763157774E-2</v>
      </c>
      <c r="Q156">
        <v>2.3057105014806505E-2</v>
      </c>
      <c r="R156">
        <v>2.3042824976605099E-2</v>
      </c>
      <c r="S156">
        <v>2.302856261566846E-2</v>
      </c>
      <c r="T156">
        <v>2.3014317899192852E-2</v>
      </c>
      <c r="U156">
        <v>2.3000090794455648E-2</v>
      </c>
      <c r="V156">
        <v>2.2985881268815098E-2</v>
      </c>
      <c r="W156">
        <v>2.2971689289710061E-2</v>
      </c>
      <c r="X156">
        <v>2.2957514824659766E-2</v>
      </c>
      <c r="Y156">
        <v>2.2943357841263546E-2</v>
      </c>
      <c r="Z156">
        <v>2.2929218307200627E-2</v>
      </c>
      <c r="AA156">
        <v>2.2915096190229845E-2</v>
      </c>
      <c r="AB156">
        <v>2.2900991458189423E-2</v>
      </c>
      <c r="AC156">
        <v>2.2886904078996715E-2</v>
      </c>
      <c r="AD156">
        <v>2.2872834020647971E-2</v>
      </c>
      <c r="AE156">
        <v>2.28587812512181E-2</v>
      </c>
      <c r="AF156">
        <v>2.2844745738860407E-2</v>
      </c>
      <c r="AG156">
        <v>2.2830727451806376E-2</v>
      </c>
      <c r="AH156">
        <v>2.2816726358365409E-2</v>
      </c>
      <c r="AI156">
        <v>2.2802742426924611E-2</v>
      </c>
      <c r="AJ156">
        <v>2.2788775625948526E-2</v>
      </c>
      <c r="AK156">
        <v>2.2774825923978927E-2</v>
      </c>
      <c r="AL156">
        <v>2.2760893289634553E-2</v>
      </c>
      <c r="AM156">
        <v>2.2746977691610902E-2</v>
      </c>
      <c r="AN156">
        <v>2.2733079098679963E-2</v>
      </c>
      <c r="AO156">
        <v>2.2719197479690013E-2</v>
      </c>
      <c r="AP156">
        <v>2.2705332803565369E-2</v>
      </c>
      <c r="AQ156">
        <v>2.269148503930616E-2</v>
      </c>
      <c r="AR156">
        <v>2.2677654155988089E-2</v>
      </c>
      <c r="AS156">
        <v>2.2663840122762225E-2</v>
      </c>
      <c r="AT156">
        <v>2.2650042908854733E-2</v>
      </c>
      <c r="AU156">
        <v>2.2636262483566691E-2</v>
      </c>
      <c r="AV156">
        <v>2.2622498816273831E-2</v>
      </c>
      <c r="AW156">
        <v>2.2608751876426324E-2</v>
      </c>
      <c r="AX156">
        <v>2.259502163354855E-2</v>
      </c>
      <c r="AY156">
        <v>2.2581308057238889E-2</v>
      </c>
      <c r="AZ156">
        <v>2.2567611117169463E-2</v>
      </c>
      <c r="BA156">
        <v>2.255393078308594E-2</v>
      </c>
      <c r="BB156">
        <v>2.2540267024807308E-2</v>
      </c>
      <c r="BC156">
        <v>2.2526619812225646E-2</v>
      </c>
      <c r="BD156">
        <v>2.2512989115305901E-2</v>
      </c>
      <c r="BE156">
        <v>2.249937490408568E-2</v>
      </c>
      <c r="BF156">
        <v>2.2485777148675015E-2</v>
      </c>
      <c r="BG156">
        <v>2.2472195819256156E-2</v>
      </c>
      <c r="BH156">
        <v>2.2458630886083346E-2</v>
      </c>
      <c r="BI156">
        <v>2.2445082319482609E-2</v>
      </c>
      <c r="BJ156">
        <v>2.2431550089851527E-2</v>
      </c>
      <c r="BK156">
        <v>2.2418034167659039E-2</v>
      </c>
    </row>
    <row r="157" spans="1:63">
      <c r="A157" s="1068"/>
      <c r="B157" s="510">
        <v>35</v>
      </c>
      <c r="C157">
        <v>2.2972946930067666E-2</v>
      </c>
      <c r="D157">
        <v>2.2958679988143112E-2</v>
      </c>
      <c r="E157">
        <v>2.2944430755683747E-2</v>
      </c>
      <c r="F157">
        <v>2.2930199199736042E-2</v>
      </c>
      <c r="G157">
        <v>2.2915985287428199E-2</v>
      </c>
      <c r="H157">
        <v>2.2901788985969854E-2</v>
      </c>
      <c r="I157">
        <v>2.2887610262651854E-2</v>
      </c>
      <c r="J157">
        <v>2.2873449084846006E-2</v>
      </c>
      <c r="K157">
        <v>2.2859305420004809E-2</v>
      </c>
      <c r="L157">
        <v>2.284517923566122E-2</v>
      </c>
      <c r="M157">
        <v>2.2831070499428396E-2</v>
      </c>
      <c r="N157">
        <v>2.2816979178999452E-2</v>
      </c>
      <c r="O157">
        <v>2.2802905242147214E-2</v>
      </c>
      <c r="P157">
        <v>2.2788848656723974E-2</v>
      </c>
      <c r="Q157">
        <v>2.2774809390661236E-2</v>
      </c>
      <c r="R157">
        <v>2.2760787411969487E-2</v>
      </c>
      <c r="S157">
        <v>2.2746782688737952E-2</v>
      </c>
      <c r="T157">
        <v>2.2732795189134326E-2</v>
      </c>
      <c r="U157">
        <v>2.2718824881404576E-2</v>
      </c>
      <c r="V157">
        <v>2.2704871733872662E-2</v>
      </c>
      <c r="W157">
        <v>2.2690935714940325E-2</v>
      </c>
      <c r="X157">
        <v>2.267701679308683E-2</v>
      </c>
      <c r="Y157">
        <v>2.2663114936868744E-2</v>
      </c>
      <c r="Z157">
        <v>2.2649230114919674E-2</v>
      </c>
      <c r="AA157">
        <v>2.2635362295950066E-2</v>
      </c>
      <c r="AB157">
        <v>2.2621511448746939E-2</v>
      </c>
      <c r="AC157">
        <v>2.2607677542173677E-2</v>
      </c>
      <c r="AD157">
        <v>2.2593860545169767E-2</v>
      </c>
      <c r="AE157">
        <v>2.2580060426750596E-2</v>
      </c>
      <c r="AF157">
        <v>2.2566277156007192E-2</v>
      </c>
      <c r="AG157">
        <v>2.2552510702106014E-2</v>
      </c>
      <c r="AH157">
        <v>2.2538761034288715E-2</v>
      </c>
      <c r="AI157">
        <v>2.2525028121871911E-2</v>
      </c>
      <c r="AJ157">
        <v>2.2511311934246953E-2</v>
      </c>
      <c r="AK157">
        <v>2.2497612440879708E-2</v>
      </c>
      <c r="AL157">
        <v>2.2483929611310315E-2</v>
      </c>
      <c r="AM157">
        <v>2.2470263415152968E-2</v>
      </c>
      <c r="AN157">
        <v>2.2456613822095708E-2</v>
      </c>
      <c r="AO157">
        <v>2.2442980801900169E-2</v>
      </c>
      <c r="AP157">
        <v>2.2429364324401374E-2</v>
      </c>
      <c r="AQ157">
        <v>2.2415764359507512E-2</v>
      </c>
      <c r="AR157">
        <v>2.2402180877199706E-2</v>
      </c>
      <c r="AS157">
        <v>2.2388613847531796E-2</v>
      </c>
      <c r="AT157">
        <v>2.2375063240630128E-2</v>
      </c>
      <c r="AU157">
        <v>2.2361529026693326E-2</v>
      </c>
      <c r="AV157">
        <v>2.2348011175992073E-2</v>
      </c>
      <c r="AW157">
        <v>2.2334509658868899E-2</v>
      </c>
      <c r="AX157">
        <v>2.2321024445737959E-2</v>
      </c>
      <c r="AY157">
        <v>2.2307555507084815E-2</v>
      </c>
      <c r="AZ157">
        <v>2.2294102813466228E-2</v>
      </c>
      <c r="BA157">
        <v>2.2280666335509944E-2</v>
      </c>
      <c r="BB157">
        <v>2.226724604391447E-2</v>
      </c>
      <c r="BC157">
        <v>2.2253841909448867E-2</v>
      </c>
      <c r="BD157">
        <v>2.2240453902952543E-2</v>
      </c>
      <c r="BE157">
        <v>2.2227081995335029E-2</v>
      </c>
      <c r="BF157">
        <v>2.2213726157575778E-2</v>
      </c>
      <c r="BG157">
        <v>2.220038636072396E-2</v>
      </c>
      <c r="BH157">
        <v>2.2187062575898239E-2</v>
      </c>
      <c r="BI157">
        <v>2.2173754774286569E-2</v>
      </c>
      <c r="BJ157">
        <v>2.2160462927145998E-2</v>
      </c>
      <c r="BK157">
        <v>2.2147187005802437E-2</v>
      </c>
    </row>
    <row r="158" spans="1:63">
      <c r="A158" s="1068"/>
      <c r="B158" s="510">
        <v>35.25</v>
      </c>
      <c r="C158">
        <v>2.2692236823312631E-2</v>
      </c>
      <c r="D158">
        <v>2.2678227588225443E-2</v>
      </c>
      <c r="E158">
        <v>2.2664235639894264E-2</v>
      </c>
      <c r="F158">
        <v>2.2650260946342215E-2</v>
      </c>
      <c r="G158">
        <v>2.2636303475671252E-2</v>
      </c>
      <c r="H158">
        <v>2.2622363196061895E-2</v>
      </c>
      <c r="I158">
        <v>2.2608440075773003E-2</v>
      </c>
      <c r="J158">
        <v>2.2594534083141524E-2</v>
      </c>
      <c r="K158">
        <v>2.2580645186582263E-2</v>
      </c>
      <c r="L158">
        <v>2.2566773354587639E-2</v>
      </c>
      <c r="M158">
        <v>2.2552918555727448E-2</v>
      </c>
      <c r="N158">
        <v>2.2539080758648616E-2</v>
      </c>
      <c r="O158">
        <v>2.2525259932074986E-2</v>
      </c>
      <c r="P158">
        <v>2.251145604480705E-2</v>
      </c>
      <c r="Q158">
        <v>2.2497669065721749E-2</v>
      </c>
      <c r="R158">
        <v>2.2483898963772214E-2</v>
      </c>
      <c r="S158">
        <v>2.2470145707987534E-2</v>
      </c>
      <c r="T158">
        <v>2.2456409267472537E-2</v>
      </c>
      <c r="U158">
        <v>2.2442689611407555E-2</v>
      </c>
      <c r="V158">
        <v>2.2428986709048186E-2</v>
      </c>
      <c r="W158">
        <v>2.2415300529725075E-2</v>
      </c>
      <c r="X158">
        <v>2.2401631042843668E-2</v>
      </c>
      <c r="Y158">
        <v>2.2387978217884005E-2</v>
      </c>
      <c r="Z158">
        <v>2.237434202440048E-2</v>
      </c>
      <c r="AA158">
        <v>2.2360722432021612E-2</v>
      </c>
      <c r="AB158">
        <v>2.2347119410449839E-2</v>
      </c>
      <c r="AC158">
        <v>2.2333532929461272E-2</v>
      </c>
      <c r="AD158">
        <v>2.2319962958905471E-2</v>
      </c>
      <c r="AE158">
        <v>2.2306409468705244E-2</v>
      </c>
      <c r="AF158">
        <v>2.2292872428856397E-2</v>
      </c>
      <c r="AG158">
        <v>2.2279351809427535E-2</v>
      </c>
      <c r="AH158">
        <v>2.2265847580559835E-2</v>
      </c>
      <c r="AI158">
        <v>2.2252359712466814E-2</v>
      </c>
      <c r="AJ158">
        <v>2.2238888175434127E-2</v>
      </c>
      <c r="AK158">
        <v>2.2225432939819337E-2</v>
      </c>
      <c r="AL158">
        <v>2.2211993976051704E-2</v>
      </c>
      <c r="AM158">
        <v>2.2198571254631969E-2</v>
      </c>
      <c r="AN158">
        <v>2.2185164746132132E-2</v>
      </c>
      <c r="AO158">
        <v>2.217177442119524E-2</v>
      </c>
      <c r="AP158">
        <v>2.2158400250535181E-2</v>
      </c>
      <c r="AQ158">
        <v>2.2145042204936457E-2</v>
      </c>
      <c r="AR158">
        <v>2.2131700255253968E-2</v>
      </c>
      <c r="AS158">
        <v>2.2118374372412822E-2</v>
      </c>
      <c r="AT158">
        <v>2.2105064527408111E-2</v>
      </c>
      <c r="AU158">
        <v>2.2091770691304694E-2</v>
      </c>
      <c r="AV158">
        <v>2.2078492835236992E-2</v>
      </c>
      <c r="AW158">
        <v>2.2065230930408797E-2</v>
      </c>
      <c r="AX158">
        <v>2.2051984948093021E-2</v>
      </c>
      <c r="AY158">
        <v>2.2038754859631537E-2</v>
      </c>
      <c r="AZ158">
        <v>2.2025540636434939E-2</v>
      </c>
      <c r="BA158">
        <v>2.2012342249982358E-2</v>
      </c>
      <c r="BB158">
        <v>2.1999159671821238E-2</v>
      </c>
      <c r="BC158">
        <v>2.1985992873567149E-2</v>
      </c>
      <c r="BD158">
        <v>2.1972841826903552E-2</v>
      </c>
      <c r="BE158">
        <v>2.1959706503581644E-2</v>
      </c>
      <c r="BF158">
        <v>2.1946586875420122E-2</v>
      </c>
      <c r="BG158">
        <v>2.193348291430498E-2</v>
      </c>
      <c r="BH158">
        <v>2.1920394592189332E-2</v>
      </c>
      <c r="BI158">
        <v>2.1907321881093188E-2</v>
      </c>
      <c r="BJ158">
        <v>2.1894264753103264E-2</v>
      </c>
      <c r="BK158">
        <v>2.1881223180372791E-2</v>
      </c>
    </row>
    <row r="159" spans="1:63">
      <c r="A159" s="1068"/>
      <c r="B159" s="510">
        <v>35.5</v>
      </c>
      <c r="C159">
        <v>2.2416642454098298E-2</v>
      </c>
      <c r="D159">
        <v>2.2402884754750427E-2</v>
      </c>
      <c r="E159">
        <v>2.2389143931988799E-2</v>
      </c>
      <c r="F159">
        <v>2.2375419954778656E-2</v>
      </c>
      <c r="G159">
        <v>2.2361712792161294E-2</v>
      </c>
      <c r="H159">
        <v>2.2348022413253808E-2</v>
      </c>
      <c r="I159">
        <v>2.2334348787248895E-2</v>
      </c>
      <c r="J159">
        <v>2.2320691883414592E-2</v>
      </c>
      <c r="K159">
        <v>2.2307051671094053E-2</v>
      </c>
      <c r="L159">
        <v>2.2293428119705333E-2</v>
      </c>
      <c r="M159">
        <v>2.227982119874115E-2</v>
      </c>
      <c r="N159">
        <v>2.2266230877768654E-2</v>
      </c>
      <c r="O159">
        <v>2.2252657126429209E-2</v>
      </c>
      <c r="P159">
        <v>2.2239099914438155E-2</v>
      </c>
      <c r="Q159">
        <v>2.2225559211584592E-2</v>
      </c>
      <c r="R159">
        <v>2.2212034987731156E-2</v>
      </c>
      <c r="S159">
        <v>2.2198527212813787E-2</v>
      </c>
      <c r="T159">
        <v>2.218503585684152E-2</v>
      </c>
      <c r="U159">
        <v>2.2171560889896247E-2</v>
      </c>
      <c r="V159">
        <v>2.2158102282132507E-2</v>
      </c>
      <c r="W159">
        <v>2.2144660003777267E-2</v>
      </c>
      <c r="X159">
        <v>2.2131234025129686E-2</v>
      </c>
      <c r="Y159">
        <v>2.2117824316560921E-2</v>
      </c>
      <c r="Z159">
        <v>2.2104430848513885E-2</v>
      </c>
      <c r="AA159">
        <v>2.2091053591503051E-2</v>
      </c>
      <c r="AB159">
        <v>2.2077692516114217E-2</v>
      </c>
      <c r="AC159">
        <v>2.2064347593004307E-2</v>
      </c>
      <c r="AD159">
        <v>2.2051018792901139E-2</v>
      </c>
      <c r="AE159">
        <v>2.2037706086603229E-2</v>
      </c>
      <c r="AF159">
        <v>2.2024409444979562E-2</v>
      </c>
      <c r="AG159">
        <v>2.2011128838969388E-2</v>
      </c>
      <c r="AH159">
        <v>2.1997864239582016E-2</v>
      </c>
      <c r="AI159">
        <v>2.1984615617896587E-2</v>
      </c>
      <c r="AJ159">
        <v>2.1971382945061874E-2</v>
      </c>
      <c r="AK159">
        <v>2.1958166192296069E-2</v>
      </c>
      <c r="AL159">
        <v>2.1944965330886586E-2</v>
      </c>
      <c r="AM159">
        <v>2.1931780332189833E-2</v>
      </c>
      <c r="AN159">
        <v>2.1918611167631025E-2</v>
      </c>
      <c r="AO159">
        <v>2.1905457808703961E-2</v>
      </c>
      <c r="AP159">
        <v>2.1892320226970824E-2</v>
      </c>
      <c r="AQ159">
        <v>2.187919839406198E-2</v>
      </c>
      <c r="AR159">
        <v>2.1866092281675773E-2</v>
      </c>
      <c r="AS159">
        <v>2.1853001861578316E-2</v>
      </c>
      <c r="AT159">
        <v>2.1839927105603299E-2</v>
      </c>
      <c r="AU159">
        <v>2.1826867985651768E-2</v>
      </c>
      <c r="AV159">
        <v>2.1813824473691953E-2</v>
      </c>
      <c r="AW159">
        <v>2.1800796541759027E-2</v>
      </c>
      <c r="AX159">
        <v>2.1787784161954944E-2</v>
      </c>
      <c r="AY159">
        <v>2.1774787306448228E-2</v>
      </c>
      <c r="AZ159">
        <v>2.1761805947473761E-2</v>
      </c>
      <c r="BA159">
        <v>2.1748840057332602E-2</v>
      </c>
      <c r="BB159">
        <v>2.1735889608391786E-2</v>
      </c>
      <c r="BC159">
        <v>2.1722954573084118E-2</v>
      </c>
      <c r="BD159">
        <v>2.1710034923907988E-2</v>
      </c>
      <c r="BE159">
        <v>2.1697130633427177E-2</v>
      </c>
      <c r="BF159">
        <v>2.168424167427066E-2</v>
      </c>
      <c r="BG159">
        <v>2.16713680191324E-2</v>
      </c>
      <c r="BH159">
        <v>2.1658509640771182E-2</v>
      </c>
      <c r="BI159">
        <v>2.1645666512010386E-2</v>
      </c>
      <c r="BJ159">
        <v>2.1632838605737836E-2</v>
      </c>
      <c r="BK159">
        <v>2.1620025894905574E-2</v>
      </c>
    </row>
    <row r="160" spans="1:63">
      <c r="A160" s="1068"/>
      <c r="B160" s="510">
        <v>35.75</v>
      </c>
      <c r="C160">
        <v>2.2146040219801977E-2</v>
      </c>
      <c r="D160">
        <v>2.2132528068760288E-2</v>
      </c>
      <c r="E160">
        <v>2.211903239623068E-2</v>
      </c>
      <c r="F160">
        <v>2.21055531720874E-2</v>
      </c>
      <c r="G160">
        <v>2.2092090366278072E-2</v>
      </c>
      <c r="H160">
        <v>2.207864394882349E-2</v>
      </c>
      <c r="I160">
        <v>2.2065213889817401E-2</v>
      </c>
      <c r="J160">
        <v>2.205180015942625E-2</v>
      </c>
      <c r="K160">
        <v>2.2038402727889008E-2</v>
      </c>
      <c r="L160">
        <v>2.202502156551691E-2</v>
      </c>
      <c r="M160">
        <v>2.2011656642693261E-2</v>
      </c>
      <c r="N160">
        <v>2.1998307929873204E-2</v>
      </c>
      <c r="O160">
        <v>2.1984975397583515E-2</v>
      </c>
      <c r="P160">
        <v>2.1971659016422364E-2</v>
      </c>
      <c r="Q160">
        <v>2.1958358757059124E-2</v>
      </c>
      <c r="R160">
        <v>2.1945074590234141E-2</v>
      </c>
      <c r="S160">
        <v>2.1931806486758531E-2</v>
      </c>
      <c r="T160">
        <v>2.191855441751394E-2</v>
      </c>
      <c r="U160">
        <v>2.1905318353452375E-2</v>
      </c>
      <c r="V160">
        <v>2.1892098265595936E-2</v>
      </c>
      <c r="W160">
        <v>2.1878894125036661E-2</v>
      </c>
      <c r="X160">
        <v>2.1865705902936274E-2</v>
      </c>
      <c r="Y160">
        <v>2.1852533570525998E-2</v>
      </c>
      <c r="Z160">
        <v>2.1839377099106331E-2</v>
      </c>
      <c r="AA160">
        <v>2.182623646004685E-2</v>
      </c>
      <c r="AB160">
        <v>2.1813111624785997E-2</v>
      </c>
      <c r="AC160">
        <v>2.1800002564830862E-2</v>
      </c>
      <c r="AD160">
        <v>2.1786909251757004E-2</v>
      </c>
      <c r="AE160">
        <v>2.1773831657208222E-2</v>
      </c>
      <c r="AF160">
        <v>2.1760769752896356E-2</v>
      </c>
      <c r="AG160">
        <v>2.1747723510601079E-2</v>
      </c>
      <c r="AH160">
        <v>2.1734692902169717E-2</v>
      </c>
      <c r="AI160">
        <v>2.1721677899517011E-2</v>
      </c>
      <c r="AJ160">
        <v>2.1708678474624939E-2</v>
      </c>
      <c r="AK160">
        <v>2.1695694599542507E-2</v>
      </c>
      <c r="AL160">
        <v>2.1682726246385561E-2</v>
      </c>
      <c r="AM160">
        <v>2.1669773387336558E-2</v>
      </c>
      <c r="AN160">
        <v>2.1656835994644408E-2</v>
      </c>
      <c r="AO160">
        <v>2.1643914040624233E-2</v>
      </c>
      <c r="AP160">
        <v>2.1631007497657204E-2</v>
      </c>
      <c r="AQ160">
        <v>2.161811633819033E-2</v>
      </c>
      <c r="AR160">
        <v>2.160524053473625E-2</v>
      </c>
      <c r="AS160">
        <v>2.1592380059873066E-2</v>
      </c>
      <c r="AT160">
        <v>2.1579534886244124E-2</v>
      </c>
      <c r="AU160">
        <v>2.1566704986557831E-2</v>
      </c>
      <c r="AV160">
        <v>2.1553890333587455E-2</v>
      </c>
      <c r="AW160">
        <v>2.1541090900170944E-2</v>
      </c>
      <c r="AX160">
        <v>2.1528306659210721E-2</v>
      </c>
      <c r="AY160">
        <v>2.15155375836735E-2</v>
      </c>
      <c r="AZ160">
        <v>2.1502783646590095E-2</v>
      </c>
      <c r="BA160">
        <v>2.1490044821055231E-2</v>
      </c>
      <c r="BB160">
        <v>2.1477321080227343E-2</v>
      </c>
      <c r="BC160">
        <v>2.1464612397328411E-2</v>
      </c>
      <c r="BD160">
        <v>2.1451918745643749E-2</v>
      </c>
      <c r="BE160">
        <v>2.1439240098521828E-2</v>
      </c>
      <c r="BF160">
        <v>2.1426576429374098E-2</v>
      </c>
      <c r="BG160">
        <v>2.1413927711674781E-2</v>
      </c>
      <c r="BH160">
        <v>2.1401293918960704E-2</v>
      </c>
      <c r="BI160">
        <v>2.1388675024831105E-2</v>
      </c>
      <c r="BJ160">
        <v>2.1376071002947458E-2</v>
      </c>
      <c r="BK160">
        <v>2.1363481827033275E-2</v>
      </c>
    </row>
    <row r="161" spans="1:63">
      <c r="A161" s="1068"/>
      <c r="B161" s="510">
        <v>36</v>
      </c>
      <c r="C161">
        <v>2.1880310229735488E-2</v>
      </c>
      <c r="D161">
        <v>2.1867037816709428E-2</v>
      </c>
      <c r="E161">
        <v>2.185378149579131E-2</v>
      </c>
      <c r="F161">
        <v>2.1840541237732599E-2</v>
      </c>
      <c r="G161">
        <v>2.1827317013355607E-2</v>
      </c>
      <c r="H161">
        <v>2.181410879355327E-2</v>
      </c>
      <c r="I161">
        <v>2.1800916549288927E-2</v>
      </c>
      <c r="J161">
        <v>2.1787740251596119E-2</v>
      </c>
      <c r="K161">
        <v>2.1774579871578374E-2</v>
      </c>
      <c r="L161">
        <v>2.1761435380408999E-2</v>
      </c>
      <c r="M161">
        <v>2.174830674933086E-2</v>
      </c>
      <c r="N161">
        <v>2.173519394965618E-2</v>
      </c>
      <c r="O161">
        <v>2.1722096952766324E-2</v>
      </c>
      <c r="P161">
        <v>2.1709015730111594E-2</v>
      </c>
      <c r="Q161">
        <v>2.1695950253211031E-2</v>
      </c>
      <c r="R161">
        <v>2.1682900493652194E-2</v>
      </c>
      <c r="S161">
        <v>2.1669866423090954E-2</v>
      </c>
      <c r="T161">
        <v>2.1656848013251306E-2</v>
      </c>
      <c r="U161">
        <v>2.1643845235925135E-2</v>
      </c>
      <c r="V161">
        <v>2.1630858062972051E-2</v>
      </c>
      <c r="W161">
        <v>2.1617886466319149E-2</v>
      </c>
      <c r="X161">
        <v>2.160493041796083E-2</v>
      </c>
      <c r="Y161">
        <v>2.1591989889958588E-2</v>
      </c>
      <c r="Z161">
        <v>2.1579064854440826E-2</v>
      </c>
      <c r="AA161">
        <v>2.1566155283602617E-2</v>
      </c>
      <c r="AB161">
        <v>2.1553261149705561E-2</v>
      </c>
      <c r="AC161">
        <v>2.1540382425077532E-2</v>
      </c>
      <c r="AD161">
        <v>2.152751908211252E-2</v>
      </c>
      <c r="AE161">
        <v>2.1514671093270408E-2</v>
      </c>
      <c r="AF161">
        <v>2.1501838431076795E-2</v>
      </c>
      <c r="AG161">
        <v>2.1489021068122786E-2</v>
      </c>
      <c r="AH161">
        <v>2.1476218977064792E-2</v>
      </c>
      <c r="AI161">
        <v>2.1463432130624356E-2</v>
      </c>
      <c r="AJ161">
        <v>2.1450660501587952E-2</v>
      </c>
      <c r="AK161">
        <v>2.1437904062806778E-2</v>
      </c>
      <c r="AL161">
        <v>2.1425162787196576E-2</v>
      </c>
      <c r="AM161">
        <v>2.1412436647737447E-2</v>
      </c>
      <c r="AN161">
        <v>2.1399725617473636E-2</v>
      </c>
      <c r="AO161">
        <v>2.1387029669513367E-2</v>
      </c>
      <c r="AP161">
        <v>2.1374348777028644E-2</v>
      </c>
      <c r="AQ161">
        <v>2.1361682913255055E-2</v>
      </c>
      <c r="AR161">
        <v>2.1349032051491593E-2</v>
      </c>
      <c r="AS161">
        <v>2.1336396165100472E-2</v>
      </c>
      <c r="AT161">
        <v>2.1323775227506919E-2</v>
      </c>
      <c r="AU161">
        <v>2.1311169212199013E-2</v>
      </c>
      <c r="AV161">
        <v>2.1298578092727484E-2</v>
      </c>
      <c r="AW161">
        <v>2.1286001842705536E-2</v>
      </c>
      <c r="AX161">
        <v>2.1273440435808654E-2</v>
      </c>
      <c r="AY161">
        <v>2.1260893845774429E-2</v>
      </c>
      <c r="AZ161">
        <v>2.1248362046402371E-2</v>
      </c>
      <c r="BA161">
        <v>2.1235845011553723E-2</v>
      </c>
      <c r="BB161">
        <v>2.1223342715151292E-2</v>
      </c>
      <c r="BC161">
        <v>2.1210855131179249E-2</v>
      </c>
      <c r="BD161">
        <v>2.1198382233682964E-2</v>
      </c>
      <c r="BE161">
        <v>2.1185923996768823E-2</v>
      </c>
      <c r="BF161">
        <v>2.1173480394604045E-2</v>
      </c>
      <c r="BG161">
        <v>2.1161051401416501E-2</v>
      </c>
      <c r="BH161">
        <v>2.1148636991494541E-2</v>
      </c>
      <c r="BI161">
        <v>2.1136237139186824E-2</v>
      </c>
      <c r="BJ161">
        <v>2.1123851818902126E-2</v>
      </c>
      <c r="BK161">
        <v>2.1111481005109171E-2</v>
      </c>
    </row>
  </sheetData>
  <sheetProtection algorithmName="SHA-512" hashValue="dKLQFwNUqz7ETb5cZJKnzFtW+H7wxa1cDuyQVJcMylTkqx/vPXFXi99OHHBhPDQSrgcOEOvY/EAMwp3qVDH3GQ==" saltValue="NCfjCUxWUap/mCeLAkNP5w==" spinCount="100000" sheet="1" formatCells="0"/>
  <mergeCells count="5">
    <mergeCell ref="B2:M2"/>
    <mergeCell ref="N2:P2"/>
    <mergeCell ref="Q2:V2"/>
    <mergeCell ref="C4:BK4"/>
    <mergeCell ref="A6:A16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CB161"/>
  <sheetViews>
    <sheetView workbookViewId="0">
      <selection activeCell="N20" sqref="N20"/>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327</v>
      </c>
      <c r="R2" s="1061"/>
      <c r="S2" s="1061"/>
      <c r="T2" s="1061"/>
      <c r="U2" s="1061"/>
      <c r="V2" s="1061"/>
      <c r="W2" s="504"/>
      <c r="X2" s="504"/>
      <c r="Y2" s="504"/>
      <c r="Z2" s="1"/>
      <c r="AA2" s="1"/>
    </row>
    <row r="3" spans="1:63">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7.5833612133377466</v>
      </c>
      <c r="D6" s="558">
        <v>7.4049874768593673</v>
      </c>
      <c r="E6" s="558">
        <v>7.23481221406528</v>
      </c>
      <c r="F6" s="558">
        <v>7.0722828913156075</v>
      </c>
      <c r="G6" s="558">
        <v>6.916895534533575</v>
      </c>
      <c r="H6" s="558">
        <v>6.7681895093062181</v>
      </c>
      <c r="I6" s="558">
        <v>6.6257429601480631</v>
      </c>
      <c r="J6" s="558">
        <v>6.4891688138180719</v>
      </c>
      <c r="K6" s="558">
        <v>6.358111266947132</v>
      </c>
      <c r="L6" s="558">
        <v>6.2322426908623934</v>
      </c>
      <c r="M6" s="558">
        <v>6.1112608969173694</v>
      </c>
      <c r="N6" s="558">
        <v>5.9948867142730817</v>
      </c>
      <c r="O6" s="558">
        <v>5.8828618392594141</v>
      </c>
      <c r="P6" s="558">
        <v>5.7749469214437008</v>
      </c>
      <c r="Q6" s="558">
        <v>5.6709198565590508</v>
      </c>
      <c r="R6" s="558">
        <v>5.5705742606700728</v>
      </c>
      <c r="S6" s="558">
        <v>5.4737181035176343</v>
      </c>
      <c r="T6" s="558">
        <v>5.3801724820001242</v>
      </c>
      <c r="U6" s="558">
        <v>5.2897705173084066</v>
      </c>
      <c r="V6" s="558">
        <v>5.2023563614107236</v>
      </c>
      <c r="W6" s="558">
        <v>5.1177843004440113</v>
      </c>
      <c r="X6" s="558">
        <v>5.0359179441605253</v>
      </c>
      <c r="Y6" s="558">
        <v>4.9566294919454457</v>
      </c>
      <c r="Z6" s="558">
        <v>4.8797990670972062</v>
      </c>
      <c r="AA6" s="558">
        <v>4.8053141120768545</v>
      </c>
      <c r="AB6" s="558">
        <v>4.7330688383099861</v>
      </c>
      <c r="AC6" s="558">
        <v>4.6629637248851106</v>
      </c>
      <c r="AD6" s="558">
        <v>4.594905061152752</v>
      </c>
      <c r="AE6" s="558">
        <v>4.5288045288044998</v>
      </c>
      <c r="AF6" s="558">
        <v>4.4645788195128082</v>
      </c>
      <c r="AG6" s="558">
        <v>4.4021492846507133</v>
      </c>
      <c r="AH6" s="558">
        <v>4.3414416139947374</v>
      </c>
      <c r="AI6" s="558">
        <v>4.2823855406511484</v>
      </c>
      <c r="AJ6" s="558">
        <v>4.2249145697421291</v>
      </c>
      <c r="AK6" s="558">
        <v>4.1689657286493516</v>
      </c>
      <c r="AL6" s="558">
        <v>4.1144793368427166</v>
      </c>
      <c r="AM6" s="558">
        <v>4.061398793525627</v>
      </c>
      <c r="AN6" s="558">
        <v>4.0096703815083181</v>
      </c>
      <c r="AO6" s="558">
        <v>3.9592430858806158</v>
      </c>
      <c r="AP6" s="558">
        <v>3.9100684261974337</v>
      </c>
      <c r="AQ6" s="558">
        <v>3.8621003010166168</v>
      </c>
      <c r="AR6" s="558">
        <v>3.8152948437412095</v>
      </c>
      <c r="AS6" s="558">
        <v>3.7696102888186469</v>
      </c>
      <c r="AT6" s="558">
        <v>3.7250068474390345</v>
      </c>
      <c r="AU6" s="558">
        <v>3.6814465919549333</v>
      </c>
      <c r="AV6" s="558">
        <v>3.638893348316989</v>
      </c>
      <c r="AW6" s="558">
        <v>3.5973125958842282</v>
      </c>
      <c r="AX6" s="558">
        <v>3.5566713740258158</v>
      </c>
      <c r="AY6" s="558">
        <v>3.5169381949831688</v>
      </c>
      <c r="AZ6" s="558">
        <v>3.4780829625082896</v>
      </c>
      <c r="BA6" s="558">
        <v>3.4400768958364738</v>
      </c>
      <c r="BB6" s="558">
        <v>3.40289245858978</v>
      </c>
      <c r="BC6" s="558">
        <v>3.3665032922421694</v>
      </c>
      <c r="BD6" s="558">
        <v>3.3308841538084533</v>
      </c>
      <c r="BE6" s="558">
        <v>3.2960108574475098</v>
      </c>
      <c r="BF6" s="558">
        <v>3.2618602196958588</v>
      </c>
      <c r="BG6" s="558">
        <v>3.2284100080710045</v>
      </c>
      <c r="BH6" s="558">
        <v>3.1956388928050932</v>
      </c>
      <c r="BI6" s="558">
        <v>3.1635264014886983</v>
      </c>
      <c r="BJ6" s="558">
        <v>3.1320528764220708</v>
      </c>
      <c r="BK6" s="558">
        <v>3.1011994344871425</v>
      </c>
    </row>
    <row r="7" spans="1:63">
      <c r="A7" s="1066"/>
      <c r="B7" s="597">
        <v>0.83299999999999996</v>
      </c>
      <c r="C7" s="558">
        <v>7.5833612133377466</v>
      </c>
      <c r="D7" s="558">
        <v>7.4049874768593673</v>
      </c>
      <c r="E7" s="558">
        <v>7.23481221406528</v>
      </c>
      <c r="F7" s="558">
        <v>7.0722828913156075</v>
      </c>
      <c r="G7" s="558">
        <v>6.916895534533575</v>
      </c>
      <c r="H7" s="558">
        <v>6.7681895093062181</v>
      </c>
      <c r="I7" s="558">
        <v>6.6257429601480631</v>
      </c>
      <c r="J7" s="558">
        <v>6.4891688138180719</v>
      </c>
      <c r="K7" s="558">
        <v>6.358111266947132</v>
      </c>
      <c r="L7" s="558">
        <v>6.2322426908623934</v>
      </c>
      <c r="M7" s="558">
        <v>6.1112608969173694</v>
      </c>
      <c r="N7" s="558">
        <v>5.9948867142730817</v>
      </c>
      <c r="O7" s="558">
        <v>5.8828618392594141</v>
      </c>
      <c r="P7" s="558">
        <v>5.7749469214437008</v>
      </c>
      <c r="Q7" s="558">
        <v>5.6709198565590508</v>
      </c>
      <c r="R7" s="558">
        <v>5.5705742606700728</v>
      </c>
      <c r="S7" s="558">
        <v>5.4737181035176343</v>
      </c>
      <c r="T7" s="558">
        <v>5.3801724820001242</v>
      </c>
      <c r="U7" s="558">
        <v>5.2897705173084066</v>
      </c>
      <c r="V7" s="558">
        <v>5.2023563614107236</v>
      </c>
      <c r="W7" s="558">
        <v>5.1177843004440113</v>
      </c>
      <c r="X7" s="558">
        <v>5.0359179441605253</v>
      </c>
      <c r="Y7" s="558">
        <v>4.9566294919454457</v>
      </c>
      <c r="Z7" s="558">
        <v>4.8797990670972062</v>
      </c>
      <c r="AA7" s="558">
        <v>4.8053141120768545</v>
      </c>
      <c r="AB7" s="558">
        <v>4.7330688383099861</v>
      </c>
      <c r="AC7" s="558">
        <v>4.6629637248851106</v>
      </c>
      <c r="AD7" s="558">
        <v>4.594905061152752</v>
      </c>
      <c r="AE7" s="558">
        <v>4.5288045288044998</v>
      </c>
      <c r="AF7" s="558">
        <v>4.4645788195128082</v>
      </c>
      <c r="AG7" s="558">
        <v>4.4021492846507133</v>
      </c>
      <c r="AH7" s="558">
        <v>4.3414416139947374</v>
      </c>
      <c r="AI7" s="558">
        <v>4.2823855406511484</v>
      </c>
      <c r="AJ7" s="558">
        <v>4.2249145697421291</v>
      </c>
      <c r="AK7" s="558">
        <v>4.1689657286493516</v>
      </c>
      <c r="AL7" s="558">
        <v>4.1144793368427166</v>
      </c>
      <c r="AM7" s="558">
        <v>4.061398793525627</v>
      </c>
      <c r="AN7" s="558">
        <v>4.0096703815083181</v>
      </c>
      <c r="AO7" s="558">
        <v>3.9592430858806158</v>
      </c>
      <c r="AP7" s="558">
        <v>3.9100684261974337</v>
      </c>
      <c r="AQ7" s="558">
        <v>3.8621003010166168</v>
      </c>
      <c r="AR7" s="558">
        <v>3.8152948437412095</v>
      </c>
      <c r="AS7" s="558">
        <v>3.7696102888186469</v>
      </c>
      <c r="AT7" s="558">
        <v>3.7250068474390345</v>
      </c>
      <c r="AU7" s="558">
        <v>3.6814465919549333</v>
      </c>
      <c r="AV7" s="558">
        <v>3.638893348316989</v>
      </c>
      <c r="AW7" s="558">
        <v>3.5973125958842282</v>
      </c>
      <c r="AX7" s="558">
        <v>3.5566713740258158</v>
      </c>
      <c r="AY7" s="558">
        <v>3.5169381949831688</v>
      </c>
      <c r="AZ7" s="558">
        <v>3.4780829625082896</v>
      </c>
      <c r="BA7" s="558">
        <v>3.4400768958364738</v>
      </c>
      <c r="BB7" s="558">
        <v>3.40289245858978</v>
      </c>
      <c r="BC7" s="558">
        <v>3.3665032922421694</v>
      </c>
      <c r="BD7" s="558">
        <v>3.3308841538084533</v>
      </c>
      <c r="BE7" s="558">
        <v>3.2960108574475098</v>
      </c>
      <c r="BF7" s="558">
        <v>3.2618602196958588</v>
      </c>
      <c r="BG7" s="558">
        <v>3.2284100080710045</v>
      </c>
      <c r="BH7" s="558">
        <v>3.1956388928050932</v>
      </c>
      <c r="BI7" s="558">
        <v>3.1635264014886983</v>
      </c>
      <c r="BJ7" s="558">
        <v>3.1320528764220708</v>
      </c>
      <c r="BK7" s="558">
        <v>3.1011994344871425</v>
      </c>
    </row>
    <row r="8" spans="1:63">
      <c r="A8" s="1066"/>
      <c r="B8" s="597">
        <v>0.91700000000000004</v>
      </c>
      <c r="C8" s="558">
        <v>7.5833612133377466</v>
      </c>
      <c r="D8" s="558">
        <v>7.4049874768593673</v>
      </c>
      <c r="E8" s="558">
        <v>7.23481221406528</v>
      </c>
      <c r="F8" s="558">
        <v>7.0722828913156075</v>
      </c>
      <c r="G8" s="558">
        <v>6.916895534533575</v>
      </c>
      <c r="H8" s="558">
        <v>6.7681895093062181</v>
      </c>
      <c r="I8" s="558">
        <v>6.6257429601480631</v>
      </c>
      <c r="J8" s="558">
        <v>6.4891688138180719</v>
      </c>
      <c r="K8" s="558">
        <v>6.358111266947132</v>
      </c>
      <c r="L8" s="558">
        <v>6.2322426908623934</v>
      </c>
      <c r="M8" s="558">
        <v>6.1112608969173694</v>
      </c>
      <c r="N8" s="558">
        <v>5.9948867142730817</v>
      </c>
      <c r="O8" s="558">
        <v>5.8828618392594141</v>
      </c>
      <c r="P8" s="558">
        <v>5.7749469214437008</v>
      </c>
      <c r="Q8" s="558">
        <v>5.6709198565590508</v>
      </c>
      <c r="R8" s="558">
        <v>5.5705742606700728</v>
      </c>
      <c r="S8" s="558">
        <v>5.4737181035176343</v>
      </c>
      <c r="T8" s="558">
        <v>5.3801724820001242</v>
      </c>
      <c r="U8" s="558">
        <v>5.2897705173084066</v>
      </c>
      <c r="V8" s="558">
        <v>5.2023563614107236</v>
      </c>
      <c r="W8" s="558">
        <v>5.1177843004440113</v>
      </c>
      <c r="X8" s="558">
        <v>5.0359179441605253</v>
      </c>
      <c r="Y8" s="558">
        <v>4.9566294919454457</v>
      </c>
      <c r="Z8" s="558">
        <v>4.8797990670972062</v>
      </c>
      <c r="AA8" s="558">
        <v>4.8053141120768545</v>
      </c>
      <c r="AB8" s="558">
        <v>4.7330688383099861</v>
      </c>
      <c r="AC8" s="558">
        <v>4.6629637248851106</v>
      </c>
      <c r="AD8" s="558">
        <v>4.594905061152752</v>
      </c>
      <c r="AE8" s="558">
        <v>4.5288045288044998</v>
      </c>
      <c r="AF8" s="558">
        <v>4.4645788195128082</v>
      </c>
      <c r="AG8" s="558">
        <v>4.4021492846507133</v>
      </c>
      <c r="AH8" s="558">
        <v>4.3414416139947374</v>
      </c>
      <c r="AI8" s="558">
        <v>4.2823855406511484</v>
      </c>
      <c r="AJ8" s="558">
        <v>4.2249145697421291</v>
      </c>
      <c r="AK8" s="558">
        <v>4.1689657286493516</v>
      </c>
      <c r="AL8" s="558">
        <v>4.1144793368427166</v>
      </c>
      <c r="AM8" s="558">
        <v>4.061398793525627</v>
      </c>
      <c r="AN8" s="558">
        <v>4.0096703815083181</v>
      </c>
      <c r="AO8" s="558">
        <v>3.9592430858806158</v>
      </c>
      <c r="AP8" s="558">
        <v>3.9100684261974337</v>
      </c>
      <c r="AQ8" s="558">
        <v>3.8621003010166168</v>
      </c>
      <c r="AR8" s="558">
        <v>3.8152948437412095</v>
      </c>
      <c r="AS8" s="558">
        <v>3.7696102888186469</v>
      </c>
      <c r="AT8" s="558">
        <v>3.7250068474390345</v>
      </c>
      <c r="AU8" s="558">
        <v>3.6814465919549333</v>
      </c>
      <c r="AV8" s="558">
        <v>3.638893348316989</v>
      </c>
      <c r="AW8" s="558">
        <v>3.5973125958842282</v>
      </c>
      <c r="AX8" s="558">
        <v>3.5566713740258158</v>
      </c>
      <c r="AY8" s="558">
        <v>3.5169381949831688</v>
      </c>
      <c r="AZ8" s="558">
        <v>3.4780829625082896</v>
      </c>
      <c r="BA8" s="558">
        <v>3.4400768958364738</v>
      </c>
      <c r="BB8" s="558">
        <v>3.40289245858978</v>
      </c>
      <c r="BC8" s="558">
        <v>3.3665032922421694</v>
      </c>
      <c r="BD8" s="558">
        <v>3.3308841538084533</v>
      </c>
      <c r="BE8" s="558">
        <v>3.2960108574475098</v>
      </c>
      <c r="BF8" s="558">
        <v>3.2618602196958588</v>
      </c>
      <c r="BG8" s="558">
        <v>3.2284100080710045</v>
      </c>
      <c r="BH8" s="558">
        <v>3.1956388928050932</v>
      </c>
      <c r="BI8" s="558">
        <v>3.1635264014886983</v>
      </c>
      <c r="BJ8" s="558">
        <v>3.1320528764220708</v>
      </c>
      <c r="BK8" s="558">
        <v>3.1011994344871425</v>
      </c>
    </row>
    <row r="9" spans="1:63">
      <c r="A9" s="1066"/>
      <c r="B9" s="510">
        <v>1</v>
      </c>
      <c r="C9" s="558">
        <v>1.7309479000978316</v>
      </c>
      <c r="D9" s="558">
        <v>1.7095377903898656</v>
      </c>
      <c r="E9" s="558">
        <v>1.68865085322443</v>
      </c>
      <c r="F9" s="558">
        <v>1.6682681438791429</v>
      </c>
      <c r="G9" s="558">
        <v>1.6483716214050248</v>
      </c>
      <c r="H9" s="558">
        <v>1.6289440953676328</v>
      </c>
      <c r="I9" s="558">
        <v>1.6099691763105384</v>
      </c>
      <c r="J9" s="558">
        <v>1.5914312296411302</v>
      </c>
      <c r="K9" s="558">
        <v>1.5733153326660323</v>
      </c>
      <c r="L9" s="558">
        <v>1.5556072345279925</v>
      </c>
      <c r="M9" s="558">
        <v>1.5382933188181878</v>
      </c>
      <c r="N9" s="558">
        <v>1.5213605686577949</v>
      </c>
      <c r="O9" s="558">
        <v>1.5047965340606422</v>
      </c>
      <c r="P9" s="558">
        <v>1.4885893014049563</v>
      </c>
      <c r="Q9" s="558">
        <v>1.4727274648568982</v>
      </c>
      <c r="R9" s="558">
        <v>1.4572000996018326</v>
      </c>
      <c r="S9" s="558">
        <v>1.4419967367513091</v>
      </c>
      <c r="T9" s="558">
        <v>1.4271073398046419</v>
      </c>
      <c r="U9" s="558">
        <v>1.4125222825538608</v>
      </c>
      <c r="V9" s="558">
        <v>1.3982323283298324</v>
      </c>
      <c r="W9" s="558">
        <v>1.3842286104955142</v>
      </c>
      <c r="X9" s="558">
        <v>1.3705026140997838</v>
      </c>
      <c r="Y9" s="558">
        <v>1.3570461586120728</v>
      </c>
      <c r="Z9" s="558">
        <v>1.3438513816642432</v>
      </c>
      <c r="AA9" s="558">
        <v>1.3309107237318145</v>
      </c>
      <c r="AB9" s="558">
        <v>1.3182169136918214</v>
      </c>
      <c r="AC9" s="558">
        <v>1.3057629551993355</v>
      </c>
      <c r="AD9" s="558">
        <v>1.2935421138290091</v>
      </c>
      <c r="AE9" s="558">
        <v>1.2815479049319916</v>
      </c>
      <c r="AF9" s="558">
        <v>1.269774082162209</v>
      </c>
      <c r="AG9" s="558">
        <v>1.2582146266293563</v>
      </c>
      <c r="AH9" s="558">
        <v>1.2468637366390187</v>
      </c>
      <c r="AI9" s="558">
        <v>1.2357158179831824</v>
      </c>
      <c r="AJ9" s="558">
        <v>1.2247654747469923</v>
      </c>
      <c r="AK9" s="558">
        <v>1.2140075006000104</v>
      </c>
      <c r="AL9" s="558">
        <v>1.2034368705424521</v>
      </c>
      <c r="AM9" s="558">
        <v>1.1930487330789001</v>
      </c>
      <c r="AN9" s="558">
        <v>1.1828384027938954</v>
      </c>
      <c r="AO9" s="558">
        <v>1.1728013533055253</v>
      </c>
      <c r="AP9" s="558">
        <v>1.1629332105747539</v>
      </c>
      <c r="AQ9" s="558">
        <v>1.1532297465497092</v>
      </c>
      <c r="AR9" s="558">
        <v>1.1436868731255299</v>
      </c>
      <c r="AS9" s="558">
        <v>1.1343006364016401</v>
      </c>
      <c r="AT9" s="558">
        <v>1.1250672112195066</v>
      </c>
      <c r="AU9" s="558">
        <v>1.1159828959650233</v>
      </c>
      <c r="AV9" s="558">
        <v>1.1070441076206863</v>
      </c>
      <c r="AW9" s="558">
        <v>1.0982473770536672</v>
      </c>
      <c r="AX9" s="558">
        <v>1.0895893445267637</v>
      </c>
      <c r="AY9" s="558">
        <v>1.0810667554200262</v>
      </c>
      <c r="AZ9" s="558">
        <v>1.0726764561516149</v>
      </c>
      <c r="BA9" s="558">
        <v>1.0644153902871465</v>
      </c>
      <c r="BB9" s="558">
        <v>1.0562805948274465</v>
      </c>
      <c r="BC9" s="558">
        <v>1.0482691966652351</v>
      </c>
      <c r="BD9" s="558">
        <v>1.0403784092018478</v>
      </c>
      <c r="BE9" s="558">
        <v>1.0326055291156153</v>
      </c>
      <c r="BF9" s="558">
        <v>1.0249479332740379</v>
      </c>
      <c r="BG9" s="558">
        <v>1.0174030757823378</v>
      </c>
      <c r="BH9" s="558">
        <v>1.0099684851614175</v>
      </c>
      <c r="BI9" s="558">
        <v>1.00264176164865</v>
      </c>
      <c r="BJ9" s="558">
        <v>0.99542057461531308</v>
      </c>
      <c r="BK9" s="558">
        <v>0.98830266009482259</v>
      </c>
    </row>
    <row r="10" spans="1:63">
      <c r="A10" s="1066"/>
      <c r="B10" s="597">
        <v>1.083</v>
      </c>
      <c r="C10" s="578">
        <v>1.5900311230797066</v>
      </c>
      <c r="D10" s="558">
        <v>1.5711115658680592</v>
      </c>
      <c r="E10" s="558">
        <v>1.5526369565960465</v>
      </c>
      <c r="F10" s="558">
        <v>1.5345917813403727</v>
      </c>
      <c r="G10" s="558">
        <v>1.5169612391201226</v>
      </c>
      <c r="H10" s="558">
        <v>1.4997312014078443</v>
      </c>
      <c r="I10" s="558">
        <v>1.482888174368941</v>
      </c>
      <c r="J10" s="558">
        <v>1.4664192636172753</v>
      </c>
      <c r="K10" s="558">
        <v>1.4503121412935136</v>
      </c>
      <c r="L10" s="558">
        <v>1.4345550152895647</v>
      </c>
      <c r="M10" s="558">
        <v>1.4191366004576498</v>
      </c>
      <c r="N10" s="558">
        <v>1.4040460916562736</v>
      </c>
      <c r="O10" s="558">
        <v>1.3892731384978139</v>
      </c>
      <c r="P10" s="558">
        <v>1.3748078216736976</v>
      </c>
      <c r="Q10" s="558">
        <v>1.3606406307433747</v>
      </c>
      <c r="R10" s="558">
        <v>1.3467624432825664</v>
      </c>
      <c r="S10" s="558">
        <v>1.3331645052947327</v>
      </c>
      <c r="T10" s="558">
        <v>1.3198384127973537</v>
      </c>
      <c r="U10" s="558">
        <v>1.3067760945016511</v>
      </c>
      <c r="V10" s="558">
        <v>1.2939697955107297</v>
      </c>
      <c r="W10" s="558">
        <v>1.281412061966958</v>
      </c>
      <c r="X10" s="558">
        <v>1.2690957265847245</v>
      </c>
      <c r="Y10" s="558">
        <v>1.2570138950095628</v>
      </c>
      <c r="Z10" s="558">
        <v>1.2451599329491003</v>
      </c>
      <c r="AA10" s="558">
        <v>1.2335274540253536</v>
      </c>
      <c r="AB10" s="558">
        <v>1.2221103083016374</v>
      </c>
      <c r="AC10" s="558">
        <v>1.2109025714407782</v>
      </c>
      <c r="AD10" s="558">
        <v>1.1998985344544726</v>
      </c>
      <c r="AE10" s="558">
        <v>1.1890926940065289</v>
      </c>
      <c r="AF10" s="558">
        <v>1.1784797432353835</v>
      </c>
      <c r="AG10" s="558">
        <v>1.1680545630637365</v>
      </c>
      <c r="AH10" s="558">
        <v>1.1578122139654097</v>
      </c>
      <c r="AI10" s="558">
        <v>1.1477479281616048</v>
      </c>
      <c r="AJ10" s="558">
        <v>1.1378571022206543</v>
      </c>
      <c r="AK10" s="558">
        <v>1.1281352900371433</v>
      </c>
      <c r="AL10" s="558">
        <v>1.1185781961678942</v>
      </c>
      <c r="AM10" s="558">
        <v>1.1091816695038363</v>
      </c>
      <c r="AN10" s="558">
        <v>1.099941697258173</v>
      </c>
      <c r="AO10" s="558">
        <v>1.0908543992525521</v>
      </c>
      <c r="AP10" s="558">
        <v>1.08191602248415</v>
      </c>
      <c r="AQ10" s="558">
        <v>1.0731229359576839</v>
      </c>
      <c r="AR10" s="558">
        <v>1.0644716257674072</v>
      </c>
      <c r="AS10" s="558">
        <v>1.0559586904150875</v>
      </c>
      <c r="AT10" s="558">
        <v>1.0475808363508659</v>
      </c>
      <c r="AU10" s="558">
        <v>1.0393348737247154</v>
      </c>
      <c r="AV10" s="558">
        <v>1.0312177123369832</v>
      </c>
      <c r="AW10" s="558">
        <v>1.023226357777222</v>
      </c>
      <c r="AX10" s="558">
        <v>1.0153579077411683</v>
      </c>
      <c r="AY10" s="558">
        <v>1.0076095485163588</v>
      </c>
      <c r="AZ10" s="558">
        <v>0.99997855162743765</v>
      </c>
      <c r="BA10" s="558">
        <v>0.99246227063275905</v>
      </c>
      <c r="BB10" s="558">
        <v>0.98505813806437859</v>
      </c>
      <c r="BC10" s="558">
        <v>0.97776366250400348</v>
      </c>
      <c r="BD10" s="558">
        <v>0.97057642578790693</v>
      </c>
      <c r="BE10" s="558">
        <v>0.9634940803342158</v>
      </c>
      <c r="BF10" s="558">
        <v>0.95651434658636891</v>
      </c>
      <c r="BG10" s="558">
        <v>0.94963501056689736</v>
      </c>
      <c r="BH10" s="558">
        <v>0.94285392153601078</v>
      </c>
      <c r="BI10" s="558">
        <v>0.93616898974978802</v>
      </c>
      <c r="BJ10" s="558">
        <v>0.92957818431306671</v>
      </c>
      <c r="BK10" s="558">
        <v>0.92307953112239249</v>
      </c>
    </row>
    <row r="11" spans="1:63">
      <c r="A11" s="1066"/>
      <c r="B11" s="597">
        <v>1.167</v>
      </c>
      <c r="C11" s="558">
        <v>1.4656742983033881</v>
      </c>
      <c r="D11" s="558">
        <v>1.4488730645311747</v>
      </c>
      <c r="E11" s="558">
        <v>1.4324526551977612</v>
      </c>
      <c r="F11" s="558">
        <v>1.4164002674893474</v>
      </c>
      <c r="G11" s="558">
        <v>1.400703666117203</v>
      </c>
      <c r="H11" s="558">
        <v>1.3853511522156658</v>
      </c>
      <c r="I11" s="558">
        <v>1.3703315342633475</v>
      </c>
      <c r="J11" s="558">
        <v>1.3556341008756303</v>
      </c>
      <c r="K11" s="558">
        <v>1.3412485953294699</v>
      </c>
      <c r="L11" s="558">
        <v>1.3271651916931633</v>
      </c>
      <c r="M11" s="558">
        <v>1.3133744724443492</v>
      </c>
      <c r="N11" s="558">
        <v>1.2998674074690988</v>
      </c>
      <c r="O11" s="558">
        <v>1.2866353343436865</v>
      </c>
      <c r="P11" s="558">
        <v>1.2736699398085622</v>
      </c>
      <c r="Q11" s="558">
        <v>1.2609632423512649</v>
      </c>
      <c r="R11" s="558">
        <v>1.248507575821604</v>
      </c>
      <c r="S11" s="558">
        <v>1.2362955740084256</v>
      </c>
      <c r="T11" s="558">
        <v>1.2243201561127668</v>
      </c>
      <c r="U11" s="558">
        <v>1.2125745130571959</v>
      </c>
      <c r="V11" s="558">
        <v>1.2010520945757241</v>
      </c>
      <c r="W11" s="558">
        <v>1.1897465970328502</v>
      </c>
      <c r="X11" s="558">
        <v>1.1786519519241474</v>
      </c>
      <c r="Y11" s="558">
        <v>1.1677623150143113</v>
      </c>
      <c r="Z11" s="558">
        <v>1.1570720560718217</v>
      </c>
      <c r="AA11" s="558">
        <v>1.1465757491623338</v>
      </c>
      <c r="AB11" s="558">
        <v>1.1362681634656353</v>
      </c>
      <c r="AC11" s="558">
        <v>1.1261442545835185</v>
      </c>
      <c r="AD11" s="558">
        <v>1.116199156308219</v>
      </c>
      <c r="AE11" s="558">
        <v>1.1064281728231977</v>
      </c>
      <c r="AF11" s="558">
        <v>1.0968267713100077</v>
      </c>
      <c r="AG11" s="558">
        <v>1.0873905749367843</v>
      </c>
      <c r="AH11" s="558">
        <v>1.0781153562055774</v>
      </c>
      <c r="AI11" s="558">
        <v>1.0689970306372802</v>
      </c>
      <c r="AJ11" s="558">
        <v>1.060031650774333</v>
      </c>
      <c r="AK11" s="558">
        <v>1.051215400482703</v>
      </c>
      <c r="AL11" s="558">
        <v>1.0425445895358609</v>
      </c>
      <c r="AM11" s="558">
        <v>1.0340156484646059</v>
      </c>
      <c r="AN11" s="558">
        <v>1.0256251236576344</v>
      </c>
      <c r="AO11" s="558">
        <v>1.01736967269873</v>
      </c>
      <c r="AP11" s="558">
        <v>1.0092460599273456</v>
      </c>
      <c r="AQ11" s="558">
        <v>1.0012511522101915</v>
      </c>
      <c r="AR11" s="558">
        <v>0.99338191491221772</v>
      </c>
      <c r="AS11" s="558">
        <v>0.98563540805611338</v>
      </c>
      <c r="AT11" s="558">
        <v>0.97800878266010316</v>
      </c>
      <c r="AU11" s="558">
        <v>0.97049927724446483</v>
      </c>
      <c r="AV11" s="558">
        <v>0.96310421449776507</v>
      </c>
      <c r="AW11" s="558">
        <v>0.9558209980943585</v>
      </c>
      <c r="AX11" s="558">
        <v>0.9486471096552056</v>
      </c>
      <c r="AY11" s="558">
        <v>0.94158010584453222</v>
      </c>
      <c r="AZ11" s="558">
        <v>0.93461761559530232</v>
      </c>
      <c r="BA11" s="558">
        <v>0.92775733745688371</v>
      </c>
      <c r="BB11" s="558">
        <v>0.92099703705867508</v>
      </c>
      <c r="BC11" s="558">
        <v>0.91433454468382025</v>
      </c>
      <c r="BD11" s="558">
        <v>0.90776775294747902</v>
      </c>
      <c r="BE11" s="558">
        <v>0.90129461457443094</v>
      </c>
      <c r="BF11" s="558">
        <v>0.89491314027109259</v>
      </c>
      <c r="BG11" s="558">
        <v>0.88862139668729845</v>
      </c>
      <c r="BH11" s="558">
        <v>0.88241750446346345</v>
      </c>
      <c r="BI11" s="558">
        <v>0.87629963635897778</v>
      </c>
      <c r="BJ11" s="558">
        <v>0.87026601545792226</v>
      </c>
      <c r="BK11" s="558">
        <v>0.86431491344840372</v>
      </c>
    </row>
    <row r="12" spans="1:63">
      <c r="A12" s="1066"/>
      <c r="B12" s="510">
        <v>1.25</v>
      </c>
      <c r="C12" s="577">
        <v>1.3553770306710948</v>
      </c>
      <c r="D12" s="577">
        <v>1.3403889879633033</v>
      </c>
      <c r="E12" s="577">
        <v>1.3257288015743494</v>
      </c>
      <c r="F12" s="577">
        <v>1.3113858303374752</v>
      </c>
      <c r="G12" s="577">
        <v>1.2973498886613688</v>
      </c>
      <c r="H12" s="577">
        <v>1.2836112224079166</v>
      </c>
      <c r="I12" s="577">
        <v>1.2701604862865916</v>
      </c>
      <c r="J12" s="577">
        <v>1.2569887226553869</v>
      </c>
      <c r="K12" s="577">
        <v>1.2440873416272336</v>
      </c>
      <c r="L12" s="577">
        <v>1.231448102389068</v>
      </c>
      <c r="M12" s="577">
        <v>1.2190630956481725</v>
      </c>
      <c r="N12" s="577">
        <v>1.2069247271272217</v>
      </c>
      <c r="O12" s="577">
        <v>1.1950257020356581</v>
      </c>
      <c r="P12" s="577">
        <v>1.1833590104506773</v>
      </c>
      <c r="Q12" s="577">
        <v>1.1719179135462605</v>
      </c>
      <c r="R12" s="577">
        <v>1.1606959306134119</v>
      </c>
      <c r="S12" s="577">
        <v>1.1496868268190659</v>
      </c>
      <c r="T12" s="577">
        <v>1.138884601655084</v>
      </c>
      <c r="U12" s="577">
        <v>1.1282834780323774</v>
      </c>
      <c r="V12" s="577">
        <v>1.1178778919785028</v>
      </c>
      <c r="W12" s="577">
        <v>1.1076624829001336</v>
      </c>
      <c r="X12" s="577">
        <v>1.0976320843745986</v>
      </c>
      <c r="Y12" s="577">
        <v>1.0877817154372498</v>
      </c>
      <c r="Z12" s="577">
        <v>1.0781065723337946</v>
      </c>
      <c r="AA12" s="577">
        <v>1.0686020207088904</v>
      </c>
      <c r="AB12" s="577">
        <v>1.0592635882043235</v>
      </c>
      <c r="AC12" s="577">
        <v>1.050086957441926</v>
      </c>
      <c r="AD12" s="577">
        <v>1.0410679593681047</v>
      </c>
      <c r="AE12" s="577">
        <v>1.0322025669384252</v>
      </c>
      <c r="AF12" s="577">
        <v>1.0234868891221494</v>
      </c>
      <c r="AG12" s="577">
        <v>1.0149171652079787</v>
      </c>
      <c r="AH12" s="577">
        <v>1.0064897593934887</v>
      </c>
      <c r="AI12" s="577">
        <v>0.99820115564190748</v>
      </c>
      <c r="AJ12" s="577">
        <v>0.99004795279094793</v>
      </c>
      <c r="AK12" s="577">
        <v>0.98202685989940364</v>
      </c>
      <c r="AL12" s="577">
        <v>0.97413469181812795</v>
      </c>
      <c r="AM12" s="577">
        <v>0.9663683649728777</v>
      </c>
      <c r="AN12" s="577">
        <v>0.95872489334728972</v>
      </c>
      <c r="AO12" s="577">
        <v>0.9512013846549966</v>
      </c>
      <c r="AP12" s="577">
        <v>0.94379503669057352</v>
      </c>
      <c r="AQ12" s="577">
        <v>0.93650313384964246</v>
      </c>
      <c r="AR12" s="577">
        <v>0.92932304380905928</v>
      </c>
      <c r="AS12" s="577">
        <v>0.92225221435865234</v>
      </c>
      <c r="AT12" s="577">
        <v>0.91528817037650723</v>
      </c>
      <c r="AU12" s="577">
        <v>0.90842851094026289</v>
      </c>
      <c r="AV12" s="577">
        <v>0.90167090656733906</v>
      </c>
      <c r="AW12" s="577">
        <v>0.89501309657743067</v>
      </c>
      <c r="AX12" s="577">
        <v>0.88845288657099475</v>
      </c>
      <c r="AY12" s="577">
        <v>0.88198814601782272</v>
      </c>
      <c r="AZ12" s="577">
        <v>0.87561680595013269</v>
      </c>
      <c r="BA12" s="577">
        <v>0.86933685675493066</v>
      </c>
      <c r="BB12" s="577">
        <v>0.8631463460606964</v>
      </c>
      <c r="BC12" s="577">
        <v>0.85704337671372366</v>
      </c>
      <c r="BD12" s="577">
        <v>0.85102610483970809</v>
      </c>
      <c r="BE12" s="577">
        <v>0.84509273798642337</v>
      </c>
      <c r="BF12" s="577">
        <v>0.83924153334355467</v>
      </c>
      <c r="BG12" s="577">
        <v>0.83347079603597707</v>
      </c>
      <c r="BH12" s="577">
        <v>0.82777887748696577</v>
      </c>
      <c r="BI12" s="577">
        <v>0.82216417384802043</v>
      </c>
      <c r="BJ12" s="577">
        <v>0.81662512449215829</v>
      </c>
      <c r="BK12" s="577">
        <v>0.81116021056770826</v>
      </c>
    </row>
    <row r="13" spans="1:63">
      <c r="A13" s="1066"/>
      <c r="B13" s="597">
        <v>1.333</v>
      </c>
      <c r="C13" s="577">
        <v>1.2570942598685557</v>
      </c>
      <c r="D13" s="577">
        <v>1.2436673519043058</v>
      </c>
      <c r="E13" s="577">
        <v>1.230524235917781</v>
      </c>
      <c r="F13" s="577">
        <v>1.2176560086312607</v>
      </c>
      <c r="G13" s="577">
        <v>1.2050541353373823</v>
      </c>
      <c r="H13" s="577">
        <v>1.1927104310222976</v>
      </c>
      <c r="I13" s="577">
        <v>1.1806170426372327</v>
      </c>
      <c r="J13" s="577">
        <v>1.1687664324377547</v>
      </c>
      <c r="K13" s="577">
        <v>1.1571513623164766</v>
      </c>
      <c r="L13" s="577">
        <v>1.1457648790607664</v>
      </c>
      <c r="M13" s="577">
        <v>1.1346003004723701</v>
      </c>
      <c r="N13" s="577">
        <v>1.1236512022907215</v>
      </c>
      <c r="O13" s="577">
        <v>1.1129114058661729</v>
      </c>
      <c r="P13" s="577">
        <v>1.1023749665334406</v>
      </c>
      <c r="Q13" s="577">
        <v>1.0920361626393034</v>
      </c>
      <c r="R13" s="577">
        <v>1.0818894851819953</v>
      </c>
      <c r="S13" s="577">
        <v>1.0719296280228758</v>
      </c>
      <c r="T13" s="577">
        <v>1.0621514786338364</v>
      </c>
      <c r="U13" s="577">
        <v>1.0525501093465415</v>
      </c>
      <c r="V13" s="577">
        <v>1.0431207690720361</v>
      </c>
      <c r="W13" s="577">
        <v>1.0338588754614828</v>
      </c>
      <c r="X13" s="577">
        <v>1.0247600074808547</v>
      </c>
      <c r="Y13" s="577">
        <v>1.015819898374303</v>
      </c>
      <c r="Z13" s="577">
        <v>1.0070344289926665</v>
      </c>
      <c r="AA13" s="577">
        <v>0.99839962146521244</v>
      </c>
      <c r="AB13" s="577">
        <v>0.98991163319417608</v>
      </c>
      <c r="AC13" s="577">
        <v>0.98156675115305592</v>
      </c>
      <c r="AD13" s="577">
        <v>0.97336138647088588</v>
      </c>
      <c r="AE13" s="577">
        <v>0.96529206928589273</v>
      </c>
      <c r="AF13" s="577">
        <v>0.95735544385303128</v>
      </c>
      <c r="AG13" s="577">
        <v>0.9495482638909073</v>
      </c>
      <c r="AH13" s="577">
        <v>0.94186738815453153</v>
      </c>
      <c r="AI13" s="577">
        <v>0.93430977622122091</v>
      </c>
      <c r="AJ13" s="577">
        <v>0.92687248447777093</v>
      </c>
      <c r="AK13" s="577">
        <v>0.91955266229777122</v>
      </c>
      <c r="AL13" s="577">
        <v>0.91234754839863619</v>
      </c>
      <c r="AM13" s="577">
        <v>0.90525446736856974</v>
      </c>
      <c r="AN13" s="577">
        <v>0.89827082635428834</v>
      </c>
      <c r="AO13" s="577">
        <v>0.89139411190088669</v>
      </c>
      <c r="AP13" s="577">
        <v>0.88462188693575428</v>
      </c>
      <c r="AQ13" s="577">
        <v>0.87795178788894213</v>
      </c>
      <c r="AR13" s="577">
        <v>0.87138152194282881</v>
      </c>
      <c r="AS13" s="577">
        <v>0.86490886440436432</v>
      </c>
      <c r="AT13" s="577">
        <v>0.85853165619356608</v>
      </c>
      <c r="AU13" s="577">
        <v>0.85224780144230827</v>
      </c>
      <c r="AV13" s="577">
        <v>0.84605526519779561</v>
      </c>
      <c r="AW13" s="577">
        <v>0.83995207122543891</v>
      </c>
      <c r="AX13" s="577">
        <v>0.83393629990614249</v>
      </c>
      <c r="AY13" s="577">
        <v>0.82800608622330962</v>
      </c>
      <c r="AZ13" s="577">
        <v>0.8221596178351277</v>
      </c>
      <c r="BA13" s="577">
        <v>0.8163951332279511</v>
      </c>
      <c r="BB13" s="577">
        <v>0.81071091994682565</v>
      </c>
      <c r="BC13" s="577">
        <v>0.80510531289942344</v>
      </c>
      <c r="BD13" s="577">
        <v>0.79957669272985787</v>
      </c>
      <c r="BE13" s="577">
        <v>0.79412348425904411</v>
      </c>
      <c r="BF13" s="577">
        <v>0.78874415498844852</v>
      </c>
      <c r="BG13" s="577">
        <v>0.78343721366424102</v>
      </c>
      <c r="BH13" s="577">
        <v>0.77820120889902655</v>
      </c>
      <c r="BI13" s="577">
        <v>0.77303472784847804</v>
      </c>
      <c r="BJ13" s="577">
        <v>0.76793639494033628</v>
      </c>
      <c r="BK13" s="577">
        <v>0.7629048706533752</v>
      </c>
    </row>
    <row r="14" spans="1:63">
      <c r="A14" s="1066"/>
      <c r="B14" s="597">
        <v>1.417</v>
      </c>
      <c r="C14" s="577">
        <v>1.1691401413738896</v>
      </c>
      <c r="D14" s="577">
        <v>1.1570646729952028</v>
      </c>
      <c r="E14" s="577">
        <v>1.1452360976229421</v>
      </c>
      <c r="F14" s="577">
        <v>1.1336469199810262</v>
      </c>
      <c r="G14" s="577">
        <v>1.1222899451467212</v>
      </c>
      <c r="H14" s="577">
        <v>1.1111582636550348</v>
      </c>
      <c r="I14" s="577">
        <v>1.1002452374808753</v>
      </c>
      <c r="J14" s="577">
        <v>1.0895444868392199</v>
      </c>
      <c r="K14" s="577">
        <v>1.079049877748133</v>
      </c>
      <c r="L14" s="577">
        <v>1.0687555103036972</v>
      </c>
      <c r="M14" s="577">
        <v>1.058655707619756</v>
      </c>
      <c r="N14" s="577">
        <v>1.0487450053889091</v>
      </c>
      <c r="O14" s="577">
        <v>1.0390181420244218</v>
      </c>
      <c r="P14" s="577">
        <v>1.0294700493456834</v>
      </c>
      <c r="Q14" s="577">
        <v>1.0200958437725651</v>
      </c>
      <c r="R14" s="577">
        <v>1.0108908179965357</v>
      </c>
      <c r="S14" s="577">
        <v>1.001850433098687</v>
      </c>
      <c r="T14" s="577">
        <v>0.99297031108694156</v>
      </c>
      <c r="U14" s="577">
        <v>0.98424622782666116</v>
      </c>
      <c r="V14" s="577">
        <v>0.97567410634067386</v>
      </c>
      <c r="W14" s="577">
        <v>0.96725001045639203</v>
      </c>
      <c r="X14" s="577">
        <v>0.95897013877922099</v>
      </c>
      <c r="Y14" s="577">
        <v>0.95083081897287636</v>
      </c>
      <c r="Z14" s="577">
        <v>0.942828502328525</v>
      </c>
      <c r="AA14" s="577">
        <v>0.93495975860587965</v>
      </c>
      <c r="AB14" s="577">
        <v>0.92722127113048836</v>
      </c>
      <c r="AC14" s="577">
        <v>0.91960983213249825</v>
      </c>
      <c r="AD14" s="577">
        <v>0.91212233831313216</v>
      </c>
      <c r="AE14" s="577">
        <v>0.90475578662600109</v>
      </c>
      <c r="AF14" s="577">
        <v>0.89750727026120913</v>
      </c>
      <c r="AG14" s="577">
        <v>0.89037397482096403</v>
      </c>
      <c r="AH14" s="577">
        <v>0.88335317467612573</v>
      </c>
      <c r="AI14" s="577">
        <v>0.87644222949378303</v>
      </c>
      <c r="AJ14" s="577">
        <v>0.86963858092656365</v>
      </c>
      <c r="AK14" s="577">
        <v>0.86293974945495966</v>
      </c>
      <c r="AL14" s="577">
        <v>0.85634333137447649</v>
      </c>
      <c r="AM14" s="577">
        <v>0.84984699591992008</v>
      </c>
      <c r="AN14" s="577">
        <v>0.8434484825195887</v>
      </c>
      <c r="AO14" s="577">
        <v>0.83714559817258072</v>
      </c>
      <c r="AP14" s="577">
        <v>0.83093621494281866</v>
      </c>
      <c r="AQ14" s="577">
        <v>0.82481826756378207</v>
      </c>
      <c r="AR14" s="577">
        <v>0.81878975114827801</v>
      </c>
      <c r="AS14" s="577">
        <v>0.81284871899791855</v>
      </c>
      <c r="AT14" s="577">
        <v>0.80699328050727515</v>
      </c>
      <c r="AU14" s="577">
        <v>0.80122159915797297</v>
      </c>
      <c r="AV14" s="577">
        <v>0.79553189059825025</v>
      </c>
      <c r="AW14" s="577">
        <v>0.78992242080376729</v>
      </c>
      <c r="AX14" s="577">
        <v>0.78439150431568139</v>
      </c>
      <c r="AY14" s="577">
        <v>0.77893750255222871</v>
      </c>
      <c r="AZ14" s="577">
        <v>0.77355882219025729</v>
      </c>
      <c r="BA14" s="577">
        <v>0.76825391361335527</v>
      </c>
      <c r="BB14" s="577">
        <v>0.76302126942339965</v>
      </c>
      <c r="BC14" s="577">
        <v>0.75785942301251963</v>
      </c>
      <c r="BD14" s="577">
        <v>0.75276694719263626</v>
      </c>
      <c r="BE14" s="577">
        <v>0.74774245287988528</v>
      </c>
      <c r="BF14" s="577">
        <v>0.74278458783137813</v>
      </c>
      <c r="BG14" s="577">
        <v>0.73789203543188608</v>
      </c>
      <c r="BH14" s="577">
        <v>0.73306351352816224</v>
      </c>
      <c r="BI14" s="577">
        <v>0.72829777330873258</v>
      </c>
      <c r="BJ14" s="577">
        <v>0.72359359822710068</v>
      </c>
      <c r="BK14" s="577">
        <v>0.71894980296641553</v>
      </c>
    </row>
    <row r="15" spans="1:63">
      <c r="A15" s="1066"/>
      <c r="B15" s="510">
        <v>1.5</v>
      </c>
      <c r="C15" s="577">
        <v>1.0901148197574413</v>
      </c>
      <c r="D15" s="577">
        <v>1.0792151854118979</v>
      </c>
      <c r="E15" s="577">
        <v>1.0685313557334479</v>
      </c>
      <c r="F15" s="577">
        <v>1.0580569843901608</v>
      </c>
      <c r="G15" s="577">
        <v>1.0477859714763684</v>
      </c>
      <c r="H15" s="577">
        <v>1.0377124516668315</v>
      </c>
      <c r="I15" s="577">
        <v>1.0278307830477202</v>
      </c>
      <c r="J15" s="577">
        <v>1.0181355365797207</v>
      </c>
      <c r="K15" s="577">
        <v>1.0086214861519194</v>
      </c>
      <c r="L15" s="577">
        <v>0.99928359918817622</v>
      </c>
      <c r="M15" s="577">
        <v>0.99011702777051591</v>
      </c>
      <c r="N15" s="577">
        <v>0.98111710024663268</v>
      </c>
      <c r="O15" s="577">
        <v>0.97227931329099038</v>
      </c>
      <c r="P15" s="577">
        <v>0.96359932439116447</v>
      </c>
      <c r="Q15" s="577">
        <v>0.95507294473309379</v>
      </c>
      <c r="R15" s="577">
        <v>0.94669613246074447</v>
      </c>
      <c r="S15" s="577">
        <v>0.93846498628740216</v>
      </c>
      <c r="T15" s="577">
        <v>0.93037573943737562</v>
      </c>
      <c r="U15" s="577">
        <v>0.92242475389834389</v>
      </c>
      <c r="V15" s="577">
        <v>0.9146085149659241</v>
      </c>
      <c r="W15" s="577">
        <v>0.90692362606326959</v>
      </c>
      <c r="X15" s="577">
        <v>0.89936680381965983</v>
      </c>
      <c r="Y15" s="577">
        <v>0.89193487339309707</v>
      </c>
      <c r="Z15" s="577">
        <v>0.8846247640229149</v>
      </c>
      <c r="AA15" s="577">
        <v>0.8774335047993076</v>
      </c>
      <c r="AB15" s="577">
        <v>0.8703582206375361</v>
      </c>
      <c r="AC15" s="577">
        <v>0.86339612844535174</v>
      </c>
      <c r="AD15" s="577">
        <v>0.8565445334729026</v>
      </c>
      <c r="AE15" s="577">
        <v>0.849800825835067</v>
      </c>
      <c r="AF15" s="577">
        <v>0.84316247719678417</v>
      </c>
      <c r="AG15" s="577">
        <v>0.83662703761254031</v>
      </c>
      <c r="AH15" s="577">
        <v>0.83019213251170687</v>
      </c>
      <c r="AI15" s="577">
        <v>0.82385545982194264</v>
      </c>
      <c r="AJ15" s="577">
        <v>0.81761478722333503</v>
      </c>
      <c r="AK15" s="577">
        <v>0.81146794952640178</v>
      </c>
      <c r="AL15" s="577">
        <v>0.80541284616748443</v>
      </c>
      <c r="AM15" s="577">
        <v>0.79944743881544478</v>
      </c>
      <c r="AN15" s="577">
        <v>0.79356974908393885</v>
      </c>
      <c r="AO15" s="577">
        <v>0.78777785634387221</v>
      </c>
      <c r="AP15" s="577">
        <v>0.78206989563095619</v>
      </c>
      <c r="AQ15" s="577">
        <v>0.77644405564357777</v>
      </c>
      <c r="AR15" s="577">
        <v>0.77089857682646457</v>
      </c>
      <c r="AS15" s="577">
        <v>0.76543174953588922</v>
      </c>
      <c r="AT15" s="577">
        <v>0.76004191228239304</v>
      </c>
      <c r="AU15" s="577">
        <v>0.75472745004723341</v>
      </c>
      <c r="AV15" s="577">
        <v>0.74948679266897267</v>
      </c>
      <c r="AW15" s="577">
        <v>0.74431841329682269</v>
      </c>
      <c r="AX15" s="577">
        <v>0.7392208269075452</v>
      </c>
      <c r="AY15" s="577">
        <v>0.73419258888287997</v>
      </c>
      <c r="AZ15" s="577">
        <v>0.72923229364463904</v>
      </c>
      <c r="BA15" s="577">
        <v>0.72433857334476093</v>
      </c>
      <c r="BB15" s="577">
        <v>0.719510096607755</v>
      </c>
      <c r="BC15" s="577">
        <v>0.71474556732311201</v>
      </c>
      <c r="BD15" s="577">
        <v>0.71004372348537714</v>
      </c>
      <c r="BE15" s="577">
        <v>0.70540333607970807</v>
      </c>
      <c r="BF15" s="577">
        <v>0.70082320801084697</v>
      </c>
      <c r="BG15" s="577">
        <v>0.69630217307354858</v>
      </c>
      <c r="BH15" s="577">
        <v>0.69183909496260443</v>
      </c>
      <c r="BI15" s="577">
        <v>0.68743286632069633</v>
      </c>
      <c r="BJ15" s="577">
        <v>0.68308240782240459</v>
      </c>
      <c r="BK15" s="577">
        <v>0.67878666729277826</v>
      </c>
    </row>
    <row r="16" spans="1:63">
      <c r="A16" s="1066"/>
      <c r="B16" s="597">
        <v>1.583</v>
      </c>
      <c r="C16" s="577">
        <v>1.0188480621974505</v>
      </c>
      <c r="D16" s="577">
        <v>1.0089763006058212</v>
      </c>
      <c r="E16" s="577">
        <v>0.99929400105170396</v>
      </c>
      <c r="F16" s="577">
        <v>0.98979576105324329</v>
      </c>
      <c r="G16" s="577">
        <v>0.98047638159592743</v>
      </c>
      <c r="H16" s="577">
        <v>0.97133085764324334</v>
      </c>
      <c r="I16" s="577">
        <v>0.96235436917350525</v>
      </c>
      <c r="J16" s="577">
        <v>0.95354227270912506</v>
      </c>
      <c r="K16" s="577">
        <v>0.94489009330705109</v>
      </c>
      <c r="L16" s="577">
        <v>0.93639351698134377</v>
      </c>
      <c r="M16" s="577">
        <v>0.92804838353093133</v>
      </c>
      <c r="N16" s="577">
        <v>0.91985067974749279</v>
      </c>
      <c r="O16" s="577">
        <v>0.91179653298016672</v>
      </c>
      <c r="P16" s="577">
        <v>0.90388220503540961</v>
      </c>
      <c r="Q16" s="577">
        <v>0.89610408639181083</v>
      </c>
      <c r="R16" s="577">
        <v>0.8884586907110581</v>
      </c>
      <c r="S16" s="577">
        <v>0.88094264962751345</v>
      </c>
      <c r="T16" s="577">
        <v>0.87355270780004124</v>
      </c>
      <c r="U16" s="577">
        <v>0.86628571821081579</v>
      </c>
      <c r="V16" s="577">
        <v>0.85913863769684473</v>
      </c>
      <c r="W16" s="577">
        <v>0.85210852270087978</v>
      </c>
      <c r="X16" s="577">
        <v>0.84519252522924904</v>
      </c>
      <c r="Y16" s="577">
        <v>0.83838788900495032</v>
      </c>
      <c r="Z16" s="577">
        <v>0.83169194580508854</v>
      </c>
      <c r="AA16" s="577">
        <v>0.82510211197243311</v>
      </c>
      <c r="AB16" s="577">
        <v>0.81861588509151362</v>
      </c>
      <c r="AC16" s="577">
        <v>0.81223084082027031</v>
      </c>
      <c r="AD16" s="577">
        <v>0.80594462986883253</v>
      </c>
      <c r="AE16" s="577">
        <v>0.79975497511751392</v>
      </c>
      <c r="AF16" s="577">
        <v>0.7936596688666</v>
      </c>
      <c r="AG16" s="577">
        <v>0.78765657021094637</v>
      </c>
      <c r="AH16" s="577">
        <v>0.7817436025328327</v>
      </c>
      <c r="AI16" s="577">
        <v>0.77591875110690134</v>
      </c>
      <c r="AJ16" s="577">
        <v>0.7701800608113798</v>
      </c>
      <c r="AK16" s="577">
        <v>0.76452563394012474</v>
      </c>
      <c r="AL16" s="577">
        <v>0.75895362811034184</v>
      </c>
      <c r="AM16" s="577">
        <v>0.75346225426113822</v>
      </c>
      <c r="AN16" s="577">
        <v>0.74804977473833989</v>
      </c>
      <c r="AO16" s="577">
        <v>0.7427145014612645</v>
      </c>
      <c r="AP16" s="577">
        <v>0.73745479416739013</v>
      </c>
      <c r="AQ16" s="577">
        <v>0.7322690587310835</v>
      </c>
      <c r="AR16" s="577">
        <v>0.72715574555276952</v>
      </c>
      <c r="AS16" s="577">
        <v>0.72211334801512062</v>
      </c>
      <c r="AT16" s="577">
        <v>0.71714040100303666</v>
      </c>
      <c r="AU16" s="577">
        <v>0.71223547948436139</v>
      </c>
      <c r="AV16" s="577">
        <v>0.70739719714844651</v>
      </c>
      <c r="AW16" s="577">
        <v>0.70262420509983103</v>
      </c>
      <c r="AX16" s="577">
        <v>0.69791519060445117</v>
      </c>
      <c r="AY16" s="577">
        <v>0.693268875885933</v>
      </c>
      <c r="AZ16" s="577">
        <v>0.68868401696964698</v>
      </c>
      <c r="BA16" s="577">
        <v>0.68415940257233077</v>
      </c>
      <c r="BB16" s="577">
        <v>0.6796938530351968</v>
      </c>
      <c r="BC16" s="577">
        <v>0.67528621929855048</v>
      </c>
      <c r="BD16" s="577">
        <v>0.67093538191604785</v>
      </c>
      <c r="BE16" s="577">
        <v>0.66664025010681505</v>
      </c>
      <c r="BF16" s="577">
        <v>0.66239976084374597</v>
      </c>
      <c r="BG16" s="577">
        <v>0.65821287797637451</v>
      </c>
      <c r="BH16" s="577">
        <v>0.65407859138680247</v>
      </c>
      <c r="BI16" s="577">
        <v>0.64999591617724117</v>
      </c>
      <c r="BJ16" s="577">
        <v>0.64596389188778935</v>
      </c>
      <c r="BK16" s="577">
        <v>0.64198158174314657</v>
      </c>
    </row>
    <row r="17" spans="1:80">
      <c r="A17" s="1066"/>
      <c r="B17" s="597">
        <v>1.667</v>
      </c>
      <c r="C17" s="577">
        <v>0.95435545284740519</v>
      </c>
      <c r="D17" s="577">
        <v>0.94538618088258386</v>
      </c>
      <c r="E17" s="577">
        <v>0.93658393014644459</v>
      </c>
      <c r="F17" s="577">
        <v>0.92794407839871151</v>
      </c>
      <c r="G17" s="577">
        <v>0.91946217239811812</v>
      </c>
      <c r="H17" s="577">
        <v>0.9111339202486598</v>
      </c>
      <c r="I17" s="577">
        <v>0.90295518415806508</v>
      </c>
      <c r="J17" s="577">
        <v>0.894921973582818</v>
      </c>
      <c r="K17" s="577">
        <v>0.88703043873586629</v>
      </c>
      <c r="L17" s="577">
        <v>0.87927686443482833</v>
      </c>
      <c r="M17" s="577">
        <v>0.87165766427004188</v>
      </c>
      <c r="N17" s="577">
        <v>0.86416937507322156</v>
      </c>
      <c r="O17" s="577">
        <v>0.85680865166880271</v>
      </c>
      <c r="P17" s="577">
        <v>0.84957226189125667</v>
      </c>
      <c r="Q17" s="577">
        <v>0.84245708185278856</v>
      </c>
      <c r="R17" s="577">
        <v>0.83546009144685607</v>
      </c>
      <c r="S17" s="577">
        <v>0.82857837007391688</v>
      </c>
      <c r="T17" s="577">
        <v>0.82180909257669177</v>
      </c>
      <c r="U17" s="577">
        <v>0.81514952537306162</v>
      </c>
      <c r="V17" s="577">
        <v>0.80859702277547574</v>
      </c>
      <c r="W17" s="577">
        <v>0.80214902348646111</v>
      </c>
      <c r="X17" s="577">
        <v>0.79580304726048134</v>
      </c>
      <c r="Y17" s="577">
        <v>0.78955669172300302</v>
      </c>
      <c r="Z17" s="577">
        <v>0.78340762933820207</v>
      </c>
      <c r="AA17" s="577">
        <v>0.77735360451726676</v>
      </c>
      <c r="AB17" s="577">
        <v>0.77139243085975273</v>
      </c>
      <c r="AC17" s="577">
        <v>0.76552198852089914</v>
      </c>
      <c r="AD17" s="577">
        <v>0.75974022169825006</v>
      </c>
      <c r="AE17" s="577">
        <v>0.7540451362313183</v>
      </c>
      <c r="AF17" s="577">
        <v>0.74843479730840434</v>
      </c>
      <c r="AG17" s="577">
        <v>0.74290732727503139</v>
      </c>
      <c r="AH17" s="577">
        <v>0.73746090353878302</v>
      </c>
      <c r="AI17" s="577">
        <v>0.73209375656562869</v>
      </c>
      <c r="AJ17" s="577">
        <v>0.72680416796311398</v>
      </c>
      <c r="AK17" s="577">
        <v>0.72159046864604925</v>
      </c>
      <c r="AL17" s="577">
        <v>0.71645103708058944</v>
      </c>
      <c r="AM17" s="577">
        <v>0.71138429760281829</v>
      </c>
      <c r="AN17" s="577">
        <v>0.70638871880817833</v>
      </c>
      <c r="AO17" s="577">
        <v>0.70146281200828764</v>
      </c>
      <c r="AP17" s="577">
        <v>0.6966051297518765</v>
      </c>
      <c r="AQ17" s="577">
        <v>0.69181426440675686</v>
      </c>
      <c r="AR17" s="577">
        <v>0.68708884679990612</v>
      </c>
      <c r="AS17" s="577">
        <v>0.68242754491290814</v>
      </c>
      <c r="AT17" s="577">
        <v>0.67782906263013587</v>
      </c>
      <c r="AU17" s="577">
        <v>0.67329213853720749</v>
      </c>
      <c r="AV17" s="577">
        <v>0.66881554476737692</v>
      </c>
      <c r="AW17" s="577">
        <v>0.66439808589363958</v>
      </c>
      <c r="AX17" s="577">
        <v>0.66003859786445584</v>
      </c>
      <c r="AY17" s="577">
        <v>0.65573594698110071</v>
      </c>
      <c r="AZ17" s="577">
        <v>0.6514890289147548</v>
      </c>
      <c r="BA17" s="577">
        <v>0.64729676776154244</v>
      </c>
      <c r="BB17" s="577">
        <v>0.64315811513382237</v>
      </c>
      <c r="BC17" s="577">
        <v>0.63907204928611716</v>
      </c>
      <c r="BD17" s="577">
        <v>0.63503757427415009</v>
      </c>
      <c r="BE17" s="577">
        <v>0.63105371914553754</v>
      </c>
      <c r="BF17" s="577">
        <v>0.62711953716075231</v>
      </c>
      <c r="BG17" s="577">
        <v>0.6232341050430491</v>
      </c>
      <c r="BH17" s="577">
        <v>0.6193965222561002</v>
      </c>
      <c r="BI17" s="577">
        <v>0.61560591030815592</v>
      </c>
      <c r="BJ17" s="577">
        <v>0.61186141208160039</v>
      </c>
      <c r="BK17" s="577">
        <v>0.60816219118682813</v>
      </c>
    </row>
    <row r="18" spans="1:80">
      <c r="A18" s="1066"/>
      <c r="B18" s="510">
        <v>1.75</v>
      </c>
      <c r="C18" s="577">
        <v>0.89580404502280719</v>
      </c>
      <c r="D18" s="577">
        <v>0.8876304433035771</v>
      </c>
      <c r="E18" s="577">
        <v>0.87960465002918053</v>
      </c>
      <c r="F18" s="577">
        <v>0.87172269175542982</v>
      </c>
      <c r="G18" s="577">
        <v>0.86398073619416615</v>
      </c>
      <c r="H18" s="577">
        <v>0.8563750860002538</v>
      </c>
      <c r="I18" s="577">
        <v>0.84890217288387193</v>
      </c>
      <c r="J18" s="577">
        <v>0.8415585520284018</v>
      </c>
      <c r="K18" s="577">
        <v>0.83434089679556767</v>
      </c>
      <c r="L18" s="577">
        <v>0.82724599370072793</v>
      </c>
      <c r="M18" s="577">
        <v>0.82027073764237457</v>
      </c>
      <c r="N18" s="577">
        <v>0.81341212737095991</v>
      </c>
      <c r="O18" s="577">
        <v>0.80666726118316112</v>
      </c>
      <c r="P18" s="577">
        <v>0.80003333282860312</v>
      </c>
      <c r="Q18" s="577">
        <v>0.79350762761690907</v>
      </c>
      <c r="R18" s="577">
        <v>0.78708751871373439</v>
      </c>
      <c r="S18" s="577">
        <v>0.78077046361516422</v>
      </c>
      <c r="T18" s="577">
        <v>0.77455400079053749</v>
      </c>
      <c r="U18" s="577">
        <v>0.7684357464843794</v>
      </c>
      <c r="V18" s="577">
        <v>0.76241339166871924</v>
      </c>
      <c r="W18" s="577">
        <v>0.75648469913760319</v>
      </c>
      <c r="X18" s="577">
        <v>0.75064750073612363</v>
      </c>
      <c r="Y18" s="577">
        <v>0.74489969471675532</v>
      </c>
      <c r="Z18" s="577">
        <v>0.73923924321622436</v>
      </c>
      <c r="AA18" s="577">
        <v>0.73366416984655036</v>
      </c>
      <c r="AB18" s="577">
        <v>0.72817255739427589</v>
      </c>
      <c r="AC18" s="577">
        <v>0.72276254562225895</v>
      </c>
      <c r="AD18" s="577">
        <v>0.7174323291687339</v>
      </c>
      <c r="AE18" s="577">
        <v>0.71218015553865488</v>
      </c>
      <c r="AF18" s="577">
        <v>0.70700432318262718</v>
      </c>
      <c r="AG18" s="577">
        <v>0.70190317965900562</v>
      </c>
      <c r="AH18" s="577">
        <v>0.69687511987498507</v>
      </c>
      <c r="AI18" s="577">
        <v>0.69191858440275378</v>
      </c>
      <c r="AJ18" s="577">
        <v>0.68703205786699673</v>
      </c>
      <c r="AK18" s="577">
        <v>0.68221406740024904</v>
      </c>
      <c r="AL18" s="577">
        <v>0.67746318116278814</v>
      </c>
      <c r="AM18" s="577">
        <v>0.67277800692394285</v>
      </c>
      <c r="AN18" s="577">
        <v>0.66815719070186785</v>
      </c>
      <c r="AO18" s="577">
        <v>0.66359941545898737</v>
      </c>
      <c r="AP18" s="577">
        <v>0.65910339985047295</v>
      </c>
      <c r="AQ18" s="577">
        <v>0.6546678970232529</v>
      </c>
      <c r="AR18" s="577">
        <v>0.65029169346319216</v>
      </c>
      <c r="AS18" s="577">
        <v>0.64597360788820168</v>
      </c>
      <c r="AT18" s="577">
        <v>0.64171249018515553</v>
      </c>
      <c r="AU18" s="577">
        <v>0.63750722038861019</v>
      </c>
      <c r="AV18" s="577">
        <v>0.63335670769941632</v>
      </c>
      <c r="AW18" s="577">
        <v>0.62925988954141909</v>
      </c>
      <c r="AX18" s="577">
        <v>0.62521573065453384</v>
      </c>
      <c r="AY18" s="577">
        <v>0.62122322222256965</v>
      </c>
      <c r="AZ18" s="577">
        <v>0.61728138103425911</v>
      </c>
      <c r="BA18" s="577">
        <v>0.61338924867602651</v>
      </c>
      <c r="BB18" s="577">
        <v>0.60954589075510435</v>
      </c>
      <c r="BC18" s="577">
        <v>0.60575039615167536</v>
      </c>
      <c r="BD18" s="577">
        <v>0.60200187629878044</v>
      </c>
      <c r="BE18" s="577">
        <v>0.59829946448879923</v>
      </c>
      <c r="BF18" s="577">
        <v>0.59464231520536692</v>
      </c>
      <c r="BG18" s="577">
        <v>0.5910296034796434</v>
      </c>
      <c r="BH18" s="577">
        <v>0.58746052426990614</v>
      </c>
      <c r="BI18" s="577">
        <v>0.58393429186348744</v>
      </c>
      <c r="BJ18" s="577">
        <v>0.58045013930012312</v>
      </c>
      <c r="BK18" s="577">
        <v>0.57700731781582171</v>
      </c>
    </row>
    <row r="19" spans="1:80">
      <c r="A19" s="1066"/>
      <c r="B19" s="597">
        <v>1.833</v>
      </c>
      <c r="C19" s="577">
        <v>0.84248520543065553</v>
      </c>
      <c r="D19" s="577">
        <v>0.83501581314863493</v>
      </c>
      <c r="E19" s="577">
        <v>0.82767770275205366</v>
      </c>
      <c r="F19" s="577">
        <v>0.82046744328056975</v>
      </c>
      <c r="G19" s="577">
        <v>0.81338172229568173</v>
      </c>
      <c r="H19" s="577">
        <v>0.80641734080665606</v>
      </c>
      <c r="I19" s="577">
        <v>0.79957120845491747</v>
      </c>
      <c r="J19" s="577">
        <v>0.79284033894166717</v>
      </c>
      <c r="K19" s="577">
        <v>0.78622184568451814</v>
      </c>
      <c r="L19" s="577">
        <v>0.77971293768987593</v>
      </c>
      <c r="M19" s="577">
        <v>0.77331091562866339</v>
      </c>
      <c r="N19" s="577">
        <v>0.76701316810379927</v>
      </c>
      <c r="O19" s="577">
        <v>0.76081716809858546</v>
      </c>
      <c r="P19" s="577">
        <v>0.7547204695958577</v>
      </c>
      <c r="Q19" s="577">
        <v>0.74872070435839466</v>
      </c>
      <c r="R19" s="577">
        <v>0.74281557886168326</v>
      </c>
      <c r="S19" s="577">
        <v>0.73700287137069709</v>
      </c>
      <c r="T19" s="577">
        <v>0.73128042915285563</v>
      </c>
      <c r="U19" s="577">
        <v>0.72564616581982511</v>
      </c>
      <c r="V19" s="577">
        <v>0.72009805879126132</v>
      </c>
      <c r="W19" s="577">
        <v>0.71463414687402005</v>
      </c>
      <c r="X19" s="577">
        <v>0.70925252795074645</v>
      </c>
      <c r="Y19" s="577">
        <v>0.70395135677212273</v>
      </c>
      <c r="Z19" s="577">
        <v>0.69872884284738845</v>
      </c>
      <c r="AA19" s="577">
        <v>0.6935832484280704</v>
      </c>
      <c r="AB19" s="577">
        <v>0.68851288658014931</v>
      </c>
      <c r="AC19" s="577">
        <v>0.68351611934017364</v>
      </c>
      <c r="AD19" s="577">
        <v>0.67859135595108278</v>
      </c>
      <c r="AE19" s="577">
        <v>0.67373705117375349</v>
      </c>
      <c r="AF19" s="577">
        <v>0.66895170367049972</v>
      </c>
      <c r="AG19" s="577">
        <v>0.66423385445697514</v>
      </c>
      <c r="AH19" s="577">
        <v>0.65958208541912799</v>
      </c>
      <c r="AI19" s="577">
        <v>0.65499501789203662</v>
      </c>
      <c r="AJ19" s="577">
        <v>0.6504713112976378</v>
      </c>
      <c r="AK19" s="577">
        <v>0.64600966183851782</v>
      </c>
      <c r="AL19" s="577">
        <v>0.64160880124509501</v>
      </c>
      <c r="AM19" s="577">
        <v>0.63726749557366313</v>
      </c>
      <c r="AN19" s="577">
        <v>0.63298454405290328</v>
      </c>
      <c r="AO19" s="577">
        <v>0.62875877797659985</v>
      </c>
      <c r="AP19" s="577">
        <v>0.62458905964041544</v>
      </c>
      <c r="AQ19" s="577">
        <v>0.62047428132069238</v>
      </c>
      <c r="AR19" s="577">
        <v>0.6164133642933558</v>
      </c>
      <c r="AS19" s="577">
        <v>0.61240525789109379</v>
      </c>
      <c r="AT19" s="577">
        <v>0.60844893859708205</v>
      </c>
      <c r="AU19" s="577">
        <v>0.60454340917361249</v>
      </c>
      <c r="AV19" s="577">
        <v>0.60068769782406617</v>
      </c>
      <c r="AW19" s="577">
        <v>0.59688085738675345</v>
      </c>
      <c r="AX19" s="577">
        <v>0.59312196455921351</v>
      </c>
      <c r="AY19" s="577">
        <v>0.58941011915164165</v>
      </c>
      <c r="AZ19" s="577">
        <v>0.58574444336817488</v>
      </c>
      <c r="BA19" s="577">
        <v>0.58212408111483116</v>
      </c>
      <c r="BB19" s="577">
        <v>0.57854819733295515</v>
      </c>
      <c r="BC19" s="577">
        <v>0.57501597735708154</v>
      </c>
      <c r="BD19" s="577">
        <v>0.57152662629617912</v>
      </c>
      <c r="BE19" s="577">
        <v>0.56807936843728579</v>
      </c>
      <c r="BF19" s="577">
        <v>0.56467344667059827</v>
      </c>
      <c r="BG19" s="577">
        <v>0.56130812193511925</v>
      </c>
      <c r="BH19" s="577">
        <v>0.55798267268400958</v>
      </c>
      <c r="BI19" s="577">
        <v>0.55469639436883467</v>
      </c>
      <c r="BJ19" s="577">
        <v>0.55144859894192755</v>
      </c>
      <c r="BK19" s="577">
        <v>0.54823861437613508</v>
      </c>
    </row>
    <row r="20" spans="1:80">
      <c r="A20" s="1066"/>
      <c r="B20" s="597">
        <v>1.917</v>
      </c>
      <c r="C20" s="577">
        <v>0.79379297803097915</v>
      </c>
      <c r="D20" s="577">
        <v>0.78694911569649628</v>
      </c>
      <c r="E20" s="577">
        <v>0.78022225635086395</v>
      </c>
      <c r="F20" s="577">
        <v>0.77360942499166163</v>
      </c>
      <c r="G20" s="577">
        <v>0.76710774662822234</v>
      </c>
      <c r="H20" s="577">
        <v>0.76071444211399464</v>
      </c>
      <c r="I20" s="577">
        <v>0.75442682418558671</v>
      </c>
      <c r="J20" s="577">
        <v>0.74824229369663475</v>
      </c>
      <c r="K20" s="577">
        <v>0.74215833603540549</v>
      </c>
      <c r="L20" s="577">
        <v>0.73617251771575942</v>
      </c>
      <c r="M20" s="577">
        <v>0.73028248313176725</v>
      </c>
      <c r="N20" s="577">
        <v>0.72448595146688355</v>
      </c>
      <c r="O20" s="577">
        <v>0.71878071374916219</v>
      </c>
      <c r="P20" s="577">
        <v>0.71316463004452058</v>
      </c>
      <c r="Q20" s="577">
        <v>0.70763562678056691</v>
      </c>
      <c r="R20" s="577">
        <v>0.70219169419395333</v>
      </c>
      <c r="S20" s="577">
        <v>0.69683088389465886</v>
      </c>
      <c r="T20" s="577">
        <v>0.69155130654099761</v>
      </c>
      <c r="U20" s="577">
        <v>0.68635112961952394</v>
      </c>
      <c r="V20" s="577">
        <v>0.68122857532435666</v>
      </c>
      <c r="W20" s="577">
        <v>0.67618191853076437</v>
      </c>
      <c r="X20" s="577">
        <v>0.67120948485816001</v>
      </c>
      <c r="Y20" s="577">
        <v>0.66630964881793808</v>
      </c>
      <c r="Z20" s="577">
        <v>0.66148083204184693</v>
      </c>
      <c r="AA20" s="577">
        <v>0.65672150158684262</v>
      </c>
      <c r="AB20" s="577">
        <v>0.65203016831259986</v>
      </c>
      <c r="AC20" s="577">
        <v>0.64740538532807035</v>
      </c>
      <c r="AD20" s="577">
        <v>0.64284574650368698</v>
      </c>
      <c r="AE20" s="577">
        <v>0.63834988504599832</v>
      </c>
      <c r="AF20" s="577">
        <v>0.63391647213170066</v>
      </c>
      <c r="AG20" s="577">
        <v>0.62954421559819584</v>
      </c>
      <c r="AH20" s="577">
        <v>0.62523185868796871</v>
      </c>
      <c r="AI20" s="577">
        <v>0.62097817884421924</v>
      </c>
      <c r="AJ20" s="577">
        <v>0.61678198655532401</v>
      </c>
      <c r="AK20" s="577">
        <v>0.61264212424583431</v>
      </c>
      <c r="AL20" s="577">
        <v>0.60855746521183851</v>
      </c>
      <c r="AM20" s="577">
        <v>0.60452691259863156</v>
      </c>
      <c r="AN20" s="577">
        <v>0.60054939841874411</v>
      </c>
      <c r="AO20" s="577">
        <v>0.59662388260848231</v>
      </c>
      <c r="AP20" s="577">
        <v>0.59274935212123014</v>
      </c>
      <c r="AQ20" s="577">
        <v>0.588924820055853</v>
      </c>
      <c r="AR20" s="577">
        <v>0.58514932481862691</v>
      </c>
      <c r="AS20" s="577">
        <v>0.58142192931719816</v>
      </c>
      <c r="AT20" s="577">
        <v>0.5777417201851559</v>
      </c>
      <c r="AU20" s="577">
        <v>0.57410780703586795</v>
      </c>
      <c r="AV20" s="577">
        <v>0.57051932174430031</v>
      </c>
      <c r="AW20" s="577">
        <v>0.56697541775560334</v>
      </c>
      <c r="AX20" s="577">
        <v>0.56347526941930892</v>
      </c>
      <c r="AY20" s="577">
        <v>0.56001807134803638</v>
      </c>
      <c r="AZ20" s="577">
        <v>0.55660303779966325</v>
      </c>
      <c r="BA20" s="577">
        <v>0.55322940208196492</v>
      </c>
      <c r="BB20" s="577">
        <v>0.5498964159787737</v>
      </c>
      <c r="BC20" s="577">
        <v>0.54660334919675801</v>
      </c>
      <c r="BD20" s="577">
        <v>0.5433494888319601</v>
      </c>
      <c r="BE20" s="577">
        <v>0.54013413885527561</v>
      </c>
      <c r="BF20" s="577">
        <v>0.53695661961609376</v>
      </c>
      <c r="BG20" s="577">
        <v>0.53381626736335497</v>
      </c>
      <c r="BH20" s="577">
        <v>0.53071243378331723</v>
      </c>
      <c r="BI20" s="577">
        <v>0.52764448555335552</v>
      </c>
      <c r="BJ20" s="577">
        <v>0.52461180391114748</v>
      </c>
      <c r="BK20" s="577">
        <v>0.52161378423863203</v>
      </c>
    </row>
    <row r="21" spans="1:80" s="517" customFormat="1">
      <c r="A21" s="1066"/>
      <c r="B21" s="510">
        <v>2</v>
      </c>
      <c r="C21" s="577">
        <v>0.74920672058650495</v>
      </c>
      <c r="D21" s="577">
        <v>0.74292040386066938</v>
      </c>
      <c r="E21" s="577">
        <v>0.73673870167401778</v>
      </c>
      <c r="F21" s="577">
        <v>0.73065902414225892</v>
      </c>
      <c r="G21" s="577">
        <v>0.72467886616985644</v>
      </c>
      <c r="H21" s="577">
        <v>0.71879580400838317</v>
      </c>
      <c r="I21" s="577">
        <v>0.71300749198116575</v>
      </c>
      <c r="J21" s="577">
        <v>0.70731165936491791</v>
      </c>
      <c r="K21" s="577">
        <v>0.70170610741965611</v>
      </c>
      <c r="L21" s="577">
        <v>0.69618870655873499</v>
      </c>
      <c r="M21" s="577">
        <v>0.69075739365134947</v>
      </c>
      <c r="N21" s="577">
        <v>0.68541016945032773</v>
      </c>
      <c r="O21" s="577">
        <v>0.68014509613847618</v>
      </c>
      <c r="P21" s="577">
        <v>0.6749602949871506</v>
      </c>
      <c r="Q21" s="577">
        <v>0.66985394412111132</v>
      </c>
      <c r="R21" s="577">
        <v>0.66482427638407438</v>
      </c>
      <c r="S21" s="577">
        <v>0.6598695772997073</v>
      </c>
      <c r="T21" s="577">
        <v>0.65498818312312557</v>
      </c>
      <c r="U21" s="577">
        <v>0.65017847897823866</v>
      </c>
      <c r="V21" s="577">
        <v>0.64543889707656521</v>
      </c>
      <c r="W21" s="577">
        <v>0.64076791501338903</v>
      </c>
      <c r="X21" s="577">
        <v>0.63616405413736776</v>
      </c>
      <c r="Y21" s="577">
        <v>0.6316258779899252</v>
      </c>
      <c r="Z21" s="577">
        <v>0.62715199081096651</v>
      </c>
      <c r="AA21" s="577">
        <v>0.62274103610765408</v>
      </c>
      <c r="AB21" s="577">
        <v>0.61839169528315729</v>
      </c>
      <c r="AC21" s="577">
        <v>0.61410268632246678</v>
      </c>
      <c r="AD21" s="577">
        <v>0.6098727625325211</v>
      </c>
      <c r="AE21" s="577">
        <v>0.60570071133404513</v>
      </c>
      <c r="AF21" s="577">
        <v>0.60158535310264094</v>
      </c>
      <c r="AG21" s="577">
        <v>0.59752554005680358</v>
      </c>
      <c r="AH21" s="577">
        <v>0.5935201551906607</v>
      </c>
      <c r="AI21" s="577">
        <v>0.58956811124935216</v>
      </c>
      <c r="AJ21" s="577">
        <v>0.58566834974507342</v>
      </c>
      <c r="AK21" s="577">
        <v>0.58181984001191289</v>
      </c>
      <c r="AL21" s="577">
        <v>0.57802157829771272</v>
      </c>
      <c r="AM21" s="577">
        <v>0.57427258689126781</v>
      </c>
      <c r="AN21" s="577">
        <v>0.57057191328327317</v>
      </c>
      <c r="AO21" s="577">
        <v>0.56691862935950388</v>
      </c>
      <c r="AP21" s="577">
        <v>0.56331183062479484</v>
      </c>
      <c r="AQ21" s="577">
        <v>0.55975063545645509</v>
      </c>
      <c r="AR21" s="577">
        <v>0.55623418438582306</v>
      </c>
      <c r="AS21" s="577">
        <v>0.55276163940673417</v>
      </c>
      <c r="AT21" s="577">
        <v>0.54933218330972988</v>
      </c>
      <c r="AU21" s="577">
        <v>0.54594501904089909</v>
      </c>
      <c r="AV21" s="577">
        <v>0.54259936908429296</v>
      </c>
      <c r="AW21" s="577">
        <v>0.53929447486691162</v>
      </c>
      <c r="AX21" s="577">
        <v>0.53602959618530233</v>
      </c>
      <c r="AY21" s="577">
        <v>0.53280401065286043</v>
      </c>
      <c r="AZ21" s="577">
        <v>0.52961701316696808</v>
      </c>
      <c r="BA21" s="577">
        <v>0.52646791539514137</v>
      </c>
      <c r="BB21" s="577">
        <v>0.52335604527940205</v>
      </c>
      <c r="BC21" s="577">
        <v>0.52028074655812362</v>
      </c>
      <c r="BD21" s="577">
        <v>0.51724137830463701</v>
      </c>
      <c r="BE21" s="577">
        <v>0.51423731448191412</v>
      </c>
      <c r="BF21" s="577">
        <v>0.51126794351268001</v>
      </c>
      <c r="BG21" s="577">
        <v>0.50833266786433384</v>
      </c>
      <c r="BH21" s="577">
        <v>0.50543090364808585</v>
      </c>
      <c r="BI21" s="577">
        <v>0.50256208023174631</v>
      </c>
      <c r="BJ21" s="577">
        <v>0.4997256398656264</v>
      </c>
      <c r="BK21" s="577">
        <v>0.49692103732103815</v>
      </c>
      <c r="BL21" s="518"/>
      <c r="BM21" s="518"/>
      <c r="BN21" s="518"/>
      <c r="BO21" s="518"/>
      <c r="BP21" s="518"/>
      <c r="BQ21" s="518"/>
      <c r="BR21" s="518"/>
      <c r="BS21" s="518"/>
      <c r="BT21" s="518"/>
      <c r="BU21" s="518"/>
      <c r="BV21" s="518"/>
      <c r="BW21" s="518"/>
      <c r="BX21" s="518"/>
      <c r="BY21" s="518"/>
      <c r="BZ21" s="518"/>
      <c r="CA21" s="518"/>
      <c r="CB21" s="518"/>
    </row>
    <row r="22" spans="1:80">
      <c r="A22" s="1066"/>
      <c r="B22" s="597">
        <v>2.0830000000000002</v>
      </c>
      <c r="C22" s="577">
        <v>0.70827707538149232</v>
      </c>
      <c r="D22" s="577">
        <v>0.70248931583385643</v>
      </c>
      <c r="E22" s="577">
        <v>0.69679538014910425</v>
      </c>
      <c r="F22" s="577">
        <v>0.69119300523908822</v>
      </c>
      <c r="G22" s="577">
        <v>0.68568000021787456</v>
      </c>
      <c r="H22" s="577">
        <v>0.68025424354507869</v>
      </c>
      <c r="I22" s="577">
        <v>0.67491368030376231</v>
      </c>
      <c r="J22" s="577">
        <v>0.66965631960555794</v>
      </c>
      <c r="K22" s="577">
        <v>0.66448023211613449</v>
      </c>
      <c r="L22" s="577">
        <v>0.65938354769454366</v>
      </c>
      <c r="M22" s="577">
        <v>0.65436445314038028</v>
      </c>
      <c r="N22" s="577">
        <v>0.64942119004305265</v>
      </c>
      <c r="O22" s="577">
        <v>0.64455205272780702</v>
      </c>
      <c r="P22" s="577">
        <v>0.63975538629346373</v>
      </c>
      <c r="Q22" s="577">
        <v>0.63502958473712301</v>
      </c>
      <c r="R22" s="577">
        <v>0.63037308916137869</v>
      </c>
      <c r="S22" s="577">
        <v>0.62578438605983167</v>
      </c>
      <c r="T22" s="577">
        <v>0.62126200567694467</v>
      </c>
      <c r="U22" s="577">
        <v>0.61680452043850609</v>
      </c>
      <c r="V22" s="577">
        <v>0.61241054344917711</v>
      </c>
      <c r="W22" s="577">
        <v>0.6080787270538055</v>
      </c>
      <c r="X22" s="577">
        <v>0.60380776145936776</v>
      </c>
      <c r="Y22" s="577">
        <v>0.59959637341458139</v>
      </c>
      <c r="Z22" s="577">
        <v>0.59544332494438967</v>
      </c>
      <c r="AA22" s="577">
        <v>0.59134741213667852</v>
      </c>
      <c r="AB22" s="577">
        <v>0.58730746397872491</v>
      </c>
      <c r="AC22" s="577">
        <v>0.58332234124101823</v>
      </c>
      <c r="AD22" s="577">
        <v>0.57939093540621678</v>
      </c>
      <c r="AE22" s="577">
        <v>0.57551216764112489</v>
      </c>
      <c r="AF22" s="577">
        <v>0.57168498780968946</v>
      </c>
      <c r="AG22" s="577">
        <v>0.56790837352511725</v>
      </c>
      <c r="AH22" s="577">
        <v>0.56418132923931663</v>
      </c>
      <c r="AI22" s="577">
        <v>0.56050288536796011</v>
      </c>
      <c r="AJ22" s="577">
        <v>0.55687209744955346</v>
      </c>
      <c r="AK22" s="577">
        <v>0.55328804533697695</v>
      </c>
      <c r="AL22" s="577">
        <v>0.54974983242004727</v>
      </c>
      <c r="AM22" s="577">
        <v>0.54625658487772033</v>
      </c>
      <c r="AN22" s="577">
        <v>0.54280745095862326</v>
      </c>
      <c r="AO22" s="577">
        <v>0.53940160028867246</v>
      </c>
      <c r="AP22" s="577">
        <v>0.53603822320459504</v>
      </c>
      <c r="AQ22" s="577">
        <v>0.53271653011223152</v>
      </c>
      <c r="AR22" s="577">
        <v>0.52943575086854866</v>
      </c>
      <c r="AS22" s="577">
        <v>0.52619513418634833</v>
      </c>
      <c r="AT22" s="577">
        <v>0.5229939470607069</v>
      </c>
      <c r="AU22" s="577">
        <v>0.51983147421622244</v>
      </c>
      <c r="AV22" s="577">
        <v>0.51670701757419701</v>
      </c>
      <c r="AW22" s="577">
        <v>0.51361989573891853</v>
      </c>
      <c r="AX22" s="577">
        <v>0.51056944350224953</v>
      </c>
      <c r="AY22" s="577">
        <v>0.50755501136576509</v>
      </c>
      <c r="AZ22" s="577">
        <v>0.50457596507971891</v>
      </c>
      <c r="BA22" s="577">
        <v>0.50163168519815204</v>
      </c>
      <c r="BB22" s="577">
        <v>0.49872156664948608</v>
      </c>
      <c r="BC22" s="577">
        <v>0.4958450183219768</v>
      </c>
      <c r="BD22" s="577">
        <v>0.49300146266343264</v>
      </c>
      <c r="BE22" s="577">
        <v>0.4901903352946273</v>
      </c>
      <c r="BF22" s="577">
        <v>0.4874110846358633</v>
      </c>
      <c r="BG22" s="577">
        <v>0.48466317154616784</v>
      </c>
      <c r="BH22" s="577">
        <v>0.48194606897462478</v>
      </c>
      <c r="BI22" s="577">
        <v>0.47925926162337007</v>
      </c>
      <c r="BJ22" s="577">
        <v>0.47660224562179643</v>
      </c>
      <c r="BK22" s="577">
        <v>0.47397452821153568</v>
      </c>
      <c r="BL22" s="518"/>
      <c r="BM22" s="518"/>
      <c r="BN22" s="518"/>
      <c r="BO22" s="518"/>
      <c r="BP22" s="518"/>
      <c r="BQ22" s="518"/>
      <c r="BR22" s="518"/>
      <c r="BS22" s="518"/>
      <c r="BT22" s="518"/>
      <c r="BU22" s="518"/>
      <c r="BV22" s="518"/>
      <c r="BW22" s="518"/>
      <c r="BX22" s="518"/>
      <c r="BY22" s="518"/>
      <c r="BZ22" s="518"/>
      <c r="CA22" s="518"/>
      <c r="CB22" s="518"/>
    </row>
    <row r="23" spans="1:80">
      <c r="A23" s="1066"/>
      <c r="B23" s="597">
        <v>2.1670000000000003</v>
      </c>
      <c r="C23" s="577">
        <v>0.67061456146441856</v>
      </c>
      <c r="D23" s="577">
        <v>0.6652739743196</v>
      </c>
      <c r="E23" s="577">
        <v>0.66001777700777586</v>
      </c>
      <c r="F23" s="577">
        <v>0.6548439849667349</v>
      </c>
      <c r="G23" s="577">
        <v>0.64975067537715436</v>
      </c>
      <c r="H23" s="577">
        <v>0.64473598477998206</v>
      </c>
      <c r="I23" s="577">
        <v>0.63979810680330629</v>
      </c>
      <c r="J23" s="577">
        <v>0.63493528999288706</v>
      </c>
      <c r="K23" s="577">
        <v>0.63014583574087824</v>
      </c>
      <c r="L23" s="577">
        <v>0.62542809630758922</v>
      </c>
      <c r="M23" s="577">
        <v>0.62078047293145266</v>
      </c>
      <c r="N23" s="577">
        <v>0.61620141402263817</v>
      </c>
      <c r="O23" s="577">
        <v>0.61168941343602989</v>
      </c>
      <c r="P23" s="577">
        <v>0.60724300881952431</v>
      </c>
      <c r="Q23" s="577">
        <v>0.60286078003384846</v>
      </c>
      <c r="R23" s="577">
        <v>0.59854134764030686</v>
      </c>
      <c r="S23" s="577">
        <v>0.59428337145307941</v>
      </c>
      <c r="T23" s="577">
        <v>0.59008554915287326</v>
      </c>
      <c r="U23" s="577">
        <v>0.5859466149589202</v>
      </c>
      <c r="V23" s="577">
        <v>0.58186533835647314</v>
      </c>
      <c r="W23" s="577">
        <v>0.57784052287711507</v>
      </c>
      <c r="X23" s="577">
        <v>0.57387100492933996</v>
      </c>
      <c r="Y23" s="577">
        <v>0.56995565267700488</v>
      </c>
      <c r="Z23" s="577">
        <v>0.56609336496338492</v>
      </c>
      <c r="AA23" s="577">
        <v>0.56228307027867808</v>
      </c>
      <c r="AB23" s="577">
        <v>0.55852372576892995</v>
      </c>
      <c r="AC23" s="577">
        <v>0.55481431628445099</v>
      </c>
      <c r="AD23" s="577">
        <v>0.55115385346590384</v>
      </c>
      <c r="AE23" s="577">
        <v>0.54754137486633081</v>
      </c>
      <c r="AF23" s="577">
        <v>0.54397594310748354</v>
      </c>
      <c r="AG23" s="577">
        <v>0.54045664506890312</v>
      </c>
      <c r="AH23" s="577">
        <v>0.53698259110827462</v>
      </c>
      <c r="AI23" s="577">
        <v>0.53355291431165952</v>
      </c>
      <c r="AJ23" s="577">
        <v>0.53016676977227761</v>
      </c>
      <c r="AK23" s="577">
        <v>0.52682333389657965</v>
      </c>
      <c r="AL23" s="577">
        <v>0.52352180373641088</v>
      </c>
      <c r="AM23" s="577">
        <v>0.52026139634613089</v>
      </c>
      <c r="AN23" s="577">
        <v>0.51704134816360736</v>
      </c>
      <c r="AO23" s="577">
        <v>0.51386091441405413</v>
      </c>
      <c r="AP23" s="577">
        <v>0.51071936853573974</v>
      </c>
      <c r="AQ23" s="577">
        <v>0.50761600162663156</v>
      </c>
      <c r="AR23" s="577">
        <v>0.50455012191109494</v>
      </c>
      <c r="AS23" s="577">
        <v>0.50152105422580096</v>
      </c>
      <c r="AT23" s="577">
        <v>0.4985281395240419</v>
      </c>
      <c r="AU23" s="577">
        <v>0.49557073439769084</v>
      </c>
      <c r="AV23" s="577">
        <v>0.49264821061607506</v>
      </c>
      <c r="AW23" s="577">
        <v>0.48975995468107103</v>
      </c>
      <c r="AX23" s="577">
        <v>0.48690536739775725</v>
      </c>
      <c r="AY23" s="577">
        <v>0.48408386345999621</v>
      </c>
      <c r="AZ23" s="577">
        <v>0.48129487105034097</v>
      </c>
      <c r="BA23" s="577">
        <v>0.47853783145369372</v>
      </c>
      <c r="BB23" s="577">
        <v>0.47581219868416674</v>
      </c>
      <c r="BC23" s="577">
        <v>0.4731174391246239</v>
      </c>
      <c r="BD23" s="577">
        <v>0.47045303117840098</v>
      </c>
      <c r="BE23" s="577">
        <v>0.46781846493272883</v>
      </c>
      <c r="BF23" s="577">
        <v>0.46521324183340262</v>
      </c>
      <c r="BG23" s="577">
        <v>0.46263687437026113</v>
      </c>
      <c r="BH23" s="577">
        <v>0.46008888577305951</v>
      </c>
      <c r="BI23" s="577">
        <v>0.45756880971733671</v>
      </c>
      <c r="BJ23" s="577">
        <v>0.45507619003989735</v>
      </c>
      <c r="BK23" s="577">
        <v>0.45261058046354186</v>
      </c>
    </row>
    <row r="24" spans="1:80">
      <c r="A24" s="1066"/>
      <c r="B24" s="510">
        <v>2.25</v>
      </c>
      <c r="C24" s="577">
        <v>0.63588024277766986</v>
      </c>
      <c r="D24" s="577">
        <v>0.6309418998335905</v>
      </c>
      <c r="E24" s="577">
        <v>0.62607966963522965</v>
      </c>
      <c r="F24" s="577">
        <v>0.62129180599532652</v>
      </c>
      <c r="G24" s="577">
        <v>0.61657661573620515</v>
      </c>
      <c r="H24" s="577">
        <v>0.61193245669338892</v>
      </c>
      <c r="I24" s="577">
        <v>0.60735773580876262</v>
      </c>
      <c r="J24" s="577">
        <v>0.60285090730863189</v>
      </c>
      <c r="K24" s="577">
        <v>0.59841047096230249</v>
      </c>
      <c r="L24" s="577">
        <v>0.59403497041705711</v>
      </c>
      <c r="M24" s="577">
        <v>0.58972299160564901</v>
      </c>
      <c r="N24" s="577">
        <v>0.58547316122265336</v>
      </c>
      <c r="O24" s="577">
        <v>0.58128414526622962</v>
      </c>
      <c r="P24" s="577">
        <v>0.57715464764203861</v>
      </c>
      <c r="Q24" s="577">
        <v>0.57308340882624831</v>
      </c>
      <c r="R24" s="577">
        <v>0.56906920458473065</v>
      </c>
      <c r="S24" s="577">
        <v>0.56511084474571183</v>
      </c>
      <c r="T24" s="577">
        <v>0.56120717202329251</v>
      </c>
      <c r="U24" s="577">
        <v>0.55735706088939474</v>
      </c>
      <c r="V24" s="577">
        <v>0.55355941649182705</v>
      </c>
      <c r="W24" s="577">
        <v>0.5498131736162799</v>
      </c>
      <c r="X24" s="577">
        <v>0.54611729569018808</v>
      </c>
      <c r="Y24" s="577">
        <v>0.54247077382650022</v>
      </c>
      <c r="Z24" s="577">
        <v>0.53887262590550478</v>
      </c>
      <c r="AA24" s="577">
        <v>0.5353218956929553</v>
      </c>
      <c r="AB24" s="577">
        <v>0.53181765199283215</v>
      </c>
      <c r="AC24" s="577">
        <v>0.52835898783316593</v>
      </c>
      <c r="AD24" s="577">
        <v>0.52494501968342366</v>
      </c>
      <c r="AE24" s="577">
        <v>0.52157488670204144</v>
      </c>
      <c r="AF24" s="577">
        <v>0.51824775001275836</v>
      </c>
      <c r="AG24" s="577">
        <v>0.51496279200847128</v>
      </c>
      <c r="AH24" s="577">
        <v>0.51171921568139855</v>
      </c>
      <c r="AI24" s="577">
        <v>0.5085162439783999</v>
      </c>
      <c r="AJ24" s="577">
        <v>0.50535311918035719</v>
      </c>
      <c r="AK24" s="577">
        <v>0.50222910230457418</v>
      </c>
      <c r="AL24" s="577">
        <v>0.49914347252920588</v>
      </c>
      <c r="AM24" s="577">
        <v>0.49609552663877571</v>
      </c>
      <c r="AN24" s="577">
        <v>0.49308457848988491</v>
      </c>
      <c r="AO24" s="577">
        <v>0.49010995849626071</v>
      </c>
      <c r="AP24" s="577">
        <v>0.48717101313233196</v>
      </c>
      <c r="AQ24" s="577">
        <v>0.48426710445455962</v>
      </c>
      <c r="AR24" s="577">
        <v>0.48139760963978478</v>
      </c>
      <c r="AS24" s="577">
        <v>0.4785619205398931</v>
      </c>
      <c r="AT24" s="577">
        <v>0.47575944325212655</v>
      </c>
      <c r="AU24" s="577">
        <v>0.47298959770440513</v>
      </c>
      <c r="AV24" s="577">
        <v>0.47025181725505</v>
      </c>
      <c r="AW24" s="577">
        <v>0.46754554830632755</v>
      </c>
      <c r="AX24" s="577">
        <v>0.46487024993126252</v>
      </c>
      <c r="AY24" s="577">
        <v>0.4622253935131892</v>
      </c>
      <c r="AZ24" s="577">
        <v>0.45961046239753806</v>
      </c>
      <c r="BA24" s="577">
        <v>0.4570249515553757</v>
      </c>
      <c r="BB24" s="577">
        <v>0.45446836725823742</v>
      </c>
      <c r="BC24" s="577">
        <v>0.45194022676381312</v>
      </c>
      <c r="BD24" s="577">
        <v>0.44944005801206566</v>
      </c>
      <c r="BE24" s="577">
        <v>0.44696739933138097</v>
      </c>
      <c r="BF24" s="577">
        <v>0.44452179915436446</v>
      </c>
      <c r="BG24" s="577">
        <v>0.44210281574291721</v>
      </c>
      <c r="BH24" s="577">
        <v>0.43971001692223943</v>
      </c>
      <c r="BI24" s="577">
        <v>0.43734297982342635</v>
      </c>
      <c r="BJ24" s="577">
        <v>0.43500129063433268</v>
      </c>
      <c r="BK24" s="577">
        <v>0.4326845443583982</v>
      </c>
    </row>
    <row r="25" spans="1:80">
      <c r="A25" s="1066"/>
      <c r="B25" s="597">
        <v>2.3330000000000002</v>
      </c>
      <c r="C25" s="577">
        <v>0.60377805113681082</v>
      </c>
      <c r="D25" s="577">
        <v>0.59920253070319796</v>
      </c>
      <c r="E25" s="577">
        <v>0.59469583665021886</v>
      </c>
      <c r="F25" s="577">
        <v>0.59025642760947516</v>
      </c>
      <c r="G25" s="577">
        <v>0.58588280789684322</v>
      </c>
      <c r="H25" s="577">
        <v>0.58157352583239053</v>
      </c>
      <c r="I25" s="577">
        <v>0.57732717213389484</v>
      </c>
      <c r="J25" s="577">
        <v>0.5731423783802313</v>
      </c>
      <c r="K25" s="577">
        <v>0.56901781554110775</v>
      </c>
      <c r="L25" s="577">
        <v>0.56495219256983098</v>
      </c>
      <c r="M25" s="577">
        <v>0.56094425505597201</v>
      </c>
      <c r="N25" s="577">
        <v>0.55699278393497842</v>
      </c>
      <c r="O25" s="577">
        <v>0.55309659425194391</v>
      </c>
      <c r="P25" s="577">
        <v>0.54925453397690349</v>
      </c>
      <c r="Q25" s="577">
        <v>0.54546548286916408</v>
      </c>
      <c r="R25" s="577">
        <v>0.54172835138831921</v>
      </c>
      <c r="S25" s="577">
        <v>0.53804207964972683</v>
      </c>
      <c r="T25" s="577">
        <v>0.53440563642234251</v>
      </c>
      <c r="U25" s="577">
        <v>0.53081801816692042</v>
      </c>
      <c r="V25" s="577">
        <v>0.52727824811269675</v>
      </c>
      <c r="W25" s="577">
        <v>0.52378537537077208</v>
      </c>
      <c r="X25" s="577">
        <v>0.52033847408250011</v>
      </c>
      <c r="Y25" s="577">
        <v>0.51693664260128303</v>
      </c>
      <c r="Z25" s="577">
        <v>0.51357900270625356</v>
      </c>
      <c r="AA25" s="577">
        <v>0.51026469884640235</v>
      </c>
      <c r="AB25" s="577">
        <v>0.50699289741378684</v>
      </c>
      <c r="AC25" s="577">
        <v>0.50376278604452085</v>
      </c>
      <c r="AD25" s="577">
        <v>0.50057357294631755</v>
      </c>
      <c r="AE25" s="577">
        <v>0.49742448625141478</v>
      </c>
      <c r="AF25" s="577">
        <v>0.49431477339377022</v>
      </c>
      <c r="AG25" s="577">
        <v>0.49124370050947491</v>
      </c>
      <c r="AH25" s="577">
        <v>0.48821055185937823</v>
      </c>
      <c r="AI25" s="577">
        <v>0.48521462927297138</v>
      </c>
      <c r="AJ25" s="577">
        <v>0.48225525161262167</v>
      </c>
      <c r="AK25" s="577">
        <v>0.47933175425729518</v>
      </c>
      <c r="AL25" s="577">
        <v>0.47644348860494323</v>
      </c>
      <c r="AM25" s="577">
        <v>0.47358982159277274</v>
      </c>
      <c r="AN25" s="577">
        <v>0.47077013523465328</v>
      </c>
      <c r="AO25" s="577">
        <v>0.46798382617495238</v>
      </c>
      <c r="AP25" s="577">
        <v>0.46523030525812115</v>
      </c>
      <c r="AQ25" s="577">
        <v>0.46250899711338567</v>
      </c>
      <c r="AR25" s="577">
        <v>0.45981933975393013</v>
      </c>
      <c r="AS25" s="577">
        <v>0.45716078418998374</v>
      </c>
      <c r="AT25" s="577">
        <v>0.45453279405525315</v>
      </c>
      <c r="AU25" s="577">
        <v>0.45193484524616551</v>
      </c>
      <c r="AV25" s="577">
        <v>0.4493664255734135</v>
      </c>
      <c r="AW25" s="577">
        <v>0.44682703442531502</v>
      </c>
      <c r="AX25" s="577">
        <v>0.4443161824425223</v>
      </c>
      <c r="AY25" s="577">
        <v>0.44183339120363835</v>
      </c>
      <c r="AZ25" s="577">
        <v>0.43937819292131414</v>
      </c>
      <c r="BA25" s="577">
        <v>0.43695013014842321</v>
      </c>
      <c r="BB25" s="577">
        <v>0.43454875549392402</v>
      </c>
      <c r="BC25" s="577">
        <v>0.43217363134804143</v>
      </c>
      <c r="BD25" s="577">
        <v>0.42982432961641098</v>
      </c>
      <c r="BE25" s="577">
        <v>0.42750043146284772</v>
      </c>
      <c r="BF25" s="577">
        <v>0.42520152706041475</v>
      </c>
      <c r="BG25" s="577">
        <v>0.42292721535048039</v>
      </c>
      <c r="BH25" s="577">
        <v>0.4206771038094671</v>
      </c>
      <c r="BI25" s="577">
        <v>0.41845080822300623</v>
      </c>
      <c r="BJ25" s="577">
        <v>0.41624795246722718</v>
      </c>
      <c r="BK25" s="577">
        <v>0.41406816829691762</v>
      </c>
    </row>
    <row r="26" spans="1:80">
      <c r="A26" s="1066"/>
      <c r="B26" s="597">
        <v>2.4170000000000003</v>
      </c>
      <c r="C26" s="577">
        <v>0.57404843677154394</v>
      </c>
      <c r="D26" s="577">
        <v>0.56980103286562733</v>
      </c>
      <c r="E26" s="577">
        <v>0.56561602069304517</v>
      </c>
      <c r="F26" s="577">
        <v>0.56149203553335314</v>
      </c>
      <c r="G26" s="577">
        <v>0.55742775217947649</v>
      </c>
      <c r="H26" s="577">
        <v>0.55342188351792676</v>
      </c>
      <c r="I26" s="577">
        <v>0.54947317916979843</v>
      </c>
      <c r="J26" s="577">
        <v>0.54558042418953545</v>
      </c>
      <c r="K26" s="577">
        <v>0.54174243781861842</v>
      </c>
      <c r="L26" s="577">
        <v>0.53795807229148873</v>
      </c>
      <c r="M26" s="577">
        <v>0.53422621169117523</v>
      </c>
      <c r="N26" s="577">
        <v>0.53054577085222154</v>
      </c>
      <c r="O26" s="577">
        <v>0.52691569430865393</v>
      </c>
      <c r="P26" s="577">
        <v>0.52333495528484264</v>
      </c>
      <c r="Q26" s="577">
        <v>0.51980255472723402</v>
      </c>
      <c r="R26" s="577">
        <v>0.51631752037503198</v>
      </c>
      <c r="S26" s="577">
        <v>0.51287890586801432</v>
      </c>
      <c r="T26" s="577">
        <v>0.50948578988976567</v>
      </c>
      <c r="U26" s="577">
        <v>0.50613727534469422</v>
      </c>
      <c r="V26" s="577">
        <v>0.50283248856729212</v>
      </c>
      <c r="W26" s="577">
        <v>0.49957057856217135</v>
      </c>
      <c r="X26" s="577">
        <v>0.49635071627349048</v>
      </c>
      <c r="Y26" s="577">
        <v>0.49317209388245187</v>
      </c>
      <c r="Z26" s="577">
        <v>0.49003392413161972</v>
      </c>
      <c r="AA26" s="577">
        <v>0.48693543967487335</v>
      </c>
      <c r="AB26" s="577">
        <v>0.4838758924518658</v>
      </c>
      <c r="AC26" s="577">
        <v>0.48085455308591862</v>
      </c>
      <c r="AD26" s="577">
        <v>0.47787071030433326</v>
      </c>
      <c r="AE26" s="577">
        <v>0.47492367038015343</v>
      </c>
      <c r="AF26" s="577">
        <v>0.47201275659445568</v>
      </c>
      <c r="AG26" s="577">
        <v>0.46913730871829479</v>
      </c>
      <c r="AH26" s="577">
        <v>0.46629668251346895</v>
      </c>
      <c r="AI26" s="577">
        <v>0.46349024925131477</v>
      </c>
      <c r="AJ26" s="577">
        <v>0.46071739524877353</v>
      </c>
      <c r="AK26" s="577">
        <v>0.45797752142101228</v>
      </c>
      <c r="AL26" s="577">
        <v>0.45527004284991412</v>
      </c>
      <c r="AM26" s="577">
        <v>0.45259438836778387</v>
      </c>
      <c r="AN26" s="577">
        <v>0.4499500001556479</v>
      </c>
      <c r="AO26" s="577">
        <v>0.44733633335555423</v>
      </c>
      <c r="AP26" s="577">
        <v>0.44475285569630724</v>
      </c>
      <c r="AQ26" s="577">
        <v>0.44219904713209651</v>
      </c>
      <c r="AR26" s="577">
        <v>0.43967439949350445</v>
      </c>
      <c r="AS26" s="577">
        <v>0.43717841615040193</v>
      </c>
      <c r="AT26" s="577">
        <v>0.43471061168626035</v>
      </c>
      <c r="AU26" s="577">
        <v>0.43227051158343344</v>
      </c>
      <c r="AV26" s="577">
        <v>0.42985765191897812</v>
      </c>
      <c r="AW26" s="577">
        <v>0.42747157907060751</v>
      </c>
      <c r="AX26" s="577">
        <v>0.42511184943238217</v>
      </c>
      <c r="AY26" s="577">
        <v>0.42277802913976603</v>
      </c>
      <c r="AZ26" s="577">
        <v>0.42046969380369059</v>
      </c>
      <c r="BA26" s="577">
        <v>0.41818642825328256</v>
      </c>
      <c r="BB26" s="577">
        <v>0.4159278262869292</v>
      </c>
      <c r="BC26" s="577">
        <v>0.41369349043136677</v>
      </c>
      <c r="BD26" s="577">
        <v>0.41148303170849315</v>
      </c>
      <c r="BE26" s="577">
        <v>0.40929606940961583</v>
      </c>
      <c r="BF26" s="577">
        <v>0.40713223087686118</v>
      </c>
      <c r="BG26" s="577">
        <v>0.40499115129148128</v>
      </c>
      <c r="BH26" s="577">
        <v>0.40287247346880489</v>
      </c>
      <c r="BI26" s="577">
        <v>0.40077584765959173</v>
      </c>
      <c r="BJ26" s="577">
        <v>0.39870093135755669</v>
      </c>
      <c r="BK26" s="577">
        <v>0.39664738911284303</v>
      </c>
    </row>
    <row r="27" spans="1:80">
      <c r="A27" s="1066"/>
      <c r="B27" s="510">
        <v>2.5</v>
      </c>
      <c r="C27" s="577">
        <v>0.54646309130688309</v>
      </c>
      <c r="D27" s="577">
        <v>0.54251315228729713</v>
      </c>
      <c r="E27" s="577">
        <v>0.53861990530586734</v>
      </c>
      <c r="F27" s="577">
        <v>0.53478213853872014</v>
      </c>
      <c r="G27" s="577">
        <v>0.53099867445551407</v>
      </c>
      <c r="H27" s="577">
        <v>0.52726836861486648</v>
      </c>
      <c r="I27" s="577">
        <v>0.52359010851019938</v>
      </c>
      <c r="J27" s="577">
        <v>0.5199628124635588</v>
      </c>
      <c r="K27" s="577">
        <v>0.5163854285650995</v>
      </c>
      <c r="L27" s="577">
        <v>0.51285693365604701</v>
      </c>
      <c r="M27" s="577">
        <v>0.50937633235307445</v>
      </c>
      <c r="N27" s="577">
        <v>0.50594265611213995</v>
      </c>
      <c r="O27" s="577">
        <v>0.50255496232993269</v>
      </c>
      <c r="P27" s="577">
        <v>0.49921233348117944</v>
      </c>
      <c r="Q27" s="577">
        <v>0.49591387629015021</v>
      </c>
      <c r="R27" s="577">
        <v>0.49265872093479507</v>
      </c>
      <c r="S27" s="577">
        <v>0.48944602028201861</v>
      </c>
      <c r="T27" s="577">
        <v>0.4862749491526831</v>
      </c>
      <c r="U27" s="577">
        <v>0.48314470361499928</v>
      </c>
      <c r="V27" s="577">
        <v>0.48005450030503388</v>
      </c>
      <c r="W27" s="577">
        <v>0.47700357577312802</v>
      </c>
      <c r="X27" s="577">
        <v>0.47399118585507999</v>
      </c>
      <c r="Y27" s="577">
        <v>0.4710166050670066</v>
      </c>
      <c r="Z27" s="577">
        <v>0.46807912602284685</v>
      </c>
      <c r="AA27" s="577">
        <v>0.46517805887352737</v>
      </c>
      <c r="AB27" s="577">
        <v>0.46231273076685492</v>
      </c>
      <c r="AC27" s="577">
        <v>0.45948248532724828</v>
      </c>
      <c r="AD27" s="577">
        <v>0.45668668215446356</v>
      </c>
      <c r="AE27" s="577">
        <v>0.45392469634050964</v>
      </c>
      <c r="AF27" s="577">
        <v>0.45119591800398823</v>
      </c>
      <c r="AG27" s="577">
        <v>0.44849975184112928</v>
      </c>
      <c r="AH27" s="577">
        <v>0.44583561669282795</v>
      </c>
      <c r="AI27" s="577">
        <v>0.44320294512702102</v>
      </c>
      <c r="AJ27" s="577">
        <v>0.44060118303577389</v>
      </c>
      <c r="AK27" s="577">
        <v>0.43802978924647545</v>
      </c>
      <c r="AL27" s="577">
        <v>0.43548823514656837</v>
      </c>
      <c r="AM27" s="577">
        <v>0.4329760043212697</v>
      </c>
      <c r="AN27" s="577">
        <v>0.43049259220375741</v>
      </c>
      <c r="AO27" s="577">
        <v>0.42803750573732813</v>
      </c>
      <c r="AP27" s="577">
        <v>0.42561026304904837</v>
      </c>
      <c r="AQ27" s="577">
        <v>0.42321039313444803</v>
      </c>
      <c r="AR27" s="577">
        <v>0.42083743555282044</v>
      </c>
      <c r="AS27" s="577">
        <v>0.41849094013271643</v>
      </c>
      <c r="AT27" s="577">
        <v>0.41617046668723656</v>
      </c>
      <c r="AU27" s="577">
        <v>0.41387558473874297</v>
      </c>
      <c r="AV27" s="577">
        <v>0.4116058732526291</v>
      </c>
      <c r="AW27" s="577">
        <v>0.40936092037980204</v>
      </c>
      <c r="AX27" s="577">
        <v>0.40714032320754667</v>
      </c>
      <c r="AY27" s="577">
        <v>0.40494368751845383</v>
      </c>
      <c r="AZ27" s="577">
        <v>0.40277062755711168</v>
      </c>
      <c r="BA27" s="577">
        <v>0.4006207658042677</v>
      </c>
      <c r="BB27" s="577">
        <v>0.39849373275818645</v>
      </c>
      <c r="BC27" s="577">
        <v>0.39638916672293462</v>
      </c>
      <c r="BD27" s="577">
        <v>0.39430671360333946</v>
      </c>
      <c r="BE27" s="577">
        <v>0.39224602670637781</v>
      </c>
      <c r="BF27" s="577">
        <v>0.39020676654875924</v>
      </c>
      <c r="BG27" s="577">
        <v>0.38818860067048111</v>
      </c>
      <c r="BH27" s="577">
        <v>0.38619120345413899</v>
      </c>
      <c r="BI27" s="577">
        <v>0.38421425594978792</v>
      </c>
      <c r="BJ27" s="577">
        <v>0.38225744570515435</v>
      </c>
      <c r="BK27" s="577">
        <v>0.38032046660101115</v>
      </c>
    </row>
    <row r="28" spans="1:80">
      <c r="A28" s="1066"/>
      <c r="B28" s="576">
        <v>2.75</v>
      </c>
      <c r="C28" s="577">
        <v>0.47835004407591175</v>
      </c>
      <c r="D28" s="577">
        <v>0.47511643191053143</v>
      </c>
      <c r="E28" s="577">
        <v>0.47192624417411827</v>
      </c>
      <c r="F28" s="577">
        <v>0.4687786119758286</v>
      </c>
      <c r="G28" s="577">
        <v>0.46567268945238521</v>
      </c>
      <c r="H28" s="577">
        <v>0.46260765301024498</v>
      </c>
      <c r="I28" s="577">
        <v>0.45958270059749973</v>
      </c>
      <c r="J28" s="577">
        <v>0.45659705100415687</v>
      </c>
      <c r="K28" s="577">
        <v>0.45364994318951773</v>
      </c>
      <c r="L28" s="577">
        <v>0.45074063563543865</v>
      </c>
      <c r="M28" s="577">
        <v>0.44786840572431807</v>
      </c>
      <c r="N28" s="577">
        <v>0.44503254914071499</v>
      </c>
      <c r="O28" s="577">
        <v>0.44223237929555798</v>
      </c>
      <c r="P28" s="577">
        <v>0.43946722677195571</v>
      </c>
      <c r="Q28" s="577">
        <v>0.43673643879166918</v>
      </c>
      <c r="R28" s="577">
        <v>0.43403937870135262</v>
      </c>
      <c r="S28" s="577">
        <v>0.43137542547771462</v>
      </c>
      <c r="T28" s="577">
        <v>0.42874397325078961</v>
      </c>
      <c r="U28" s="577">
        <v>0.42614443084455328</v>
      </c>
      <c r="V28" s="577">
        <v>0.42357622133414835</v>
      </c>
      <c r="W28" s="577">
        <v>0.42103878161902569</v>
      </c>
      <c r="X28" s="577">
        <v>0.41853156201133657</v>
      </c>
      <c r="Y28" s="577">
        <v>0.41605402583894352</v>
      </c>
      <c r="Z28" s="577">
        <v>0.41360564906244951</v>
      </c>
      <c r="AA28" s="577">
        <v>0.41118591990566911</v>
      </c>
      <c r="AB28" s="577">
        <v>0.40879433849899594</v>
      </c>
      <c r="AC28" s="577">
        <v>0.40643041653514339</v>
      </c>
      <c r="AD28" s="577">
        <v>0.40409367693676196</v>
      </c>
      <c r="AE28" s="577">
        <v>0.40178365353545609</v>
      </c>
      <c r="AF28" s="577">
        <v>0.39949989076174863</v>
      </c>
      <c r="AG28" s="577">
        <v>0.39724194334555851</v>
      </c>
      <c r="AH28" s="577">
        <v>0.39500937602677932</v>
      </c>
      <c r="AI28" s="577">
        <v>0.39280176327556238</v>
      </c>
      <c r="AJ28" s="577">
        <v>0.39061868902192748</v>
      </c>
      <c r="AK28" s="577">
        <v>0.38845974639434022</v>
      </c>
      <c r="AL28" s="577">
        <v>0.3863245374669112</v>
      </c>
      <c r="AM28" s="577">
        <v>0.38421267301488654</v>
      </c>
      <c r="AN28" s="577">
        <v>0.3821237722781145</v>
      </c>
      <c r="AO28" s="577">
        <v>0.38005746273218699</v>
      </c>
      <c r="AP28" s="577">
        <v>0.37801337986696576</v>
      </c>
      <c r="AQ28" s="577">
        <v>0.37599116697221713</v>
      </c>
      <c r="AR28" s="577">
        <v>0.37399047493009163</v>
      </c>
      <c r="AS28" s="577">
        <v>0.37201096201419315</v>
      </c>
      <c r="AT28" s="577">
        <v>0.37005229369499598</v>
      </c>
      <c r="AU28" s="577">
        <v>0.3681141424513763</v>
      </c>
      <c r="AV28" s="577">
        <v>0.36619618758803602</v>
      </c>
      <c r="AW28" s="577">
        <v>0.36429811505860415</v>
      </c>
      <c r="AX28" s="577">
        <v>0.36241961729421113</v>
      </c>
      <c r="AY28" s="577">
        <v>0.36056039303734022</v>
      </c>
      <c r="AZ28" s="577">
        <v>0.35872014718076628</v>
      </c>
      <c r="BA28" s="577">
        <v>0.35689859061140211</v>
      </c>
      <c r="BB28" s="577">
        <v>0.355095440058878</v>
      </c>
      <c r="BC28" s="577">
        <v>0.35331041794868884</v>
      </c>
      <c r="BD28" s="577">
        <v>0.35154325225974786</v>
      </c>
      <c r="BE28" s="577">
        <v>0.3506055437890373</v>
      </c>
      <c r="BF28" s="577">
        <v>0.34973324000684686</v>
      </c>
      <c r="BG28" s="577">
        <v>0.34886526602178963</v>
      </c>
      <c r="BH28" s="577">
        <v>0.34800158967637934</v>
      </c>
      <c r="BI28" s="577">
        <v>0.34714217913078854</v>
      </c>
      <c r="BJ28" s="577">
        <v>0.3462870028589366</v>
      </c>
      <c r="BK28" s="577">
        <v>0.34543602964463427</v>
      </c>
    </row>
    <row r="29" spans="1:80">
      <c r="A29" s="1066"/>
      <c r="B29" s="576">
        <v>3</v>
      </c>
      <c r="C29" s="577">
        <v>0.4335990367299834</v>
      </c>
      <c r="D29" s="577">
        <v>0.43084626972138118</v>
      </c>
      <c r="E29" s="577">
        <v>0.42812823489969187</v>
      </c>
      <c r="F29" s="577">
        <v>0.42544427905182264</v>
      </c>
      <c r="G29" s="577">
        <v>0.42279376524272588</v>
      </c>
      <c r="H29" s="577">
        <v>0.42017607231147852</v>
      </c>
      <c r="I29" s="577">
        <v>0.41759059438596557</v>
      </c>
      <c r="J29" s="577">
        <v>0.41503674041537275</v>
      </c>
      <c r="K29" s="577">
        <v>0.41251393371972839</v>
      </c>
      <c r="L29" s="577">
        <v>0.4100216115557761</v>
      </c>
      <c r="M29" s="577">
        <v>0.40755922469848888</v>
      </c>
      <c r="N29" s="577">
        <v>0.40512623703757422</v>
      </c>
      <c r="O29" s="577">
        <v>0.40272212518834449</v>
      </c>
      <c r="P29" s="577">
        <v>0.40034637811636076</v>
      </c>
      <c r="Q29" s="577">
        <v>0.39799849677528576</v>
      </c>
      <c r="R29" s="577">
        <v>0.39567799375740409</v>
      </c>
      <c r="S29" s="577">
        <v>0.39338439295629851</v>
      </c>
      <c r="T29" s="577">
        <v>0.39111722924118975</v>
      </c>
      <c r="U29" s="577">
        <v>0.38887604814247378</v>
      </c>
      <c r="V29" s="577">
        <v>0.38666040554800851</v>
      </c>
      <c r="W29" s="577">
        <v>0.38446986740972411</v>
      </c>
      <c r="X29" s="577">
        <v>0.38230400946015047</v>
      </c>
      <c r="Y29" s="577">
        <v>0.38016241693847219</v>
      </c>
      <c r="Z29" s="577">
        <v>0.37804468432573951</v>
      </c>
      <c r="AA29" s="577">
        <v>0.37595041508888077</v>
      </c>
      <c r="AB29" s="577">
        <v>0.37387922143317648</v>
      </c>
      <c r="AC29" s="577">
        <v>0.37183072406287065</v>
      </c>
      <c r="AD29" s="577">
        <v>0.36980455194960898</v>
      </c>
      <c r="AE29" s="577">
        <v>0.36780034210840673</v>
      </c>
      <c r="AF29" s="577">
        <v>0.36581773938086271</v>
      </c>
      <c r="AG29" s="577">
        <v>0.36385639622534688</v>
      </c>
      <c r="AH29" s="577">
        <v>0.36191597251390145</v>
      </c>
      <c r="AI29" s="577">
        <v>0.3599961353356062</v>
      </c>
      <c r="AJ29" s="577">
        <v>0.35809655880616958</v>
      </c>
      <c r="AK29" s="577">
        <v>0.35621692388351561</v>
      </c>
      <c r="AL29" s="577">
        <v>0.35435691818914955</v>
      </c>
      <c r="AM29" s="577">
        <v>0.35251623583509001</v>
      </c>
      <c r="AN29" s="577">
        <v>0.35069457725616765</v>
      </c>
      <c r="AO29" s="577">
        <v>0.34889164904749614</v>
      </c>
      <c r="AP29" s="577">
        <v>0.34710716380693207</v>
      </c>
      <c r="AQ29" s="577">
        <v>0.34534083998234388</v>
      </c>
      <c r="AR29" s="577">
        <v>0.3435924017235204</v>
      </c>
      <c r="AS29" s="577">
        <v>0.34186157873855616</v>
      </c>
      <c r="AT29" s="577">
        <v>0.34014810615455504</v>
      </c>
      <c r="AU29" s="577">
        <v>0.33888598293235656</v>
      </c>
      <c r="AV29" s="577">
        <v>0.33804196235844775</v>
      </c>
      <c r="AW29" s="577">
        <v>0.33720213553087769</v>
      </c>
      <c r="AX29" s="577">
        <v>0.33636647127044939</v>
      </c>
      <c r="AY29" s="577">
        <v>0.33553493870627865</v>
      </c>
      <c r="AZ29" s="577">
        <v>0.33470750727199255</v>
      </c>
      <c r="BA29" s="577">
        <v>0.33388414670198385</v>
      </c>
      <c r="BB29" s="577">
        <v>0.33306482702772117</v>
      </c>
      <c r="BC29" s="577">
        <v>0.33224951857411233</v>
      </c>
      <c r="BD29" s="577">
        <v>0.33143819195592222</v>
      </c>
      <c r="BE29" s="577">
        <v>0.33063081807424188</v>
      </c>
      <c r="BF29" s="577">
        <v>0.32982736811300972</v>
      </c>
      <c r="BG29" s="577">
        <v>0.32902781353558352</v>
      </c>
      <c r="BH29" s="577">
        <v>0.32823212608136121</v>
      </c>
      <c r="BI29" s="577">
        <v>0.32744027776245155</v>
      </c>
      <c r="BJ29" s="577">
        <v>0.32665224086039263</v>
      </c>
      <c r="BK29" s="577">
        <v>0.32586798792291732</v>
      </c>
    </row>
    <row r="30" spans="1:80">
      <c r="A30" s="1066"/>
      <c r="B30" s="576">
        <v>3.25</v>
      </c>
      <c r="C30" s="577">
        <v>0.39498193841016677</v>
      </c>
      <c r="D30" s="577">
        <v>0.39261815322476806</v>
      </c>
      <c r="E30" s="577">
        <v>0.39028249206371846</v>
      </c>
      <c r="F30" s="577">
        <v>0.38797445597102131</v>
      </c>
      <c r="G30" s="577">
        <v>0.38569355772411079</v>
      </c>
      <c r="H30" s="577">
        <v>0.38343932149096388</v>
      </c>
      <c r="I30" s="577">
        <v>0.38121128249916753</v>
      </c>
      <c r="J30" s="577">
        <v>0.3790089867164555</v>
      </c>
      <c r="K30" s="577">
        <v>0.37683199054225641</v>
      </c>
      <c r="L30" s="577">
        <v>0.37467986050981078</v>
      </c>
      <c r="M30" s="577">
        <v>0.37255217299843718</v>
      </c>
      <c r="N30" s="577">
        <v>0.3704485139555474</v>
      </c>
      <c r="O30" s="577">
        <v>0.36836847862802652</v>
      </c>
      <c r="P30" s="577">
        <v>0.36631167130261222</v>
      </c>
      <c r="Q30" s="577">
        <v>0.36427770505492285</v>
      </c>
      <c r="R30" s="577">
        <v>0.3622662015068015</v>
      </c>
      <c r="S30" s="577">
        <v>0.36027679059165468</v>
      </c>
      <c r="T30" s="577">
        <v>0.3583091103274812</v>
      </c>
      <c r="U30" s="577">
        <v>0.35636280659729797</v>
      </c>
      <c r="V30" s="577">
        <v>0.35443753293668373</v>
      </c>
      <c r="W30" s="577">
        <v>0.35253295032817261</v>
      </c>
      <c r="X30" s="577">
        <v>0.3506487270022407</v>
      </c>
      <c r="Y30" s="577">
        <v>0.34878453824464184</v>
      </c>
      <c r="Z30" s="577">
        <v>0.34694006620985562</v>
      </c>
      <c r="AA30" s="577">
        <v>0.34511499974042409</v>
      </c>
      <c r="AB30" s="577">
        <v>0.34330903419196052</v>
      </c>
      <c r="AC30" s="577">
        <v>0.34152187126362404</v>
      </c>
      <c r="AD30" s="577">
        <v>0.33975321883386206</v>
      </c>
      <c r="AE30" s="577">
        <v>0.33800279080122969</v>
      </c>
      <c r="AF30" s="577">
        <v>0.33627030693010496</v>
      </c>
      <c r="AG30" s="577">
        <v>0.33455549270112506</v>
      </c>
      <c r="AH30" s="577">
        <v>0.33285807916617466</v>
      </c>
      <c r="AI30" s="577">
        <v>0.33117780280776726</v>
      </c>
      <c r="AJ30" s="577">
        <v>0.32951440540266375</v>
      </c>
      <c r="AK30" s="577">
        <v>0.32794730457508137</v>
      </c>
      <c r="AL30" s="577">
        <v>0.32712967910572971</v>
      </c>
      <c r="AM30" s="577">
        <v>0.32631612044124103</v>
      </c>
      <c r="AN30" s="577">
        <v>0.32550659831493539</v>
      </c>
      <c r="AO30" s="577">
        <v>0.32470108275973081</v>
      </c>
      <c r="AP30" s="577">
        <v>0.32389954410444571</v>
      </c>
      <c r="AQ30" s="577">
        <v>0.32310195297015526</v>
      </c>
      <c r="AR30" s="577">
        <v>0.32230828026660191</v>
      </c>
      <c r="AS30" s="577">
        <v>0.32151849718865905</v>
      </c>
      <c r="AT30" s="577">
        <v>0.32073257521284565</v>
      </c>
      <c r="AU30" s="577">
        <v>0.31995048609389265</v>
      </c>
      <c r="AV30" s="577">
        <v>0.31917220186135914</v>
      </c>
      <c r="AW30" s="577">
        <v>0.31839769481629765</v>
      </c>
      <c r="AX30" s="577">
        <v>0.31762693752796856</v>
      </c>
      <c r="AY30" s="577">
        <v>0.316859902830601</v>
      </c>
      <c r="AZ30" s="577">
        <v>0.31609656382020168</v>
      </c>
      <c r="BA30" s="577">
        <v>0.31533689385140923</v>
      </c>
      <c r="BB30" s="577">
        <v>0.31458086653439343</v>
      </c>
      <c r="BC30" s="577">
        <v>0.31382845573179979</v>
      </c>
      <c r="BD30" s="577">
        <v>0.31307963555573715</v>
      </c>
      <c r="BE30" s="577">
        <v>0.31233438036480871</v>
      </c>
      <c r="BF30" s="577">
        <v>0.31159266476118502</v>
      </c>
      <c r="BG30" s="577">
        <v>0.31085446358771901</v>
      </c>
      <c r="BH30" s="577">
        <v>0.31011975192510155</v>
      </c>
      <c r="BI30" s="577">
        <v>0.30938850508905741</v>
      </c>
      <c r="BJ30" s="577">
        <v>0.30866069862758094</v>
      </c>
      <c r="BK30" s="577">
        <v>0.30793630831821012</v>
      </c>
    </row>
    <row r="31" spans="1:80">
      <c r="A31" s="1066"/>
      <c r="B31" s="576">
        <v>3.5</v>
      </c>
      <c r="C31" s="577">
        <v>0.36140632235185122</v>
      </c>
      <c r="D31" s="577">
        <v>0.35936078700012308</v>
      </c>
      <c r="E31" s="577">
        <v>0.35733827651282468</v>
      </c>
      <c r="F31" s="577">
        <v>0.35533840430847768</v>
      </c>
      <c r="G31" s="577">
        <v>0.35336079241157659</v>
      </c>
      <c r="H31" s="577">
        <v>0.35140507121443354</v>
      </c>
      <c r="I31" s="577">
        <v>0.3494708792468898</v>
      </c>
      <c r="J31" s="577">
        <v>0.3475578629535897</v>
      </c>
      <c r="K31" s="577">
        <v>0.34566567647853053</v>
      </c>
      <c r="L31" s="577">
        <v>0.34379398145661172</v>
      </c>
      <c r="M31" s="577">
        <v>0.34194244681192054</v>
      </c>
      <c r="N31" s="577">
        <v>0.34011074856250029</v>
      </c>
      <c r="O31" s="577">
        <v>0.3382985696313599</v>
      </c>
      <c r="P31" s="577">
        <v>0.33650559966349397</v>
      </c>
      <c r="Q31" s="577">
        <v>0.33473153484869045</v>
      </c>
      <c r="R31" s="577">
        <v>0.33297607774991378</v>
      </c>
      <c r="S31" s="577">
        <v>0.33123893713706004</v>
      </c>
      <c r="T31" s="577">
        <v>0.32951982782588957</v>
      </c>
      <c r="U31" s="577">
        <v>0.32781847052194812</v>
      </c>
      <c r="V31" s="577">
        <v>0.32613459166929915</v>
      </c>
      <c r="W31" s="577">
        <v>0.32446792330389423</v>
      </c>
      <c r="X31" s="577">
        <v>0.32281820291141627</v>
      </c>
      <c r="Y31" s="577">
        <v>0.32118517328943763</v>
      </c>
      <c r="Z31" s="577">
        <v>0.31956858241374109</v>
      </c>
      <c r="AA31" s="577">
        <v>0.31796818330865728</v>
      </c>
      <c r="AB31" s="577">
        <v>0.31692111140272217</v>
      </c>
      <c r="AC31" s="577">
        <v>0.31613212346935204</v>
      </c>
      <c r="AD31" s="577">
        <v>0.31534705421505643</v>
      </c>
      <c r="AE31" s="577">
        <v>0.31456587451770623</v>
      </c>
      <c r="AF31" s="577">
        <v>0.31378855554302543</v>
      </c>
      <c r="AG31" s="577">
        <v>0.31301506874104323</v>
      </c>
      <c r="AH31" s="577">
        <v>0.3122453858425987</v>
      </c>
      <c r="AI31" s="577">
        <v>0.31147947885589655</v>
      </c>
      <c r="AJ31" s="577">
        <v>0.31071732006311409</v>
      </c>
      <c r="AK31" s="577">
        <v>0.30995888201705707</v>
      </c>
      <c r="AL31" s="577">
        <v>0.30920413753786502</v>
      </c>
      <c r="AM31" s="577">
        <v>0.30845305970976455</v>
      </c>
      <c r="AN31" s="577">
        <v>0.30770562187786932</v>
      </c>
      <c r="AO31" s="577">
        <v>0.30696179764502707</v>
      </c>
      <c r="AP31" s="577">
        <v>0.30622156086871194</v>
      </c>
      <c r="AQ31" s="577">
        <v>0.30548488565796156</v>
      </c>
      <c r="AR31" s="577">
        <v>0.30475174637035868</v>
      </c>
      <c r="AS31" s="577">
        <v>0.30402211760905568</v>
      </c>
      <c r="AT31" s="577">
        <v>0.30329597421984178</v>
      </c>
      <c r="AU31" s="577">
        <v>0.30257329128825267</v>
      </c>
      <c r="AV31" s="577">
        <v>0.30185404413672068</v>
      </c>
      <c r="AW31" s="577">
        <v>0.3011382083217658</v>
      </c>
      <c r="AX31" s="577">
        <v>0.30042575963122703</v>
      </c>
      <c r="AY31" s="577">
        <v>0.29971667408153191</v>
      </c>
      <c r="AZ31" s="577">
        <v>0.29901092791500578</v>
      </c>
      <c r="BA31" s="577">
        <v>0.29830849759721789</v>
      </c>
      <c r="BB31" s="577">
        <v>0.29760935981436576</v>
      </c>
      <c r="BC31" s="577">
        <v>0.29691349147069568</v>
      </c>
      <c r="BD31" s="577">
        <v>0.29622086968595923</v>
      </c>
      <c r="BE31" s="577">
        <v>0.29553147179290595</v>
      </c>
      <c r="BF31" s="577">
        <v>0.29484527533481025</v>
      </c>
      <c r="BG31" s="577">
        <v>0.29416225806303309</v>
      </c>
      <c r="BH31" s="577">
        <v>0.29348239793461722</v>
      </c>
      <c r="BI31" s="577">
        <v>0.29280567310991612</v>
      </c>
      <c r="BJ31" s="577">
        <v>0.29213206195025504</v>
      </c>
      <c r="BK31" s="577">
        <v>0.29146154301562471</v>
      </c>
    </row>
    <row r="32" spans="1:80">
      <c r="A32" s="1066"/>
      <c r="B32" s="576">
        <v>3.75</v>
      </c>
      <c r="C32" s="577">
        <v>0.33201628792159515</v>
      </c>
      <c r="D32" s="577">
        <v>0.330233783057651</v>
      </c>
      <c r="E32" s="577">
        <v>0.32847031555189188</v>
      </c>
      <c r="F32" s="577">
        <v>0.32672558204250518</v>
      </c>
      <c r="G32" s="577">
        <v>0.32499928557908253</v>
      </c>
      <c r="H32" s="577">
        <v>0.32329113545413229</v>
      </c>
      <c r="I32" s="577">
        <v>0.32160084703987785</v>
      </c>
      <c r="J32" s="577">
        <v>0.31992814163014938</v>
      </c>
      <c r="K32" s="577">
        <v>0.31827274628718344</v>
      </c>
      <c r="L32" s="577">
        <v>0.31663439369315494</v>
      </c>
      <c r="M32" s="577">
        <v>0.31501282200627057</v>
      </c>
      <c r="N32" s="577">
        <v>0.3134077747212623</v>
      </c>
      <c r="O32" s="577">
        <v>0.31181900053412359</v>
      </c>
      <c r="P32" s="577">
        <v>0.31024625321093924</v>
      </c>
      <c r="Q32" s="577">
        <v>0.30868929146066476</v>
      </c>
      <c r="R32" s="577">
        <v>0.30735037749999355</v>
      </c>
      <c r="S32" s="577">
        <v>0.30658442176360512</v>
      </c>
      <c r="T32" s="577">
        <v>0.30582227425240183</v>
      </c>
      <c r="U32" s="577">
        <v>0.30506390663586413</v>
      </c>
      <c r="V32" s="577">
        <v>0.30430929086378933</v>
      </c>
      <c r="W32" s="577">
        <v>0.30355839916283334</v>
      </c>
      <c r="X32" s="577">
        <v>0.30281120403310363</v>
      </c>
      <c r="Y32" s="577">
        <v>0.30206767824480152</v>
      </c>
      <c r="Z32" s="577">
        <v>0.30132779483491462</v>
      </c>
      <c r="AA32" s="577">
        <v>0.30059152710395748</v>
      </c>
      <c r="AB32" s="577">
        <v>0.29985884861275991</v>
      </c>
      <c r="AC32" s="577">
        <v>0.29912973317930208</v>
      </c>
      <c r="AD32" s="577">
        <v>0.29840415487559596</v>
      </c>
      <c r="AE32" s="577">
        <v>0.29768208802461149</v>
      </c>
      <c r="AF32" s="577">
        <v>0.29696350719724796</v>
      </c>
      <c r="AG32" s="577">
        <v>0.29624838720934865</v>
      </c>
      <c r="AH32" s="577">
        <v>0.29553670311875863</v>
      </c>
      <c r="AI32" s="577">
        <v>0.294828430222425</v>
      </c>
      <c r="AJ32" s="577">
        <v>0.29412354405353863</v>
      </c>
      <c r="AK32" s="577">
        <v>0.29342202037871651</v>
      </c>
      <c r="AL32" s="577">
        <v>0.29272383519522505</v>
      </c>
      <c r="AM32" s="577">
        <v>0.29202896472824225</v>
      </c>
      <c r="AN32" s="577">
        <v>0.2913373854281589</v>
      </c>
      <c r="AO32" s="577">
        <v>0.29064907396791845</v>
      </c>
      <c r="AP32" s="577">
        <v>0.28996400724039401</v>
      </c>
      <c r="AQ32" s="577">
        <v>0.28928216235580245</v>
      </c>
      <c r="AR32" s="577">
        <v>0.28860351663915529</v>
      </c>
      <c r="AS32" s="577">
        <v>0.28792804762774482</v>
      </c>
      <c r="AT32" s="577">
        <v>0.28725573306866597</v>
      </c>
      <c r="AU32" s="577">
        <v>0.2865865509163722</v>
      </c>
      <c r="AV32" s="577">
        <v>0.28592047933026615</v>
      </c>
      <c r="AW32" s="577">
        <v>0.28525749667232342</v>
      </c>
      <c r="AX32" s="577">
        <v>0.2845975815047494</v>
      </c>
      <c r="AY32" s="577">
        <v>0.28394071258766834</v>
      </c>
      <c r="AZ32" s="577">
        <v>0.28328686887684507</v>
      </c>
      <c r="BA32" s="577">
        <v>0.28263602952143707</v>
      </c>
      <c r="BB32" s="577">
        <v>0.28198817386177821</v>
      </c>
      <c r="BC32" s="577">
        <v>0.28134328142719295</v>
      </c>
      <c r="BD32" s="577">
        <v>0.28070133193383984</v>
      </c>
      <c r="BE32" s="577">
        <v>0.28006230528258497</v>
      </c>
      <c r="BF32" s="577">
        <v>0.27942618155690446</v>
      </c>
      <c r="BG32" s="577">
        <v>0.27879294102081503</v>
      </c>
      <c r="BH32" s="577">
        <v>0.27816256411683304</v>
      </c>
      <c r="BI32" s="577">
        <v>0.27753503146396102</v>
      </c>
      <c r="BJ32" s="577">
        <v>0.27691032385570119</v>
      </c>
      <c r="BK32" s="577">
        <v>0.27628842225809647</v>
      </c>
    </row>
    <row r="33" spans="1:63">
      <c r="A33" s="1066"/>
      <c r="B33" s="576">
        <v>4</v>
      </c>
      <c r="C33" s="577">
        <v>0.30613278509553521</v>
      </c>
      <c r="D33" s="577">
        <v>0.30456966471209584</v>
      </c>
      <c r="E33" s="577">
        <v>0.30302242588762174</v>
      </c>
      <c r="F33" s="577">
        <v>0.30149082780661735</v>
      </c>
      <c r="G33" s="577">
        <v>0.29997463449781825</v>
      </c>
      <c r="H33" s="577">
        <v>0.2984736147129935</v>
      </c>
      <c r="I33" s="577">
        <v>0.29761524840478593</v>
      </c>
      <c r="J33" s="577">
        <v>0.29687463049841106</v>
      </c>
      <c r="K33" s="577">
        <v>0.29613768950906832</v>
      </c>
      <c r="L33" s="577">
        <v>0.29540439812258923</v>
      </c>
      <c r="M33" s="577">
        <v>0.29467472929467653</v>
      </c>
      <c r="N33" s="577">
        <v>0.29394865624757971</v>
      </c>
      <c r="O33" s="577">
        <v>0.29322615246681893</v>
      </c>
      <c r="P33" s="577">
        <v>0.29250719169795769</v>
      </c>
      <c r="Q33" s="577">
        <v>0.29179174794342244</v>
      </c>
      <c r="R33" s="577">
        <v>0.29107979545936924</v>
      </c>
      <c r="S33" s="577">
        <v>0.29037130875259548</v>
      </c>
      <c r="T33" s="577">
        <v>0.28966626257749728</v>
      </c>
      <c r="U33" s="577">
        <v>0.2889646319330707</v>
      </c>
      <c r="V33" s="577">
        <v>0.28826639205995663</v>
      </c>
      <c r="W33" s="577">
        <v>0.2875715184375281</v>
      </c>
      <c r="X33" s="577">
        <v>0.28687998678102022</v>
      </c>
      <c r="Y33" s="577">
        <v>0.28619177303870075</v>
      </c>
      <c r="Z33" s="577">
        <v>0.28550685338908183</v>
      </c>
      <c r="AA33" s="577">
        <v>0.28482520423817115</v>
      </c>
      <c r="AB33" s="577">
        <v>0.28414680221676292</v>
      </c>
      <c r="AC33" s="577">
        <v>0.28347162417776728</v>
      </c>
      <c r="AD33" s="577">
        <v>0.28279964719357742</v>
      </c>
      <c r="AE33" s="577">
        <v>0.28213084855347431</v>
      </c>
      <c r="AF33" s="577">
        <v>0.28146520576106848</v>
      </c>
      <c r="AG33" s="577">
        <v>0.28080269653177703</v>
      </c>
      <c r="AH33" s="577">
        <v>0.28014329879033711</v>
      </c>
      <c r="AI33" s="577">
        <v>0.27948699066835408</v>
      </c>
      <c r="AJ33" s="577">
        <v>0.27883375050188369</v>
      </c>
      <c r="AK33" s="577">
        <v>0.27818355682904838</v>
      </c>
      <c r="AL33" s="577">
        <v>0.27753638838768707</v>
      </c>
      <c r="AM33" s="577">
        <v>0.27689222411303716</v>
      </c>
      <c r="AN33" s="577">
        <v>0.27625104313544935</v>
      </c>
      <c r="AO33" s="577">
        <v>0.27561282477813337</v>
      </c>
      <c r="AP33" s="577">
        <v>0.27497754855493567</v>
      </c>
      <c r="AQ33" s="577">
        <v>0.2743451941681474</v>
      </c>
      <c r="AR33" s="577">
        <v>0.27371574150634226</v>
      </c>
      <c r="AS33" s="577">
        <v>0.27308917064224481</v>
      </c>
      <c r="AT33" s="577">
        <v>0.27246546183062731</v>
      </c>
      <c r="AU33" s="577">
        <v>0.27184459550623563</v>
      </c>
      <c r="AV33" s="577">
        <v>0.27122655228174325</v>
      </c>
      <c r="AW33" s="577">
        <v>0.27061131294573348</v>
      </c>
      <c r="AX33" s="577">
        <v>0.2699988584607087</v>
      </c>
      <c r="AY33" s="577">
        <v>0.26938916996112677</v>
      </c>
      <c r="AZ33" s="577">
        <v>0.26878222875146374</v>
      </c>
      <c r="BA33" s="577">
        <v>0.26817801630430316</v>
      </c>
      <c r="BB33" s="577">
        <v>0.26757651425845069</v>
      </c>
      <c r="BC33" s="577">
        <v>0.26697770441707414</v>
      </c>
      <c r="BD33" s="577">
        <v>0.26638156874586838</v>
      </c>
      <c r="BE33" s="577">
        <v>0.26578808937124504</v>
      </c>
      <c r="BF33" s="577">
        <v>0.26519724857854604</v>
      </c>
      <c r="BG33" s="577">
        <v>0.26460902881028087</v>
      </c>
      <c r="BH33" s="577">
        <v>0.26402341266438772</v>
      </c>
      <c r="BI33" s="577">
        <v>0.26344038289251731</v>
      </c>
      <c r="BJ33" s="577">
        <v>0.26285992239833911</v>
      </c>
      <c r="BK33" s="577">
        <v>0.26228201423587061</v>
      </c>
    </row>
    <row r="34" spans="1:63">
      <c r="A34" s="1066"/>
      <c r="B34" s="576">
        <v>4.25</v>
      </c>
      <c r="C34" s="577">
        <v>0.28631356677625808</v>
      </c>
      <c r="D34" s="577">
        <v>0.28560737045520401</v>
      </c>
      <c r="E34" s="577">
        <v>0.28490464924846592</v>
      </c>
      <c r="F34" s="577">
        <v>0.28420537756801978</v>
      </c>
      <c r="G34" s="577">
        <v>0.28350953007643964</v>
      </c>
      <c r="H34" s="577">
        <v>0.28281708168383796</v>
      </c>
      <c r="I34" s="577">
        <v>0.2821280075448499</v>
      </c>
      <c r="J34" s="577">
        <v>0.28144228305566149</v>
      </c>
      <c r="K34" s="577">
        <v>0.2807598838510813</v>
      </c>
      <c r="L34" s="577">
        <v>0.28008078580165485</v>
      </c>
      <c r="M34" s="577">
        <v>0.27940496501082007</v>
      </c>
      <c r="N34" s="577">
        <v>0.27873239781210457</v>
      </c>
      <c r="O34" s="577">
        <v>0.27806306076636295</v>
      </c>
      <c r="P34" s="577">
        <v>0.27739693065905374</v>
      </c>
      <c r="Q34" s="577">
        <v>0.27673398449755565</v>
      </c>
      <c r="R34" s="577">
        <v>0.27607419950852213</v>
      </c>
      <c r="S34" s="577">
        <v>0.27541755313527333</v>
      </c>
      <c r="T34" s="577">
        <v>0.2747640230352259</v>
      </c>
      <c r="U34" s="577">
        <v>0.27411358707735856</v>
      </c>
      <c r="V34" s="577">
        <v>0.27346622333971393</v>
      </c>
      <c r="W34" s="577">
        <v>0.27282191010693607</v>
      </c>
      <c r="X34" s="577">
        <v>0.27218062586784175</v>
      </c>
      <c r="Y34" s="577">
        <v>0.27154234931302673</v>
      </c>
      <c r="Z34" s="577">
        <v>0.27090705933250558</v>
      </c>
      <c r="AA34" s="577">
        <v>0.27027473501338412</v>
      </c>
      <c r="AB34" s="577">
        <v>0.26964535563756459</v>
      </c>
      <c r="AC34" s="577">
        <v>0.26901890067948309</v>
      </c>
      <c r="AD34" s="577">
        <v>0.26839534980387791</v>
      </c>
      <c r="AE34" s="577">
        <v>0.26777468286358952</v>
      </c>
      <c r="AF34" s="577">
        <v>0.26715687989739034</v>
      </c>
      <c r="AG34" s="577">
        <v>0.26654192112784486</v>
      </c>
      <c r="AH34" s="577">
        <v>0.26592978695919939</v>
      </c>
      <c r="AI34" s="577">
        <v>0.26532045797530024</v>
      </c>
      <c r="AJ34" s="577">
        <v>0.26471391493754115</v>
      </c>
      <c r="AK34" s="577">
        <v>0.2641101387828384</v>
      </c>
      <c r="AL34" s="577">
        <v>0.2635091106216334</v>
      </c>
      <c r="AM34" s="577">
        <v>0.26291081173592318</v>
      </c>
      <c r="AN34" s="577">
        <v>0.26231522357731679</v>
      </c>
      <c r="AO34" s="577">
        <v>0.26172232776511883</v>
      </c>
      <c r="AP34" s="577">
        <v>0.26113210608443821</v>
      </c>
      <c r="AQ34" s="577">
        <v>0.26054454048432324</v>
      </c>
      <c r="AR34" s="577">
        <v>0.25995961307592091</v>
      </c>
      <c r="AS34" s="577">
        <v>0.25937730613066173</v>
      </c>
      <c r="AT34" s="577">
        <v>0.25879760207846841</v>
      </c>
      <c r="AU34" s="577">
        <v>0.25822048350598875</v>
      </c>
      <c r="AV34" s="577">
        <v>0.25764593315485212</v>
      </c>
      <c r="AW34" s="577">
        <v>0.25707393391994882</v>
      </c>
      <c r="AX34" s="577">
        <v>0.25650446884773281</v>
      </c>
      <c r="AY34" s="577">
        <v>0.25593752113454671</v>
      </c>
      <c r="AZ34" s="577">
        <v>0.2553730741249689</v>
      </c>
      <c r="BA34" s="577">
        <v>0.25481111131018241</v>
      </c>
      <c r="BB34" s="577">
        <v>0.25425161632636578</v>
      </c>
      <c r="BC34" s="577">
        <v>0.2536945729531041</v>
      </c>
      <c r="BD34" s="577">
        <v>0.25313996511182207</v>
      </c>
      <c r="BE34" s="577">
        <v>0.25258777686423667</v>
      </c>
      <c r="BF34" s="577">
        <v>0.25203799241083041</v>
      </c>
      <c r="BG34" s="577">
        <v>0.25149059608934449</v>
      </c>
      <c r="BH34" s="577">
        <v>0.2509455723732914</v>
      </c>
      <c r="BI34" s="577">
        <v>0.25040290587048686</v>
      </c>
      <c r="BJ34" s="577">
        <v>0.24986258132160097</v>
      </c>
      <c r="BK34" s="577">
        <v>0.24932458359872783</v>
      </c>
    </row>
    <row r="35" spans="1:63">
      <c r="A35" s="1066"/>
      <c r="B35" s="576">
        <v>4.5</v>
      </c>
      <c r="C35" s="577">
        <v>0.27170504153532693</v>
      </c>
      <c r="D35" s="577">
        <v>0.2710503525024785</v>
      </c>
      <c r="E35" s="577">
        <v>0.27039881090797452</v>
      </c>
      <c r="F35" s="577">
        <v>0.26975039410912777</v>
      </c>
      <c r="G35" s="577">
        <v>0.26910507967992031</v>
      </c>
      <c r="H35" s="577">
        <v>0.26846284540841792</v>
      </c>
      <c r="I35" s="577">
        <v>0.26782366929422174</v>
      </c>
      <c r="J35" s="577">
        <v>0.26718752954595587</v>
      </c>
      <c r="K35" s="577">
        <v>0.26655440457879087</v>
      </c>
      <c r="L35" s="577">
        <v>0.2659242730120025</v>
      </c>
      <c r="M35" s="577">
        <v>0.26529711366656489</v>
      </c>
      <c r="N35" s="577">
        <v>0.26467290556277767</v>
      </c>
      <c r="O35" s="577">
        <v>0.26405162791792652</v>
      </c>
      <c r="P35" s="577">
        <v>0.26343326014397656</v>
      </c>
      <c r="Q35" s="577">
        <v>0.26281778184529836</v>
      </c>
      <c r="R35" s="577">
        <v>0.2622051728164253</v>
      </c>
      <c r="S35" s="577">
        <v>0.26159541303984241</v>
      </c>
      <c r="T35" s="577">
        <v>0.26098848268380631</v>
      </c>
      <c r="U35" s="577">
        <v>0.26038436210019483</v>
      </c>
      <c r="V35" s="577">
        <v>0.25978303182238704</v>
      </c>
      <c r="W35" s="577">
        <v>0.25918447256317195</v>
      </c>
      <c r="X35" s="577">
        <v>0.2585886652126867</v>
      </c>
      <c r="Y35" s="577">
        <v>0.25799559083638263</v>
      </c>
      <c r="Z35" s="577">
        <v>0.25740523067301957</v>
      </c>
      <c r="AA35" s="577">
        <v>0.2568175661326873</v>
      </c>
      <c r="AB35" s="577">
        <v>0.25623257879485462</v>
      </c>
      <c r="AC35" s="577">
        <v>0.25565025040644423</v>
      </c>
      <c r="AD35" s="577">
        <v>0.25507056287993451</v>
      </c>
      <c r="AE35" s="577">
        <v>0.2544934982914866</v>
      </c>
      <c r="AF35" s="577">
        <v>0.25391903887909711</v>
      </c>
      <c r="AG35" s="577">
        <v>0.25334716704077576</v>
      </c>
      <c r="AH35" s="577">
        <v>0.25277786533274743</v>
      </c>
      <c r="AI35" s="577">
        <v>0.25221111646767852</v>
      </c>
      <c r="AJ35" s="577">
        <v>0.25164690331292716</v>
      </c>
      <c r="AK35" s="577">
        <v>0.25108520888881669</v>
      </c>
      <c r="AL35" s="577">
        <v>0.25052601636693245</v>
      </c>
      <c r="AM35" s="577">
        <v>0.24996930906844111</v>
      </c>
      <c r="AN35" s="577">
        <v>0.24941507046243219</v>
      </c>
      <c r="AO35" s="577">
        <v>0.24886328416428208</v>
      </c>
      <c r="AP35" s="577">
        <v>0.2483139339340393</v>
      </c>
      <c r="AQ35" s="577">
        <v>0.24776700367483132</v>
      </c>
      <c r="AR35" s="577">
        <v>0.24722247743129208</v>
      </c>
      <c r="AS35" s="577">
        <v>0.24668033938801084</v>
      </c>
      <c r="AT35" s="577">
        <v>0.24614057386800064</v>
      </c>
      <c r="AU35" s="577">
        <v>0.2456031653311872</v>
      </c>
      <c r="AV35" s="577">
        <v>0.24506809837291779</v>
      </c>
      <c r="AW35" s="577">
        <v>0.24453535772248905</v>
      </c>
      <c r="AX35" s="577">
        <v>0.24400492824169434</v>
      </c>
      <c r="AY35" s="577">
        <v>0.24347679492338978</v>
      </c>
      <c r="AZ35" s="577">
        <v>0.24295094289007887</v>
      </c>
      <c r="BA35" s="577">
        <v>0.24242735739251581</v>
      </c>
      <c r="BB35" s="577">
        <v>0.24190602380832593</v>
      </c>
      <c r="BC35" s="577">
        <v>0.24138692764064495</v>
      </c>
      <c r="BD35" s="577">
        <v>0.24087005451677504</v>
      </c>
      <c r="BE35" s="577">
        <v>0.2403553901868582</v>
      </c>
      <c r="BF35" s="577">
        <v>0.23984292052256687</v>
      </c>
      <c r="BG35" s="577">
        <v>0.23933263151581102</v>
      </c>
      <c r="BH35" s="577">
        <v>0.23882450927746177</v>
      </c>
      <c r="BI35" s="577">
        <v>0.23831854003609121</v>
      </c>
      <c r="BJ35" s="577">
        <v>0.23781471013672845</v>
      </c>
      <c r="BK35" s="577">
        <v>0.23731300603963082</v>
      </c>
    </row>
    <row r="36" spans="1:63">
      <c r="A36" s="1066"/>
      <c r="B36" s="576">
        <v>4.75</v>
      </c>
      <c r="C36" s="577">
        <v>0.25819035534831919</v>
      </c>
      <c r="D36" s="577">
        <v>0.25758227234203612</v>
      </c>
      <c r="E36" s="577">
        <v>0.25697704688732786</v>
      </c>
      <c r="F36" s="577">
        <v>0.25637465888876404</v>
      </c>
      <c r="G36" s="577">
        <v>0.25577508843889912</v>
      </c>
      <c r="H36" s="577">
        <v>0.25517831581607919</v>
      </c>
      <c r="I36" s="577">
        <v>0.2545843214822795</v>
      </c>
      <c r="J36" s="577">
        <v>0.25399308608097237</v>
      </c>
      <c r="K36" s="577">
        <v>0.25340459043502456</v>
      </c>
      <c r="L36" s="577">
        <v>0.25281881554462349</v>
      </c>
      <c r="M36" s="577">
        <v>0.25223574258523296</v>
      </c>
      <c r="N36" s="577">
        <v>0.25165535290557628</v>
      </c>
      <c r="O36" s="577">
        <v>0.25107762802564765</v>
      </c>
      <c r="P36" s="577">
        <v>0.25050254963475066</v>
      </c>
      <c r="Q36" s="577">
        <v>0.24993009958956383</v>
      </c>
      <c r="R36" s="577">
        <v>0.2493602599122324</v>
      </c>
      <c r="S36" s="577">
        <v>0.24879301278848653</v>
      </c>
      <c r="T36" s="577">
        <v>0.24822834056578469</v>
      </c>
      <c r="U36" s="577">
        <v>0.24766622575148253</v>
      </c>
      <c r="V36" s="577">
        <v>0.24710665101102669</v>
      </c>
      <c r="W36" s="577">
        <v>0.24654959916617264</v>
      </c>
      <c r="X36" s="577">
        <v>0.24599505319322693</v>
      </c>
      <c r="Y36" s="577">
        <v>0.24544299622131308</v>
      </c>
      <c r="Z36" s="577">
        <v>0.24489341153066049</v>
      </c>
      <c r="AA36" s="577">
        <v>0.24434628255091653</v>
      </c>
      <c r="AB36" s="577">
        <v>0.24380159285948133</v>
      </c>
      <c r="AC36" s="577">
        <v>0.24325932617986429</v>
      </c>
      <c r="AD36" s="577">
        <v>0.24271946638006311</v>
      </c>
      <c r="AE36" s="577">
        <v>0.24218199747096378</v>
      </c>
      <c r="AF36" s="577">
        <v>0.24164690360476224</v>
      </c>
      <c r="AG36" s="577">
        <v>0.24111416907340663</v>
      </c>
      <c r="AH36" s="577">
        <v>0.24058377830706021</v>
      </c>
      <c r="AI36" s="577">
        <v>0.24005571587258442</v>
      </c>
      <c r="AJ36" s="577">
        <v>0.23952996647204219</v>
      </c>
      <c r="AK36" s="577">
        <v>0.23900651494122038</v>
      </c>
      <c r="AL36" s="577">
        <v>0.23848534624817189</v>
      </c>
      <c r="AM36" s="577">
        <v>0.23796644549177684</v>
      </c>
      <c r="AN36" s="577">
        <v>0.23744979790032228</v>
      </c>
      <c r="AO36" s="577">
        <v>0.2369353888301004</v>
      </c>
      <c r="AP36" s="577">
        <v>0.2364232037640252</v>
      </c>
      <c r="AQ36" s="577">
        <v>0.23591322831026654</v>
      </c>
      <c r="AR36" s="577">
        <v>0.23540544820090242</v>
      </c>
      <c r="AS36" s="577">
        <v>0.23489984929058819</v>
      </c>
      <c r="AT36" s="577">
        <v>0.23439641755524296</v>
      </c>
      <c r="AU36" s="577">
        <v>0.23389513909075318</v>
      </c>
      <c r="AV36" s="577">
        <v>0.23339600011169234</v>
      </c>
      <c r="AW36" s="577">
        <v>0.23289898695005729</v>
      </c>
      <c r="AX36" s="577">
        <v>0.23240408605402083</v>
      </c>
      <c r="AY36" s="577">
        <v>0.23191128398669969</v>
      </c>
      <c r="AZ36" s="577">
        <v>0.23142056742493863</v>
      </c>
      <c r="BA36" s="577">
        <v>0.23093192315810984</v>
      </c>
      <c r="BB36" s="577">
        <v>0.23044533808692713</v>
      </c>
      <c r="BC36" s="577">
        <v>0.22996079922227572</v>
      </c>
      <c r="BD36" s="577">
        <v>0.22947829368405617</v>
      </c>
      <c r="BE36" s="577">
        <v>0.22899780870004324</v>
      </c>
      <c r="BF36" s="577">
        <v>0.2285193316047589</v>
      </c>
      <c r="BG36" s="577">
        <v>0.22804284983835937</v>
      </c>
      <c r="BH36" s="577">
        <v>0.22756835094553615</v>
      </c>
      <c r="BI36" s="577">
        <v>0.22709582257443078</v>
      </c>
      <c r="BJ36" s="577">
        <v>0.226625252475563</v>
      </c>
      <c r="BK36" s="577">
        <v>0.2261566285007722</v>
      </c>
    </row>
    <row r="37" spans="1:63">
      <c r="A37" s="1066"/>
      <c r="B37" s="576">
        <v>5</v>
      </c>
      <c r="C37" s="577">
        <v>0.24566263204930944</v>
      </c>
      <c r="D37" s="577">
        <v>0.24509682450932188</v>
      </c>
      <c r="E37" s="577">
        <v>0.24453361730398979</v>
      </c>
      <c r="F37" s="577">
        <v>0.2439729925485086</v>
      </c>
      <c r="G37" s="577">
        <v>0.24341493252171145</v>
      </c>
      <c r="H37" s="577">
        <v>0.2428594196642021</v>
      </c>
      <c r="I37" s="577">
        <v>0.2423064365765128</v>
      </c>
      <c r="J37" s="577">
        <v>0.2417559660172881</v>
      </c>
      <c r="K37" s="577">
        <v>0.24120799090149259</v>
      </c>
      <c r="L37" s="577">
        <v>0.24066249429864345</v>
      </c>
      <c r="M37" s="577">
        <v>0.24011945943106683</v>
      </c>
      <c r="N37" s="577">
        <v>0.23957886967217762</v>
      </c>
      <c r="O37" s="577">
        <v>0.23904070854478243</v>
      </c>
      <c r="P37" s="577">
        <v>0.2385049597194058</v>
      </c>
      <c r="Q37" s="577">
        <v>0.2379716070126382</v>
      </c>
      <c r="R37" s="577">
        <v>0.23744063438550655</v>
      </c>
      <c r="S37" s="577">
        <v>0.23691202594186672</v>
      </c>
      <c r="T37" s="577">
        <v>0.23638576592681679</v>
      </c>
      <c r="U37" s="577">
        <v>0.23586183872513194</v>
      </c>
      <c r="V37" s="577">
        <v>0.23534022885972025</v>
      </c>
      <c r="W37" s="577">
        <v>0.2348209209900981</v>
      </c>
      <c r="X37" s="577">
        <v>0.23430389991088688</v>
      </c>
      <c r="Y37" s="577">
        <v>0.23378915055032837</v>
      </c>
      <c r="Z37" s="577">
        <v>0.23327665796882055</v>
      </c>
      <c r="AA37" s="577">
        <v>0.23276640735747217</v>
      </c>
      <c r="AB37" s="577">
        <v>0.23225838403667623</v>
      </c>
      <c r="AC37" s="577">
        <v>0.23175257345470227</v>
      </c>
      <c r="AD37" s="577">
        <v>0.23124896118630706</v>
      </c>
      <c r="AE37" s="577">
        <v>0.2307475329313631</v>
      </c>
      <c r="AF37" s="577">
        <v>0.23024827451350516</v>
      </c>
      <c r="AG37" s="577">
        <v>0.22975117187879432</v>
      </c>
      <c r="AH37" s="577">
        <v>0.22925621109439906</v>
      </c>
      <c r="AI37" s="577">
        <v>0.22876337834729382</v>
      </c>
      <c r="AJ37" s="577">
        <v>0.22827265994297369</v>
      </c>
      <c r="AK37" s="577">
        <v>0.2277840423041862</v>
      </c>
      <c r="AL37" s="577">
        <v>0.22729751196967907</v>
      </c>
      <c r="AM37" s="577">
        <v>0.22681305559296386</v>
      </c>
      <c r="AN37" s="577">
        <v>0.22633065994109566</v>
      </c>
      <c r="AO37" s="577">
        <v>0.2258503118934683</v>
      </c>
      <c r="AP37" s="577">
        <v>0.22537199844062453</v>
      </c>
      <c r="AQ37" s="577">
        <v>0.22489570668308173</v>
      </c>
      <c r="AR37" s="577">
        <v>0.22442142383017227</v>
      </c>
      <c r="AS37" s="577">
        <v>0.22394913719889845</v>
      </c>
      <c r="AT37" s="577">
        <v>0.22347883421280185</v>
      </c>
      <c r="AU37" s="577">
        <v>0.22301050240084733</v>
      </c>
      <c r="AV37" s="577">
        <v>0.22254412939632029</v>
      </c>
      <c r="AW37" s="577">
        <v>0.22207970293573842</v>
      </c>
      <c r="AX37" s="577">
        <v>0.22161721085777664</v>
      </c>
      <c r="AY37" s="577">
        <v>0.22115664110220556</v>
      </c>
      <c r="AZ37" s="577">
        <v>0.22069798170884328</v>
      </c>
      <c r="BA37" s="577">
        <v>0.22024122081651992</v>
      </c>
      <c r="BB37" s="577">
        <v>0.21978634666205535</v>
      </c>
      <c r="BC37" s="577">
        <v>0.21933334757924919</v>
      </c>
      <c r="BD37" s="577">
        <v>0.21888221199788349</v>
      </c>
      <c r="BE37" s="577">
        <v>0.21843292844273773</v>
      </c>
      <c r="BF37" s="577">
        <v>0.21798548553261576</v>
      </c>
      <c r="BG37" s="577">
        <v>0.21753987197938476</v>
      </c>
      <c r="BH37" s="577">
        <v>0.21709607658702609</v>
      </c>
      <c r="BI37" s="577">
        <v>0.21665408825069735</v>
      </c>
      <c r="BJ37" s="577">
        <v>0.2162138959558064</v>
      </c>
      <c r="BK37" s="577">
        <v>0.21577548877709626</v>
      </c>
    </row>
    <row r="38" spans="1:63">
      <c r="A38" s="1066"/>
      <c r="B38" s="576">
        <v>5.25</v>
      </c>
      <c r="C38" s="577">
        <v>0.23402777466581223</v>
      </c>
      <c r="D38" s="577">
        <v>0.23350040463745825</v>
      </c>
      <c r="E38" s="577">
        <v>0.23297540606974454</v>
      </c>
      <c r="F38" s="577">
        <v>0.23245276300269291</v>
      </c>
      <c r="G38" s="577">
        <v>0.23193245961921935</v>
      </c>
      <c r="H38" s="577">
        <v>0.23141448024353822</v>
      </c>
      <c r="I38" s="577">
        <v>0.23089880933958803</v>
      </c>
      <c r="J38" s="577">
        <v>0.2303854315094781</v>
      </c>
      <c r="K38" s="577">
        <v>0.22987433149195591</v>
      </c>
      <c r="L38" s="577">
        <v>0.22936549416089491</v>
      </c>
      <c r="M38" s="577">
        <v>0.22885890452380223</v>
      </c>
      <c r="N38" s="577">
        <v>0.22835454772034613</v>
      </c>
      <c r="O38" s="577">
        <v>0.22785240902090306</v>
      </c>
      <c r="P38" s="577">
        <v>0.22735247382512355</v>
      </c>
      <c r="Q38" s="577">
        <v>0.22685472766051717</v>
      </c>
      <c r="R38" s="577">
        <v>0.22635915618105612</v>
      </c>
      <c r="S38" s="577">
        <v>0.22586574516579666</v>
      </c>
      <c r="T38" s="577">
        <v>0.2253744805175189</v>
      </c>
      <c r="U38" s="577">
        <v>0.22488534826138445</v>
      </c>
      <c r="V38" s="577">
        <v>0.22439833454361083</v>
      </c>
      <c r="W38" s="577">
        <v>0.22391342563016384</v>
      </c>
      <c r="X38" s="577">
        <v>0.2234306079054664</v>
      </c>
      <c r="Y38" s="577">
        <v>0.2229498678711242</v>
      </c>
      <c r="Z38" s="577">
        <v>0.22247119214466762</v>
      </c>
      <c r="AA38" s="577">
        <v>0.22199456745831014</v>
      </c>
      <c r="AB38" s="577">
        <v>0.22151998065772227</v>
      </c>
      <c r="AC38" s="577">
        <v>0.22104741870082156</v>
      </c>
      <c r="AD38" s="577">
        <v>0.22057686865657775</v>
      </c>
      <c r="AE38" s="577">
        <v>0.22010831770383327</v>
      </c>
      <c r="AF38" s="577">
        <v>0.21964175313013892</v>
      </c>
      <c r="AG38" s="577">
        <v>0.219177162330604</v>
      </c>
      <c r="AH38" s="577">
        <v>0.21871453280676112</v>
      </c>
      <c r="AI38" s="577">
        <v>0.21825385216544566</v>
      </c>
      <c r="AJ38" s="577">
        <v>0.21779510811768879</v>
      </c>
      <c r="AK38" s="577">
        <v>0.21733828847762487</v>
      </c>
      <c r="AL38" s="577">
        <v>0.21688338116141251</v>
      </c>
      <c r="AM38" s="577">
        <v>0.21643037418616889</v>
      </c>
      <c r="AN38" s="577">
        <v>0.21597925566891785</v>
      </c>
      <c r="AO38" s="577">
        <v>0.21553001382555045</v>
      </c>
      <c r="AP38" s="577">
        <v>0.21508263696979932</v>
      </c>
      <c r="AQ38" s="577">
        <v>0.214637113512225</v>
      </c>
      <c r="AR38" s="577">
        <v>0.21419343195921534</v>
      </c>
      <c r="AS38" s="577">
        <v>0.21375158091199692</v>
      </c>
      <c r="AT38" s="577">
        <v>0.21331154906565916</v>
      </c>
      <c r="AU38" s="577">
        <v>0.21287332520818983</v>
      </c>
      <c r="AV38" s="577">
        <v>0.21243689821952302</v>
      </c>
      <c r="AW38" s="577">
        <v>0.21200225707059842</v>
      </c>
      <c r="AX38" s="577">
        <v>0.21156939082243229</v>
      </c>
      <c r="AY38" s="577">
        <v>0.21113828862519962</v>
      </c>
      <c r="AZ38" s="577">
        <v>0.2107089397173279</v>
      </c>
      <c r="BA38" s="577">
        <v>0.21028133342460126</v>
      </c>
      <c r="BB38" s="577">
        <v>0.20985545915927623</v>
      </c>
      <c r="BC38" s="577">
        <v>0.20943130641920751</v>
      </c>
      <c r="BD38" s="577">
        <v>0.20900886478698497</v>
      </c>
      <c r="BE38" s="577">
        <v>0.20858812392908069</v>
      </c>
      <c r="BF38" s="577">
        <v>0.20816907359500625</v>
      </c>
      <c r="BG38" s="577">
        <v>0.20775170361648043</v>
      </c>
      <c r="BH38" s="577">
        <v>0.2073360039066067</v>
      </c>
      <c r="BI38" s="577">
        <v>0.20692196445906058</v>
      </c>
      <c r="BJ38" s="577">
        <v>0.20650957534728676</v>
      </c>
      <c r="BK38" s="577">
        <v>0.20609882672370589</v>
      </c>
    </row>
    <row r="39" spans="1:63">
      <c r="A39" s="1066"/>
      <c r="B39" s="576">
        <v>5.5</v>
      </c>
      <c r="C39" s="577">
        <v>0.2232026697336976</v>
      </c>
      <c r="D39" s="577">
        <v>0.22271032598746351</v>
      </c>
      <c r="E39" s="577">
        <v>0.22222014949887803</v>
      </c>
      <c r="F39" s="577">
        <v>0.22173212598922667</v>
      </c>
      <c r="G39" s="577">
        <v>0.22124624130495166</v>
      </c>
      <c r="H39" s="577">
        <v>0.22076248141628341</v>
      </c>
      <c r="I39" s="577">
        <v>0.22028083241589033</v>
      </c>
      <c r="J39" s="577">
        <v>0.21980128051754594</v>
      </c>
      <c r="K39" s="577">
        <v>0.2193238120548136</v>
      </c>
      <c r="L39" s="577">
        <v>0.21884841347974823</v>
      </c>
      <c r="M39" s="577">
        <v>0.21837507136161485</v>
      </c>
      <c r="N39" s="577">
        <v>0.21790377238562383</v>
      </c>
      <c r="O39" s="577">
        <v>0.21743450335168238</v>
      </c>
      <c r="P39" s="577">
        <v>0.21696725117316212</v>
      </c>
      <c r="Q39" s="577">
        <v>0.21650200287568266</v>
      </c>
      <c r="R39" s="577">
        <v>0.21603874559591063</v>
      </c>
      <c r="S39" s="577">
        <v>0.21557746658037413</v>
      </c>
      <c r="T39" s="577">
        <v>0.2151181531842925</v>
      </c>
      <c r="U39" s="577">
        <v>0.2146607928704207</v>
      </c>
      <c r="V39" s="577">
        <v>0.21420537320790867</v>
      </c>
      <c r="W39" s="577">
        <v>0.21375188187117519</v>
      </c>
      <c r="X39" s="577">
        <v>0.21330030663879573</v>
      </c>
      <c r="Y39" s="577">
        <v>0.21285063539240467</v>
      </c>
      <c r="Z39" s="577">
        <v>0.2124028561156113</v>
      </c>
      <c r="AA39" s="577">
        <v>0.21195695689292932</v>
      </c>
      <c r="AB39" s="577">
        <v>0.21151292590871998</v>
      </c>
      <c r="AC39" s="577">
        <v>0.2110707514461484</v>
      </c>
      <c r="AD39" s="577">
        <v>0.21063042188615297</v>
      </c>
      <c r="AE39" s="577">
        <v>0.21019192570642756</v>
      </c>
      <c r="AF39" s="577">
        <v>0.20975525148041657</v>
      </c>
      <c r="AG39" s="577">
        <v>0.20932038787632229</v>
      </c>
      <c r="AH39" s="577">
        <v>0.20888732365612472</v>
      </c>
      <c r="AI39" s="577">
        <v>0.20845604767461351</v>
      </c>
      <c r="AJ39" s="577">
        <v>0.20802654887843172</v>
      </c>
      <c r="AK39" s="577">
        <v>0.20759881630513169</v>
      </c>
      <c r="AL39" s="577">
        <v>0.20717283908224221</v>
      </c>
      <c r="AM39" s="577">
        <v>0.20674860642634726</v>
      </c>
      <c r="AN39" s="577">
        <v>0.20632610764217629</v>
      </c>
      <c r="AO39" s="577">
        <v>0.20590533212170506</v>
      </c>
      <c r="AP39" s="577">
        <v>0.20548626934326814</v>
      </c>
      <c r="AQ39" s="577">
        <v>0.20506890887068174</v>
      </c>
      <c r="AR39" s="577">
        <v>0.20465324035237739</v>
      </c>
      <c r="AS39" s="577">
        <v>0.20423925352054609</v>
      </c>
      <c r="AT39" s="577">
        <v>0.20382693819029293</v>
      </c>
      <c r="AU39" s="577">
        <v>0.20341628425880171</v>
      </c>
      <c r="AV39" s="577">
        <v>0.20300728170450996</v>
      </c>
      <c r="AW39" s="577">
        <v>0.2025999205862935</v>
      </c>
      <c r="AX39" s="577">
        <v>0.20219419104266115</v>
      </c>
      <c r="AY39" s="577">
        <v>0.20179008329095896</v>
      </c>
      <c r="AZ39" s="577">
        <v>0.20138758762658385</v>
      </c>
      <c r="BA39" s="577">
        <v>0.20098669442220676</v>
      </c>
      <c r="BB39" s="577">
        <v>0.20058739412700524</v>
      </c>
      <c r="BC39" s="577">
        <v>0.2001896772659047</v>
      </c>
      <c r="BD39" s="577">
        <v>0.19979353443882911</v>
      </c>
      <c r="BE39" s="577">
        <v>0.19939895631996041</v>
      </c>
      <c r="BF39" s="577">
        <v>0.19900593365700667</v>
      </c>
      <c r="BG39" s="577">
        <v>0.19861445727047886</v>
      </c>
      <c r="BH39" s="577">
        <v>0.19822451805297622</v>
      </c>
      <c r="BI39" s="577">
        <v>0.19783610696847997</v>
      </c>
      <c r="BJ39" s="577">
        <v>0.19744921505165539</v>
      </c>
      <c r="BK39" s="577">
        <v>0.19706383340716194</v>
      </c>
    </row>
    <row r="40" spans="1:63">
      <c r="A40" s="1066"/>
      <c r="B40" s="576">
        <v>5.75</v>
      </c>
      <c r="C40" s="577">
        <v>0.21311367998845918</v>
      </c>
      <c r="D40" s="577">
        <v>0.21265332221463995</v>
      </c>
      <c r="E40" s="577">
        <v>0.21219494903859423</v>
      </c>
      <c r="F40" s="577">
        <v>0.21173854765455305</v>
      </c>
      <c r="G40" s="577">
        <v>0.21128410536668446</v>
      </c>
      <c r="H40" s="577">
        <v>0.21083160958791647</v>
      </c>
      <c r="I40" s="577">
        <v>0.21038104783877487</v>
      </c>
      <c r="J40" s="577">
        <v>0.20993240774623595</v>
      </c>
      <c r="K40" s="577">
        <v>0.20948567704259385</v>
      </c>
      <c r="L40" s="577">
        <v>0.20904084356434258</v>
      </c>
      <c r="M40" s="577">
        <v>0.20859789525107164</v>
      </c>
      <c r="N40" s="577">
        <v>0.20815682014437648</v>
      </c>
      <c r="O40" s="577">
        <v>0.20771760638678205</v>
      </c>
      <c r="P40" s="577">
        <v>0.20728024222068031</v>
      </c>
      <c r="Q40" s="577">
        <v>0.20684471598728116</v>
      </c>
      <c r="R40" s="577">
        <v>0.20641101612557627</v>
      </c>
      <c r="S40" s="577">
        <v>0.20597913117131625</v>
      </c>
      <c r="T40" s="577">
        <v>0.20554904975600047</v>
      </c>
      <c r="U40" s="577">
        <v>0.20512076060587944</v>
      </c>
      <c r="V40" s="577">
        <v>0.20469425254096987</v>
      </c>
      <c r="W40" s="577">
        <v>0.20426951447408179</v>
      </c>
      <c r="X40" s="577">
        <v>0.20384653540985775</v>
      </c>
      <c r="Y40" s="577">
        <v>0.20342530444382412</v>
      </c>
      <c r="Z40" s="577">
        <v>0.20300581076145394</v>
      </c>
      <c r="AA40" s="577">
        <v>0.20258804363724137</v>
      </c>
      <c r="AB40" s="577">
        <v>0.20217199243378772</v>
      </c>
      <c r="AC40" s="577">
        <v>0.20175764660089845</v>
      </c>
      <c r="AD40" s="577">
        <v>0.20134499567469147</v>
      </c>
      <c r="AE40" s="577">
        <v>0.20093402927671619</v>
      </c>
      <c r="AF40" s="577">
        <v>0.20052473711308355</v>
      </c>
      <c r="AG40" s="577">
        <v>0.20011710897360635</v>
      </c>
      <c r="AH40" s="577">
        <v>0.19971113473095048</v>
      </c>
      <c r="AI40" s="577">
        <v>0.19930680433979597</v>
      </c>
      <c r="AJ40" s="577">
        <v>0.19890410783600851</v>
      </c>
      <c r="AK40" s="577">
        <v>0.19850303533582109</v>
      </c>
      <c r="AL40" s="577">
        <v>0.1981035770350251</v>
      </c>
      <c r="AM40" s="577">
        <v>0.1977057232081717</v>
      </c>
      <c r="AN40" s="577">
        <v>0.19730946420778231</v>
      </c>
      <c r="AO40" s="577">
        <v>0.19691479046356891</v>
      </c>
      <c r="AP40" s="577">
        <v>0.19652169248166368</v>
      </c>
      <c r="AQ40" s="577">
        <v>0.19613016084385743</v>
      </c>
      <c r="AR40" s="577">
        <v>0.19574018620684774</v>
      </c>
      <c r="AS40" s="577">
        <v>0.19535175930149556</v>
      </c>
      <c r="AT40" s="577">
        <v>0.19496487093209089</v>
      </c>
      <c r="AU40" s="577">
        <v>0.19457951197562695</v>
      </c>
      <c r="AV40" s="577">
        <v>0.19419567338108343</v>
      </c>
      <c r="AW40" s="577">
        <v>0.1938133461687174</v>
      </c>
      <c r="AX40" s="577">
        <v>0.1934325214293634</v>
      </c>
      <c r="AY40" s="577">
        <v>0.19305319032374135</v>
      </c>
      <c r="AZ40" s="577">
        <v>0.19267534408177245</v>
      </c>
      <c r="BA40" s="577">
        <v>0.19229897400190357</v>
      </c>
      <c r="BB40" s="577">
        <v>0.19192407145043902</v>
      </c>
      <c r="BC40" s="577">
        <v>0.19155062786088056</v>
      </c>
      <c r="BD40" s="577">
        <v>0.19117863473327482</v>
      </c>
      <c r="BE40" s="577">
        <v>0.19080808363356835</v>
      </c>
      <c r="BF40" s="577">
        <v>0.19043896619297035</v>
      </c>
      <c r="BG40" s="577">
        <v>0.1900712741073225</v>
      </c>
      <c r="BH40" s="577">
        <v>0.18970499913647629</v>
      </c>
      <c r="BI40" s="577">
        <v>0.18934013310367739</v>
      </c>
      <c r="BJ40" s="577">
        <v>0.18897666789495732</v>
      </c>
      <c r="BK40" s="577">
        <v>0.18861459545853174</v>
      </c>
    </row>
    <row r="41" spans="1:63">
      <c r="A41" s="1066"/>
      <c r="B41" s="576">
        <v>6</v>
      </c>
      <c r="C41" s="577">
        <v>0.20369537356882764</v>
      </c>
      <c r="D41" s="577">
        <v>0.20326428492072923</v>
      </c>
      <c r="E41" s="577">
        <v>0.20283501707940424</v>
      </c>
      <c r="F41" s="577">
        <v>0.20240755853323955</v>
      </c>
      <c r="G41" s="577">
        <v>0.2019818978674571</v>
      </c>
      <c r="H41" s="577">
        <v>0.201558023763098</v>
      </c>
      <c r="I41" s="577">
        <v>0.20113592499601901</v>
      </c>
      <c r="J41" s="577">
        <v>0.20071559043590192</v>
      </c>
      <c r="K41" s="577">
        <v>0.20029700904527528</v>
      </c>
      <c r="L41" s="577">
        <v>0.19988016987854812</v>
      </c>
      <c r="M41" s="577">
        <v>0.19946506208105597</v>
      </c>
      <c r="N41" s="577">
        <v>0.19905167488811862</v>
      </c>
      <c r="O41" s="577">
        <v>0.19863999762410967</v>
      </c>
      <c r="P41" s="577">
        <v>0.19823001970153731</v>
      </c>
      <c r="Q41" s="577">
        <v>0.197821730620137</v>
      </c>
      <c r="R41" s="577">
        <v>0.19741511996597472</v>
      </c>
      <c r="S41" s="577">
        <v>0.19701017741056179</v>
      </c>
      <c r="T41" s="577">
        <v>0.19660689270998008</v>
      </c>
      <c r="U41" s="577">
        <v>0.19620525570401842</v>
      </c>
      <c r="V41" s="577">
        <v>0.19580525631531923</v>
      </c>
      <c r="W41" s="577">
        <v>0.19540688454853569</v>
      </c>
      <c r="X41" s="577">
        <v>0.19501013048949914</v>
      </c>
      <c r="Y41" s="577">
        <v>0.19461498430439675</v>
      </c>
      <c r="Z41" s="577">
        <v>0.19422143623895885</v>
      </c>
      <c r="AA41" s="577">
        <v>0.19382947661765645</v>
      </c>
      <c r="AB41" s="577">
        <v>0.1934390958429083</v>
      </c>
      <c r="AC41" s="577">
        <v>0.19305028439429747</v>
      </c>
      <c r="AD41" s="577">
        <v>0.19266303282779731</v>
      </c>
      <c r="AE41" s="577">
        <v>0.19227733177500708</v>
      </c>
      <c r="AF41" s="577">
        <v>0.19189317194239611</v>
      </c>
      <c r="AG41" s="577">
        <v>0.19151054411055773</v>
      </c>
      <c r="AH41" s="577">
        <v>0.19112943913347141</v>
      </c>
      <c r="AI41" s="577">
        <v>0.19074984793777422</v>
      </c>
      <c r="AJ41" s="577">
        <v>0.19037176152204072</v>
      </c>
      <c r="AK41" s="577">
        <v>0.18999517095607135</v>
      </c>
      <c r="AL41" s="577">
        <v>0.18962006738018944</v>
      </c>
      <c r="AM41" s="577">
        <v>0.18924644200454638</v>
      </c>
      <c r="AN41" s="577">
        <v>0.18887428610843496</v>
      </c>
      <c r="AO41" s="577">
        <v>0.18850359103961098</v>
      </c>
      <c r="AP41" s="577">
        <v>0.18813434821362268</v>
      </c>
      <c r="AQ41" s="577">
        <v>0.18776654911314805</v>
      </c>
      <c r="AR41" s="577">
        <v>0.1874001852873399</v>
      </c>
      <c r="AS41" s="577">
        <v>0.18703524835117868</v>
      </c>
      <c r="AT41" s="577">
        <v>0.18667172998483275</v>
      </c>
      <c r="AU41" s="577">
        <v>0.18630962193302608</v>
      </c>
      <c r="AV41" s="577">
        <v>0.18594891600441338</v>
      </c>
      <c r="AW41" s="577">
        <v>0.18558960407096237</v>
      </c>
      <c r="AX41" s="577">
        <v>0.18523167806734334</v>
      </c>
      <c r="AY41" s="577">
        <v>0.1848751299903256</v>
      </c>
      <c r="AZ41" s="577">
        <v>0.18451995189818099</v>
      </c>
      <c r="BA41" s="577">
        <v>0.18416613591009426</v>
      </c>
      <c r="BB41" s="577">
        <v>0.18381367420558012</v>
      </c>
      <c r="BC41" s="577">
        <v>0.18346255902390707</v>
      </c>
      <c r="BD41" s="577">
        <v>0.18311278266352785</v>
      </c>
      <c r="BE41" s="577">
        <v>0.18276433748151621</v>
      </c>
      <c r="BF41" s="577">
        <v>0.18241721589301035</v>
      </c>
      <c r="BG41" s="577">
        <v>0.18207141037066243</v>
      </c>
      <c r="BH41" s="577">
        <v>0.18172691344409453</v>
      </c>
      <c r="BI41" s="577">
        <v>0.18138371769936076</v>
      </c>
      <c r="BJ41" s="577">
        <v>0.1810418157784153</v>
      </c>
      <c r="BK41" s="577">
        <v>0.18070120037858656</v>
      </c>
    </row>
    <row r="42" spans="1:63">
      <c r="A42" s="1066"/>
      <c r="B42" s="576">
        <v>6.25</v>
      </c>
      <c r="C42" s="577">
        <v>0.19488944815446582</v>
      </c>
      <c r="D42" s="577">
        <v>0.19448519474006917</v>
      </c>
      <c r="E42" s="577">
        <v>0.19408261491598025</v>
      </c>
      <c r="F42" s="577">
        <v>0.19368169831078874</v>
      </c>
      <c r="G42" s="577">
        <v>0.19328243463860453</v>
      </c>
      <c r="H42" s="577">
        <v>0.19288481369817825</v>
      </c>
      <c r="I42" s="577">
        <v>0.19248882537203221</v>
      </c>
      <c r="J42" s="577">
        <v>0.19209445962560229</v>
      </c>
      <c r="K42" s="577">
        <v>0.19170170650639048</v>
      </c>
      <c r="L42" s="577">
        <v>0.19131055614312753</v>
      </c>
      <c r="M42" s="577">
        <v>0.19092099874494586</v>
      </c>
      <c r="N42" s="577">
        <v>0.19053302460056282</v>
      </c>
      <c r="O42" s="577">
        <v>0.19014662407747349</v>
      </c>
      <c r="P42" s="577">
        <v>0.18976178762115364</v>
      </c>
      <c r="Q42" s="577">
        <v>0.1893785057542722</v>
      </c>
      <c r="R42" s="577">
        <v>0.18899676907591312</v>
      </c>
      <c r="S42" s="577">
        <v>0.18861656826080694</v>
      </c>
      <c r="T42" s="577">
        <v>0.18823789405857128</v>
      </c>
      <c r="U42" s="577">
        <v>0.18786073729296066</v>
      </c>
      <c r="V42" s="577">
        <v>0.18748508886112536</v>
      </c>
      <c r="W42" s="577">
        <v>0.18711093973287901</v>
      </c>
      <c r="X42" s="577">
        <v>0.18673828094997486</v>
      </c>
      <c r="Y42" s="577">
        <v>0.18636710362539108</v>
      </c>
      <c r="Z42" s="577">
        <v>0.18599739894262407</v>
      </c>
      <c r="AA42" s="577">
        <v>0.18562915815499054</v>
      </c>
      <c r="AB42" s="577">
        <v>0.18526237258493761</v>
      </c>
      <c r="AC42" s="577">
        <v>0.18489703362336121</v>
      </c>
      <c r="AD42" s="577">
        <v>0.1845331327289326</v>
      </c>
      <c r="AE42" s="577">
        <v>0.18417066142743257</v>
      </c>
      <c r="AF42" s="577">
        <v>0.18380961131109377</v>
      </c>
      <c r="AG42" s="577">
        <v>0.18344997403795052</v>
      </c>
      <c r="AH42" s="577">
        <v>0.18309174133119638</v>
      </c>
      <c r="AI42" s="577">
        <v>0.18273490497854913</v>
      </c>
      <c r="AJ42" s="577">
        <v>0.18237945683162343</v>
      </c>
      <c r="AK42" s="577">
        <v>0.18202538880531025</v>
      </c>
      <c r="AL42" s="577">
        <v>0.18167269287716412</v>
      </c>
      <c r="AM42" s="577">
        <v>0.18132136108679706</v>
      </c>
      <c r="AN42" s="577">
        <v>0.18097138553527975</v>
      </c>
      <c r="AO42" s="577">
        <v>0.18062275838454958</v>
      </c>
      <c r="AP42" s="577">
        <v>0.18027547185682541</v>
      </c>
      <c r="AQ42" s="577">
        <v>0.17992951823402917</v>
      </c>
      <c r="AR42" s="577">
        <v>0.17958488985721427</v>
      </c>
      <c r="AS42" s="577">
        <v>0.17924157912600008</v>
      </c>
      <c r="AT42" s="577">
        <v>0.17889957849801355</v>
      </c>
      <c r="AU42" s="577">
        <v>0.17855888048833657</v>
      </c>
      <c r="AV42" s="577">
        <v>0.17821947766896015</v>
      </c>
      <c r="AW42" s="577">
        <v>0.17788136266824434</v>
      </c>
      <c r="AX42" s="577">
        <v>0.1775445281703848</v>
      </c>
      <c r="AY42" s="577">
        <v>0.17720896691488491</v>
      </c>
      <c r="AZ42" s="577">
        <v>0.1768746716960343</v>
      </c>
      <c r="BA42" s="577">
        <v>0.17654163536239287</v>
      </c>
      <c r="BB42" s="577">
        <v>0.17620985081628099</v>
      </c>
      <c r="BC42" s="577">
        <v>0.17587931101327517</v>
      </c>
      <c r="BD42" s="577">
        <v>0.17555000896170955</v>
      </c>
      <c r="BE42" s="577">
        <v>0.17522193772218292</v>
      </c>
      <c r="BF42" s="577">
        <v>0.17489509040707119</v>
      </c>
      <c r="BG42" s="577">
        <v>0.17456946018004552</v>
      </c>
      <c r="BH42" s="577">
        <v>0.17424504025559565</v>
      </c>
      <c r="BI42" s="577">
        <v>0.17392182389855831</v>
      </c>
      <c r="BJ42" s="577">
        <v>0.17359980442365161</v>
      </c>
      <c r="BK42" s="577">
        <v>0.17327897519501378</v>
      </c>
    </row>
    <row r="43" spans="1:63">
      <c r="A43" s="1066"/>
      <c r="B43" s="576">
        <v>6.5</v>
      </c>
      <c r="C43" s="577">
        <v>0.18664381652295267</v>
      </c>
      <c r="D43" s="577">
        <v>0.18626421270414378</v>
      </c>
      <c r="E43" s="577">
        <v>0.18588614985874874</v>
      </c>
      <c r="F43" s="577">
        <v>0.18550961862257404</v>
      </c>
      <c r="G43" s="577">
        <v>0.18513460970714529</v>
      </c>
      <c r="H43" s="577">
        <v>0.18476111389894351</v>
      </c>
      <c r="I43" s="577">
        <v>0.18438912205865032</v>
      </c>
      <c r="J43" s="577">
        <v>0.18401862512040282</v>
      </c>
      <c r="K43" s="577">
        <v>0.18364961409105679</v>
      </c>
      <c r="L43" s="577">
        <v>0.1832820800494592</v>
      </c>
      <c r="M43" s="577">
        <v>0.18291601414572928</v>
      </c>
      <c r="N43" s="577">
        <v>0.182551407600548</v>
      </c>
      <c r="O43" s="577">
        <v>0.18218825170445649</v>
      </c>
      <c r="P43" s="577">
        <v>0.1818265378171624</v>
      </c>
      <c r="Q43" s="577">
        <v>0.18146625736685454</v>
      </c>
      <c r="R43" s="577">
        <v>0.18110740184952606</v>
      </c>
      <c r="S43" s="577">
        <v>0.18074996282830499</v>
      </c>
      <c r="T43" s="577">
        <v>0.18039393193279332</v>
      </c>
      <c r="U43" s="577">
        <v>0.18003930085841349</v>
      </c>
      <c r="V43" s="577">
        <v>0.17968606136576271</v>
      </c>
      <c r="W43" s="577">
        <v>0.17933420527997482</v>
      </c>
      <c r="X43" s="577">
        <v>0.1789837244900897</v>
      </c>
      <c r="Y43" s="577">
        <v>0.17863461094842994</v>
      </c>
      <c r="Z43" s="577">
        <v>0.17828685666998498</v>
      </c>
      <c r="AA43" s="577">
        <v>0.1779404537318022</v>
      </c>
      <c r="AB43" s="577">
        <v>0.17759539427238533</v>
      </c>
      <c r="AC43" s="577">
        <v>0.17725167049109955</v>
      </c>
      <c r="AD43" s="577">
        <v>0.17690927464758388</v>
      </c>
      <c r="AE43" s="577">
        <v>0.17656819906116999</v>
      </c>
      <c r="AF43" s="577">
        <v>0.176228436110308</v>
      </c>
      <c r="AG43" s="577">
        <v>0.17588997823199856</v>
      </c>
      <c r="AH43" s="577">
        <v>0.17555281792123198</v>
      </c>
      <c r="AI43" s="577">
        <v>0.17521694773043325</v>
      </c>
      <c r="AJ43" s="577">
        <v>0.17488236026891379</v>
      </c>
      <c r="AK43" s="577">
        <v>0.1745490482023293</v>
      </c>
      <c r="AL43" s="577">
        <v>0.1742170042521439</v>
      </c>
      <c r="AM43" s="577">
        <v>0.17388622119510019</v>
      </c>
      <c r="AN43" s="577">
        <v>0.17355669186269559</v>
      </c>
      <c r="AO43" s="577">
        <v>0.17322840914066451</v>
      </c>
      <c r="AP43" s="577">
        <v>0.17290136596846617</v>
      </c>
      <c r="AQ43" s="577">
        <v>0.17257555533877866</v>
      </c>
      <c r="AR43" s="577">
        <v>0.17225097029699837</v>
      </c>
      <c r="AS43" s="577">
        <v>0.17192760394074502</v>
      </c>
      <c r="AT43" s="577">
        <v>0.17160544941937267</v>
      </c>
      <c r="AU43" s="577">
        <v>0.17128449993348557</v>
      </c>
      <c r="AV43" s="577">
        <v>0.17096474873446016</v>
      </c>
      <c r="AW43" s="577">
        <v>0.17064618912397178</v>
      </c>
      <c r="AX43" s="577">
        <v>0.1703288144535271</v>
      </c>
      <c r="AY43" s="577">
        <v>0.1700126181240014</v>
      </c>
      <c r="AZ43" s="577">
        <v>0.16969759358518141</v>
      </c>
      <c r="BA43" s="577">
        <v>0.16938373433531287</v>
      </c>
      <c r="BB43" s="577">
        <v>0.16907103392065317</v>
      </c>
      <c r="BC43" s="577">
        <v>0.16875948593502915</v>
      </c>
      <c r="BD43" s="577">
        <v>0.16844908401939954</v>
      </c>
      <c r="BE43" s="577">
        <v>0.16813982186142221</v>
      </c>
      <c r="BF43" s="577">
        <v>0.16783169319502644</v>
      </c>
      <c r="BG43" s="577">
        <v>0.16752469179998969</v>
      </c>
      <c r="BH43" s="577">
        <v>0.16721881150151888</v>
      </c>
      <c r="BI43" s="577">
        <v>0.16691404616983657</v>
      </c>
      <c r="BJ43" s="577">
        <v>0.16661038971977146</v>
      </c>
      <c r="BK43" s="577">
        <v>0.16630783611035321</v>
      </c>
    </row>
    <row r="44" spans="1:63">
      <c r="A44" s="1066"/>
      <c r="B44" s="576">
        <v>6.75</v>
      </c>
      <c r="C44" s="577">
        <v>0.17891182637045769</v>
      </c>
      <c r="D44" s="577">
        <v>0.17855490493578774</v>
      </c>
      <c r="E44" s="577">
        <v>0.17819940475174947</v>
      </c>
      <c r="F44" s="577">
        <v>0.17784531734614364</v>
      </c>
      <c r="G44" s="577">
        <v>0.17749263431397569</v>
      </c>
      <c r="H44" s="577">
        <v>0.17714134731679035</v>
      </c>
      <c r="I44" s="577">
        <v>0.17679144808201464</v>
      </c>
      <c r="J44" s="577">
        <v>0.17644292840230857</v>
      </c>
      <c r="K44" s="577">
        <v>0.17609578013492322</v>
      </c>
      <c r="L44" s="577">
        <v>0.17574999520106677</v>
      </c>
      <c r="M44" s="577">
        <v>0.17540556558527765</v>
      </c>
      <c r="N44" s="577">
        <v>0.17506248333480523</v>
      </c>
      <c r="O44" s="577">
        <v>0.17472074055899778</v>
      </c>
      <c r="P44" s="577">
        <v>0.17438032942869749</v>
      </c>
      <c r="Q44" s="577">
        <v>0.17404124217564251</v>
      </c>
      <c r="R44" s="577">
        <v>0.1737034710918762</v>
      </c>
      <c r="S44" s="577">
        <v>0.17336700852916295</v>
      </c>
      <c r="T44" s="577">
        <v>0.17303184689841086</v>
      </c>
      <c r="U44" s="577">
        <v>0.1726979786691013</v>
      </c>
      <c r="V44" s="577">
        <v>0.17236539636872483</v>
      </c>
      <c r="W44" s="577">
        <v>0.17203409258222363</v>
      </c>
      <c r="X44" s="577">
        <v>0.17170405995144056</v>
      </c>
      <c r="Y44" s="577">
        <v>0.17137529117457423</v>
      </c>
      <c r="Z44" s="577">
        <v>0.17104777900564075</v>
      </c>
      <c r="AA44" s="577">
        <v>0.17072151625394114</v>
      </c>
      <c r="AB44" s="577">
        <v>0.17039649578353513</v>
      </c>
      <c r="AC44" s="577">
        <v>0.1700727105127211</v>
      </c>
      <c r="AD44" s="577">
        <v>0.16975015341352148</v>
      </c>
      <c r="AE44" s="577">
        <v>0.16942881751117433</v>
      </c>
      <c r="AF44" s="577">
        <v>0.1691086958836307</v>
      </c>
      <c r="AG44" s="577">
        <v>0.16878978166105754</v>
      </c>
      <c r="AH44" s="577">
        <v>0.16847206802534614</v>
      </c>
      <c r="AI44" s="577">
        <v>0.16815554820962647</v>
      </c>
      <c r="AJ44" s="577">
        <v>0.16784021549778658</v>
      </c>
      <c r="AK44" s="577">
        <v>0.1675260632239976</v>
      </c>
      <c r="AL44" s="577">
        <v>0.16721308477224409</v>
      </c>
      <c r="AM44" s="577">
        <v>0.16690127357585963</v>
      </c>
      <c r="AN44" s="577">
        <v>0.16659062311706732</v>
      </c>
      <c r="AO44" s="577">
        <v>0.166281126926526</v>
      </c>
      <c r="AP44" s="577">
        <v>0.16597277858288087</v>
      </c>
      <c r="AQ44" s="577">
        <v>0.16566557171231949</v>
      </c>
      <c r="AR44" s="577">
        <v>0.1653594999881326</v>
      </c>
      <c r="AS44" s="577">
        <v>0.16505455713027983</v>
      </c>
      <c r="AT44" s="577">
        <v>0.16475073690496014</v>
      </c>
      <c r="AU44" s="577">
        <v>0.16444803312418699</v>
      </c>
      <c r="AV44" s="577">
        <v>0.16414643964536835</v>
      </c>
      <c r="AW44" s="577">
        <v>0.16384595037089106</v>
      </c>
      <c r="AX44" s="577">
        <v>0.16354655924770994</v>
      </c>
      <c r="AY44" s="577">
        <v>0.1632482602669415</v>
      </c>
      <c r="AZ44" s="577">
        <v>0.16295104746346159</v>
      </c>
      <c r="BA44" s="577">
        <v>0.1626549149155081</v>
      </c>
      <c r="BB44" s="577">
        <v>0.16235985674428749</v>
      </c>
      <c r="BC44" s="577">
        <v>0.16206586711358589</v>
      </c>
      <c r="BD44" s="577">
        <v>0.1617729402293841</v>
      </c>
      <c r="BE44" s="577">
        <v>0.16148107033947715</v>
      </c>
      <c r="BF44" s="577">
        <v>0.16119025173309778</v>
      </c>
      <c r="BG44" s="577">
        <v>0.1609004787405437</v>
      </c>
      <c r="BH44" s="577">
        <v>0.16061174573280948</v>
      </c>
      <c r="BI44" s="577">
        <v>0.16032404712122195</v>
      </c>
      <c r="BJ44" s="577">
        <v>0.16003737735707937</v>
      </c>
      <c r="BK44" s="577">
        <v>0.15975173093129516</v>
      </c>
    </row>
    <row r="45" spans="1:63">
      <c r="A45" s="1066"/>
      <c r="B45" s="576">
        <v>7</v>
      </c>
      <c r="C45" s="558">
        <v>0.17165159228413487</v>
      </c>
      <c r="D45" s="558">
        <v>0.17131557872701414</v>
      </c>
      <c r="E45" s="558">
        <v>0.17098087811462587</v>
      </c>
      <c r="F45" s="558">
        <v>0.17064748276664338</v>
      </c>
      <c r="G45" s="558">
        <v>0.17031538506252689</v>
      </c>
      <c r="H45" s="558">
        <v>0.16998457744094275</v>
      </c>
      <c r="I45" s="558">
        <v>0.16965505239918977</v>
      </c>
      <c r="J45" s="558">
        <v>0.16932680249263179</v>
      </c>
      <c r="K45" s="558">
        <v>0.16899982033413724</v>
      </c>
      <c r="L45" s="558">
        <v>0.16867409859352483</v>
      </c>
      <c r="M45" s="558">
        <v>0.16834962999701589</v>
      </c>
      <c r="N45" s="558">
        <v>0.1680264073266928</v>
      </c>
      <c r="O45" s="558">
        <v>0.167704423419964</v>
      </c>
      <c r="P45" s="558">
        <v>0.16738367116903458</v>
      </c>
      <c r="Q45" s="558">
        <v>0.16706414352038357</v>
      </c>
      <c r="R45" s="558">
        <v>0.16674583347424665</v>
      </c>
      <c r="S45" s="558">
        <v>0.16642873408410519</v>
      </c>
      <c r="T45" s="558">
        <v>0.16611283845618083</v>
      </c>
      <c r="U45" s="558">
        <v>0.16579813974893587</v>
      </c>
      <c r="V45" s="558">
        <v>0.16548463117257942</v>
      </c>
      <c r="W45" s="558">
        <v>0.16517230598857918</v>
      </c>
      <c r="X45" s="558">
        <v>0.1648611575091784</v>
      </c>
      <c r="Y45" s="558">
        <v>0.16455117909691869</v>
      </c>
      <c r="Z45" s="558">
        <v>0.16424236416416804</v>
      </c>
      <c r="AA45" s="558">
        <v>0.16393470617265413</v>
      </c>
      <c r="AB45" s="558">
        <v>0.16362819863300287</v>
      </c>
      <c r="AC45" s="558">
        <v>0.16332283510428208</v>
      </c>
      <c r="AD45" s="558">
        <v>0.16301860919355049</v>
      </c>
      <c r="AE45" s="558">
        <v>0.16271551455541142</v>
      </c>
      <c r="AF45" s="558">
        <v>0.1624135448915717</v>
      </c>
      <c r="AG45" s="558">
        <v>0.16211269395040537</v>
      </c>
      <c r="AH45" s="558">
        <v>0.16181295552652233</v>
      </c>
      <c r="AI45" s="558">
        <v>0.16151432346034161</v>
      </c>
      <c r="AJ45" s="558">
        <v>0.16121679163766936</v>
      </c>
      <c r="AK45" s="558">
        <v>0.16092035398928178</v>
      </c>
      <c r="AL45" s="558">
        <v>0.16062500449051231</v>
      </c>
      <c r="AM45" s="558">
        <v>0.16033073716084342</v>
      </c>
      <c r="AN45" s="558">
        <v>0.16003754606350307</v>
      </c>
      <c r="AO45" s="558">
        <v>0.15974542530506547</v>
      </c>
      <c r="AP45" s="558">
        <v>0.15945436903505597</v>
      </c>
      <c r="AQ45" s="558">
        <v>0.15916437144556081</v>
      </c>
      <c r="AR45" s="558">
        <v>0.15887542677084054</v>
      </c>
      <c r="AS45" s="558">
        <v>0.15858752928694805</v>
      </c>
      <c r="AT45" s="558">
        <v>0.1583006733113505</v>
      </c>
      <c r="AU45" s="558">
        <v>0.15801485320255554</v>
      </c>
      <c r="AV45" s="558">
        <v>0.15773006335974135</v>
      </c>
      <c r="AW45" s="558">
        <v>0.1574462982223909</v>
      </c>
      <c r="AX45" s="558">
        <v>0.15716355226993009</v>
      </c>
      <c r="AY45" s="558">
        <v>0.15688182002136952</v>
      </c>
      <c r="AZ45" s="558">
        <v>0.15660109603495059</v>
      </c>
      <c r="BA45" s="558">
        <v>0.15632137490779496</v>
      </c>
      <c r="BB45" s="558">
        <v>0.156042651275558</v>
      </c>
      <c r="BC45" s="558">
        <v>0.15576491981208579</v>
      </c>
      <c r="BD45" s="558">
        <v>0.15548817522907607</v>
      </c>
      <c r="BE45" s="558">
        <v>0.15521241227574223</v>
      </c>
      <c r="BF45" s="558">
        <v>0.15493762573848158</v>
      </c>
      <c r="BG45" s="558">
        <v>0.15466381044054653</v>
      </c>
      <c r="BH45" s="558">
        <v>0.15439096124171972</v>
      </c>
      <c r="BI45" s="558">
        <v>0.1541190730379921</v>
      </c>
      <c r="BJ45" s="558">
        <v>0.15384814076124487</v>
      </c>
      <c r="BK45" s="558">
        <v>0.1535781593789346</v>
      </c>
    </row>
    <row r="46" spans="1:63">
      <c r="A46" s="1066"/>
      <c r="B46" s="576">
        <v>7.25</v>
      </c>
      <c r="C46" s="558">
        <v>0.16482542177621043</v>
      </c>
      <c r="D46" s="558">
        <v>0.16450871204420736</v>
      </c>
      <c r="E46" s="558">
        <v>0.16419321708463611</v>
      </c>
      <c r="F46" s="558">
        <v>0.16387892992179964</v>
      </c>
      <c r="G46" s="558">
        <v>0.16356584363330839</v>
      </c>
      <c r="H46" s="558">
        <v>0.1632539513495721</v>
      </c>
      <c r="I46" s="558">
        <v>0.1629432462532974</v>
      </c>
      <c r="J46" s="558">
        <v>0.16263372157899092</v>
      </c>
      <c r="K46" s="558">
        <v>0.16232537061246857</v>
      </c>
      <c r="L46" s="558">
        <v>0.16201818669036963</v>
      </c>
      <c r="M46" s="558">
        <v>0.16171216319967716</v>
      </c>
      <c r="N46" s="558">
        <v>0.16140729357724315</v>
      </c>
      <c r="O46" s="558">
        <v>0.16110357130931954</v>
      </c>
      <c r="P46" s="558">
        <v>0.16080098993109412</v>
      </c>
      <c r="Q46" s="558">
        <v>0.16049954302623201</v>
      </c>
      <c r="R46" s="558">
        <v>0.16019922422642205</v>
      </c>
      <c r="S46" s="558">
        <v>0.15990002721092822</v>
      </c>
      <c r="T46" s="558">
        <v>0.15960194570614641</v>
      </c>
      <c r="U46" s="558">
        <v>0.1593049734851659</v>
      </c>
      <c r="V46" s="558">
        <v>0.15900910436733545</v>
      </c>
      <c r="W46" s="558">
        <v>0.15871433221783499</v>
      </c>
      <c r="X46" s="558">
        <v>0.15842065094725127</v>
      </c>
      <c r="Y46" s="558">
        <v>0.15812805451115855</v>
      </c>
      <c r="Z46" s="558">
        <v>0.15783653690970409</v>
      </c>
      <c r="AA46" s="558">
        <v>0.15754609218719795</v>
      </c>
      <c r="AB46" s="558">
        <v>0.15725671443170727</v>
      </c>
      <c r="AC46" s="558">
        <v>0.15696839777465543</v>
      </c>
      <c r="AD46" s="558">
        <v>0.15668113639042508</v>
      </c>
      <c r="AE46" s="558">
        <v>0.15639492449596584</v>
      </c>
      <c r="AF46" s="558">
        <v>0.1561097563504063</v>
      </c>
      <c r="AG46" s="558">
        <v>0.15582562625467009</v>
      </c>
      <c r="AH46" s="558">
        <v>0.15554252855109621</v>
      </c>
      <c r="AI46" s="558">
        <v>0.15526045762306359</v>
      </c>
      <c r="AJ46" s="558">
        <v>0.15497940789461959</v>
      </c>
      <c r="AK46" s="558">
        <v>0.15469937383011254</v>
      </c>
      <c r="AL46" s="558">
        <v>0.15442034993382833</v>
      </c>
      <c r="AM46" s="558">
        <v>0.15414233074963099</v>
      </c>
      <c r="AN46" s="558">
        <v>0.1538653108606069</v>
      </c>
      <c r="AO46" s="558">
        <v>0.15358928488871293</v>
      </c>
      <c r="AP46" s="558">
        <v>0.15331424749442865</v>
      </c>
      <c r="AQ46" s="558">
        <v>0.15304019337641186</v>
      </c>
      <c r="AR46" s="558">
        <v>0.15276711727115794</v>
      </c>
      <c r="AS46" s="558">
        <v>0.15249501395266291</v>
      </c>
      <c r="AT46" s="558">
        <v>0.15222387823209024</v>
      </c>
      <c r="AU46" s="558">
        <v>0.15195370495744062</v>
      </c>
      <c r="AV46" s="558">
        <v>0.15168448901322604</v>
      </c>
      <c r="AW46" s="558">
        <v>0.15141622532014673</v>
      </c>
      <c r="AX46" s="558">
        <v>0.15114890883477169</v>
      </c>
      <c r="AY46" s="558">
        <v>0.15088253454922268</v>
      </c>
      <c r="AZ46" s="558">
        <v>0.15061709749086163</v>
      </c>
      <c r="BA46" s="558">
        <v>0.15035259272198087</v>
      </c>
      <c r="BB46" s="558">
        <v>0.15008901533949728</v>
      </c>
      <c r="BC46" s="558">
        <v>0.14982636047464926</v>
      </c>
      <c r="BD46" s="558">
        <v>0.14956462329269668</v>
      </c>
      <c r="BE46" s="558">
        <v>0.14930379899262464</v>
      </c>
      <c r="BF46" s="558">
        <v>0.14904388280684963</v>
      </c>
      <c r="BG46" s="558">
        <v>0.1487848700009291</v>
      </c>
      <c r="BH46" s="558">
        <v>0.14852675587327405</v>
      </c>
      <c r="BI46" s="558">
        <v>0.14826953575486457</v>
      </c>
      <c r="BJ46" s="558">
        <v>0.14801320500896809</v>
      </c>
      <c r="BK46" s="558">
        <v>0.14775775903086108</v>
      </c>
    </row>
    <row r="47" spans="1:63">
      <c r="A47" s="1066"/>
      <c r="B47" s="576">
        <v>7.5</v>
      </c>
      <c r="C47" s="558">
        <v>0.15839932051350297</v>
      </c>
      <c r="D47" s="558">
        <v>0.15810046170275449</v>
      </c>
      <c r="E47" s="558">
        <v>0.15780272850780255</v>
      </c>
      <c r="F47" s="558">
        <v>0.1575061145813553</v>
      </c>
      <c r="G47" s="558">
        <v>0.15721061362375419</v>
      </c>
      <c r="H47" s="558">
        <v>0.15691621938252789</v>
      </c>
      <c r="I47" s="558">
        <v>0.15662292565195127</v>
      </c>
      <c r="J47" s="558">
        <v>0.15633072627260941</v>
      </c>
      <c r="K47" s="558">
        <v>0.15603961513096637</v>
      </c>
      <c r="L47" s="558">
        <v>0.15574958615893886</v>
      </c>
      <c r="M47" s="558">
        <v>0.1554606333334746</v>
      </c>
      <c r="N47" s="558">
        <v>0.15517275067613526</v>
      </c>
      <c r="O47" s="558">
        <v>0.15488593225268438</v>
      </c>
      <c r="P47" s="558">
        <v>0.15460017217267943</v>
      </c>
      <c r="Q47" s="558">
        <v>0.15431546458906858</v>
      </c>
      <c r="R47" s="558">
        <v>0.15403180369779199</v>
      </c>
      <c r="S47" s="558">
        <v>0.15374918373738727</v>
      </c>
      <c r="T47" s="558">
        <v>0.15346759898859957</v>
      </c>
      <c r="U47" s="558">
        <v>0.15318704377399556</v>
      </c>
      <c r="V47" s="558">
        <v>0.15290751245758202</v>
      </c>
      <c r="W47" s="558">
        <v>0.15262899944442851</v>
      </c>
      <c r="X47" s="558">
        <v>0.15235149918029381</v>
      </c>
      <c r="Y47" s="558">
        <v>0.15207500615125688</v>
      </c>
      <c r="Z47" s="558">
        <v>0.15179951488335175</v>
      </c>
      <c r="AA47" s="558">
        <v>0.15152501994220596</v>
      </c>
      <c r="AB47" s="558">
        <v>0.15125151593268354</v>
      </c>
      <c r="AC47" s="558">
        <v>0.15097899749853144</v>
      </c>
      <c r="AD47" s="558">
        <v>0.1507074593220297</v>
      </c>
      <c r="AE47" s="558">
        <v>0.15043689612364577</v>
      </c>
      <c r="AF47" s="558">
        <v>0.1501673026616924</v>
      </c>
      <c r="AG47" s="558">
        <v>0.14989867373198873</v>
      </c>
      <c r="AH47" s="558">
        <v>0.14963100416752595</v>
      </c>
      <c r="AI47" s="558">
        <v>0.14936428883813568</v>
      </c>
      <c r="AJ47" s="558">
        <v>0.14909852265016224</v>
      </c>
      <c r="AK47" s="558">
        <v>0.14883370054613845</v>
      </c>
      <c r="AL47" s="558">
        <v>0.14856981750446491</v>
      </c>
      <c r="AM47" s="558">
        <v>0.14830686853909233</v>
      </c>
      <c r="AN47" s="558">
        <v>0.14804484869920778</v>
      </c>
      <c r="AO47" s="558">
        <v>0.14778375306892383</v>
      </c>
      <c r="AP47" s="558">
        <v>0.14752357676697106</v>
      </c>
      <c r="AQ47" s="558">
        <v>0.14726431494639397</v>
      </c>
      <c r="AR47" s="558">
        <v>0.14700596279425002</v>
      </c>
      <c r="AS47" s="558">
        <v>0.14674851553131163</v>
      </c>
      <c r="AT47" s="558">
        <v>0.14649196841177162</v>
      </c>
      <c r="AU47" s="558">
        <v>0.14623631672295159</v>
      </c>
      <c r="AV47" s="558">
        <v>0.14598155578501332</v>
      </c>
      <c r="AW47" s="558">
        <v>0.14572768095067304</v>
      </c>
      <c r="AX47" s="558">
        <v>0.14547468760491922</v>
      </c>
      <c r="AY47" s="558">
        <v>0.14522257116473258</v>
      </c>
      <c r="AZ47" s="558">
        <v>0.1449713270788095</v>
      </c>
      <c r="BA47" s="558">
        <v>0.14472095082728811</v>
      </c>
      <c r="BB47" s="558">
        <v>0.14447143792147735</v>
      </c>
      <c r="BC47" s="558">
        <v>0.14422278390358842</v>
      </c>
      <c r="BD47" s="558">
        <v>0.14397498434646974</v>
      </c>
      <c r="BE47" s="558">
        <v>0.14372803485334384</v>
      </c>
      <c r="BF47" s="558">
        <v>0.1434819310575475</v>
      </c>
      <c r="BG47" s="558">
        <v>0.14323666862227427</v>
      </c>
      <c r="BH47" s="558">
        <v>0.14299224324031984</v>
      </c>
      <c r="BI47" s="558">
        <v>0.14274865063382977</v>
      </c>
      <c r="BJ47" s="558">
        <v>0.14250588655405</v>
      </c>
      <c r="BK47" s="558">
        <v>0.14226394678107984</v>
      </c>
    </row>
    <row r="48" spans="1:63">
      <c r="A48" s="1066"/>
      <c r="B48" s="576">
        <v>7.75</v>
      </c>
      <c r="C48" s="558">
        <v>0.1523425644728412</v>
      </c>
      <c r="D48" s="558">
        <v>0.15206023802971114</v>
      </c>
      <c r="E48" s="558">
        <v>0.15177895608489345</v>
      </c>
      <c r="F48" s="558">
        <v>0.15149871285273261</v>
      </c>
      <c r="G48" s="558">
        <v>0.15121950259022468</v>
      </c>
      <c r="H48" s="558">
        <v>0.15094131959662505</v>
      </c>
      <c r="I48" s="558">
        <v>0.15066415821306031</v>
      </c>
      <c r="J48" s="558">
        <v>0.15038801282214465</v>
      </c>
      <c r="K48" s="558">
        <v>0.15011287784760025</v>
      </c>
      <c r="L48" s="558">
        <v>0.14983874775388206</v>
      </c>
      <c r="M48" s="558">
        <v>0.14956561704580643</v>
      </c>
      <c r="N48" s="558">
        <v>0.14929348026818395</v>
      </c>
      <c r="O48" s="558">
        <v>0.14902233200545642</v>
      </c>
      <c r="P48" s="558">
        <v>0.14875216688133722</v>
      </c>
      <c r="Q48" s="558">
        <v>0.14848297955845646</v>
      </c>
      <c r="R48" s="558">
        <v>0.14821476473800921</v>
      </c>
      <c r="S48" s="558">
        <v>0.14794751715940768</v>
      </c>
      <c r="T48" s="558">
        <v>0.14768123159993771</v>
      </c>
      <c r="U48" s="558">
        <v>0.14741590287441819</v>
      </c>
      <c r="V48" s="558">
        <v>0.14715152583486457</v>
      </c>
      <c r="W48" s="558">
        <v>0.1468880953701561</v>
      </c>
      <c r="X48" s="558">
        <v>0.14662560640570621</v>
      </c>
      <c r="Y48" s="558">
        <v>0.14636405390313673</v>
      </c>
      <c r="Z48" s="558">
        <v>0.14610343285995567</v>
      </c>
      <c r="AA48" s="558">
        <v>0.14584373830923808</v>
      </c>
      <c r="AB48" s="558">
        <v>0.14558496531931067</v>
      </c>
      <c r="AC48" s="558">
        <v>0.14532710899343948</v>
      </c>
      <c r="AD48" s="558">
        <v>0.14507016446952109</v>
      </c>
      <c r="AE48" s="558">
        <v>0.14481412691977713</v>
      </c>
      <c r="AF48" s="558">
        <v>0.14455899155045165</v>
      </c>
      <c r="AG48" s="558">
        <v>0.14430475360151218</v>
      </c>
      <c r="AH48" s="558">
        <v>0.14405140834635363</v>
      </c>
      <c r="AI48" s="558">
        <v>0.1437989510915052</v>
      </c>
      <c r="AJ48" s="558">
        <v>0.14354737717634083</v>
      </c>
      <c r="AK48" s="558">
        <v>0.1432966819727923</v>
      </c>
      <c r="AL48" s="558">
        <v>0.14304686088506521</v>
      </c>
      <c r="AM48" s="558">
        <v>0.14279790934935843</v>
      </c>
      <c r="AN48" s="558">
        <v>0.14254982283358608</v>
      </c>
      <c r="AO48" s="558">
        <v>0.14230259683710245</v>
      </c>
      <c r="AP48" s="558">
        <v>0.14205622689042988</v>
      </c>
      <c r="AQ48" s="558">
        <v>0.14181070855498953</v>
      </c>
      <c r="AR48" s="558">
        <v>0.14156603742283455</v>
      </c>
      <c r="AS48" s="558">
        <v>0.14132220911638657</v>
      </c>
      <c r="AT48" s="558">
        <v>0.14107921928817452</v>
      </c>
      <c r="AU48" s="558">
        <v>0.14083706362057616</v>
      </c>
      <c r="AV48" s="558">
        <v>0.14059573782556242</v>
      </c>
      <c r="AW48" s="558">
        <v>0.14035523764444438</v>
      </c>
      <c r="AX48" s="558">
        <v>0.14011555884762253</v>
      </c>
      <c r="AY48" s="558">
        <v>0.13987669723433901</v>
      </c>
      <c r="AZ48" s="558">
        <v>0.13963864863243217</v>
      </c>
      <c r="BA48" s="558">
        <v>0.13940140889809358</v>
      </c>
      <c r="BB48" s="558">
        <v>0.13916497391562763</v>
      </c>
      <c r="BC48" s="558">
        <v>0.13892933959721346</v>
      </c>
      <c r="BD48" s="558">
        <v>0.13869450188266952</v>
      </c>
      <c r="BE48" s="558">
        <v>0.13846045673922019</v>
      </c>
      <c r="BF48" s="558">
        <v>0.13822720016126505</v>
      </c>
      <c r="BG48" s="558">
        <v>0.13799472817015038</v>
      </c>
      <c r="BH48" s="558">
        <v>0.13776303681394278</v>
      </c>
      <c r="BI48" s="558">
        <v>0.1375321221672054</v>
      </c>
      <c r="BJ48" s="558">
        <v>0.13730198033077623</v>
      </c>
      <c r="BK48" s="558">
        <v>0.13707260743154848</v>
      </c>
    </row>
    <row r="49" spans="1:63">
      <c r="A49" s="1066"/>
      <c r="B49" s="510">
        <v>8</v>
      </c>
      <c r="C49" s="558">
        <v>0.1523425644728412</v>
      </c>
      <c r="D49" s="558">
        <v>0.15206023802971114</v>
      </c>
      <c r="E49" s="558">
        <v>0.15177895608489345</v>
      </c>
      <c r="F49" s="558">
        <v>0.15149871285273261</v>
      </c>
      <c r="G49" s="558">
        <v>0.15121950259022468</v>
      </c>
      <c r="H49" s="558">
        <v>0.15094131959662505</v>
      </c>
      <c r="I49" s="558">
        <v>0.15066415821306031</v>
      </c>
      <c r="J49" s="558">
        <v>0.15038801282214465</v>
      </c>
      <c r="K49" s="558">
        <v>0.15011287784760025</v>
      </c>
      <c r="L49" s="558">
        <v>0.14983874775388206</v>
      </c>
      <c r="M49" s="558">
        <v>0.14956561704580643</v>
      </c>
      <c r="N49" s="558">
        <v>0.14929348026818395</v>
      </c>
      <c r="O49" s="558">
        <v>0.14902233200545642</v>
      </c>
      <c r="P49" s="558">
        <v>0.14875216688133722</v>
      </c>
      <c r="Q49" s="558">
        <v>0.14848297955845646</v>
      </c>
      <c r="R49" s="558">
        <v>0.14821476473800921</v>
      </c>
      <c r="S49" s="558">
        <v>0.14794751715940768</v>
      </c>
      <c r="T49" s="558">
        <v>0.14768123159993771</v>
      </c>
      <c r="U49" s="558">
        <v>0.14741590287441819</v>
      </c>
      <c r="V49" s="558">
        <v>0.14715152583486457</v>
      </c>
      <c r="W49" s="558">
        <v>0.1468880953701561</v>
      </c>
      <c r="X49" s="558">
        <v>0.14662560640570621</v>
      </c>
      <c r="Y49" s="558">
        <v>0.14636405390313673</v>
      </c>
      <c r="Z49" s="558">
        <v>0.14610343285995567</v>
      </c>
      <c r="AA49" s="558">
        <v>0.14584373830923808</v>
      </c>
      <c r="AB49" s="558">
        <v>0.14558496531931067</v>
      </c>
      <c r="AC49" s="558">
        <v>0.14532710899343948</v>
      </c>
      <c r="AD49" s="558">
        <v>0.14507016446952109</v>
      </c>
      <c r="AE49" s="558">
        <v>0.14481412691977713</v>
      </c>
      <c r="AF49" s="558">
        <v>0.14455899155045165</v>
      </c>
      <c r="AG49" s="558">
        <v>0.14430475360151218</v>
      </c>
      <c r="AH49" s="558">
        <v>0.14405140834635363</v>
      </c>
      <c r="AI49" s="558">
        <v>0.1437989510915052</v>
      </c>
      <c r="AJ49" s="558">
        <v>0.14354737717634083</v>
      </c>
      <c r="AK49" s="558">
        <v>0.1432966819727923</v>
      </c>
      <c r="AL49" s="558">
        <v>0.14304686088506521</v>
      </c>
      <c r="AM49" s="558">
        <v>0.14279790934935843</v>
      </c>
      <c r="AN49" s="558">
        <v>0.14254982283358608</v>
      </c>
      <c r="AO49" s="558">
        <v>0.14230259683710245</v>
      </c>
      <c r="AP49" s="558">
        <v>0.14205622689042988</v>
      </c>
      <c r="AQ49" s="558">
        <v>0.14181070855498953</v>
      </c>
      <c r="AR49" s="558">
        <v>0.14156603742283455</v>
      </c>
      <c r="AS49" s="558">
        <v>0.14132220911638657</v>
      </c>
      <c r="AT49" s="558">
        <v>0.14107921928817452</v>
      </c>
      <c r="AU49" s="558">
        <v>0.14083706362057616</v>
      </c>
      <c r="AV49" s="558">
        <v>0.14059573782556242</v>
      </c>
      <c r="AW49" s="558">
        <v>0.14035523764444438</v>
      </c>
      <c r="AX49" s="558">
        <v>0.14011555884762253</v>
      </c>
      <c r="AY49" s="558">
        <v>0.13987669723433901</v>
      </c>
      <c r="AZ49" s="558">
        <v>0.13963864863243217</v>
      </c>
      <c r="BA49" s="558">
        <v>0.13940140889809358</v>
      </c>
      <c r="BB49" s="558">
        <v>0.13916497391562763</v>
      </c>
      <c r="BC49" s="558">
        <v>0.13892933959721346</v>
      </c>
      <c r="BD49" s="558">
        <v>0.13869450188266952</v>
      </c>
      <c r="BE49" s="558">
        <v>0.13846045673922019</v>
      </c>
      <c r="BF49" s="558">
        <v>0.13822720016126505</v>
      </c>
      <c r="BG49" s="558">
        <v>0.13799472817015038</v>
      </c>
      <c r="BH49" s="558">
        <v>0.13776303681394278</v>
      </c>
      <c r="BI49" s="558">
        <v>0.1375321221672054</v>
      </c>
      <c r="BJ49" s="558">
        <v>0.13730198033077623</v>
      </c>
      <c r="BK49" s="558">
        <v>0.13707260743154848</v>
      </c>
    </row>
    <row r="50" spans="1:63">
      <c r="A50" s="1066"/>
      <c r="B50" s="576">
        <v>8.25</v>
      </c>
      <c r="C50" s="558">
        <v>0.14122836529313801</v>
      </c>
      <c r="D50" s="558">
        <v>0.14097561387504981</v>
      </c>
      <c r="E50" s="558">
        <v>0.14072376552135396</v>
      </c>
      <c r="F50" s="558">
        <v>0.14047281540079579</v>
      </c>
      <c r="G50" s="558">
        <v>0.1402227587165211</v>
      </c>
      <c r="H50" s="558">
        <v>0.13997359070577084</v>
      </c>
      <c r="I50" s="558">
        <v>0.13972530663957847</v>
      </c>
      <c r="J50" s="558">
        <v>0.13947790182247077</v>
      </c>
      <c r="K50" s="558">
        <v>0.13923137159217205</v>
      </c>
      <c r="L50" s="558">
        <v>0.13898571131931112</v>
      </c>
      <c r="M50" s="558">
        <v>0.13874091640713151</v>
      </c>
      <c r="N50" s="558">
        <v>0.13849698229120483</v>
      </c>
      <c r="O50" s="558">
        <v>0.13825390443914704</v>
      </c>
      <c r="P50" s="558">
        <v>0.13801167835033773</v>
      </c>
      <c r="Q50" s="558">
        <v>0.13777029955564235</v>
      </c>
      <c r="R50" s="558">
        <v>0.1375297636171374</v>
      </c>
      <c r="S50" s="558">
        <v>0.13729006612783834</v>
      </c>
      <c r="T50" s="558">
        <v>0.13705120271143051</v>
      </c>
      <c r="U50" s="558">
        <v>0.13681316902200286</v>
      </c>
      <c r="V50" s="558">
        <v>0.13657596074378428</v>
      </c>
      <c r="W50" s="558">
        <v>0.1363395735908827</v>
      </c>
      <c r="X50" s="558">
        <v>0.13610400330702715</v>
      </c>
      <c r="Y50" s="558">
        <v>0.13586924566531225</v>
      </c>
      <c r="Z50" s="558">
        <v>0.1356352964679452</v>
      </c>
      <c r="AA50" s="558">
        <v>0.13540215154599586</v>
      </c>
      <c r="AB50" s="558">
        <v>0.13516980675914891</v>
      </c>
      <c r="AC50" s="558">
        <v>0.1349382579954588</v>
      </c>
      <c r="AD50" s="558">
        <v>0.13470750117110725</v>
      </c>
      <c r="AE50" s="558">
        <v>0.13447753223016312</v>
      </c>
      <c r="AF50" s="558">
        <v>0.13424834714434467</v>
      </c>
      <c r="AG50" s="558">
        <v>0.13401994191278455</v>
      </c>
      <c r="AH50" s="558">
        <v>0.13379231256179683</v>
      </c>
      <c r="AI50" s="558">
        <v>0.13356545514464663</v>
      </c>
      <c r="AJ50" s="558">
        <v>0.13333936574132194</v>
      </c>
      <c r="AK50" s="558">
        <v>0.13311404045830799</v>
      </c>
      <c r="AL50" s="558">
        <v>0.13288947542836357</v>
      </c>
      <c r="AM50" s="558">
        <v>0.13266566681029984</v>
      </c>
      <c r="AN50" s="558">
        <v>0.13244261078876138</v>
      </c>
      <c r="AO50" s="558">
        <v>0.1322203035740093</v>
      </c>
      <c r="AP50" s="558">
        <v>0.13199874140170664</v>
      </c>
      <c r="AQ50" s="558">
        <v>0.13177792053270587</v>
      </c>
      <c r="AR50" s="558">
        <v>0.13155783725283871</v>
      </c>
      <c r="AS50" s="558">
        <v>0.13133848787270752</v>
      </c>
      <c r="AT50" s="558">
        <v>0.13111986872747958</v>
      </c>
      <c r="AU50" s="558">
        <v>0.13090197617668264</v>
      </c>
      <c r="AV50" s="558">
        <v>0.13068480660400306</v>
      </c>
      <c r="AW50" s="558">
        <v>0.13046835641708562</v>
      </c>
      <c r="AX50" s="558">
        <v>0.13025262204733548</v>
      </c>
      <c r="AY50" s="558">
        <v>0.13003759994972208</v>
      </c>
      <c r="AZ50" s="558">
        <v>0.12982328660258494</v>
      </c>
      <c r="BA50" s="558">
        <v>0.12960967850744143</v>
      </c>
      <c r="BB50" s="558">
        <v>0.12939677218879628</v>
      </c>
      <c r="BC50" s="558">
        <v>0.12918456419395324</v>
      </c>
      <c r="BD50" s="558">
        <v>0.12897305109282842</v>
      </c>
      <c r="BE50" s="558">
        <v>0.12876222947776533</v>
      </c>
      <c r="BF50" s="558">
        <v>0.12855209596335204</v>
      </c>
      <c r="BG50" s="558">
        <v>0.12834264718623994</v>
      </c>
      <c r="BH50" s="558">
        <v>0.12813387980496418</v>
      </c>
      <c r="BI50" s="558">
        <v>0.12792579049976607</v>
      </c>
      <c r="BJ50" s="558">
        <v>0.12771837597241714</v>
      </c>
      <c r="BK50" s="558">
        <v>0.12751163294604487</v>
      </c>
    </row>
    <row r="51" spans="1:63">
      <c r="A51" s="1066"/>
      <c r="B51" s="576">
        <v>8.5</v>
      </c>
      <c r="C51" s="558">
        <v>0.13612272030413408</v>
      </c>
      <c r="D51" s="558">
        <v>0.13588321403933368</v>
      </c>
      <c r="E51" s="558">
        <v>0.13564454911091098</v>
      </c>
      <c r="F51" s="558">
        <v>0.13540672109347554</v>
      </c>
      <c r="G51" s="558">
        <v>0.13516972559261914</v>
      </c>
      <c r="H51" s="558">
        <v>0.13493355824464495</v>
      </c>
      <c r="I51" s="558">
        <v>0.13469821471629984</v>
      </c>
      <c r="J51" s="558">
        <v>0.13446369070450931</v>
      </c>
      <c r="K51" s="558">
        <v>0.13422998193611524</v>
      </c>
      <c r="L51" s="558">
        <v>0.1339970841676163</v>
      </c>
      <c r="M51" s="558">
        <v>0.1337649931849112</v>
      </c>
      <c r="N51" s="558">
        <v>0.13353370480304444</v>
      </c>
      <c r="O51" s="558">
        <v>0.13330321486595484</v>
      </c>
      <c r="P51" s="558">
        <v>0.13307351924622648</v>
      </c>
      <c r="Q51" s="558">
        <v>0.1328446138448425</v>
      </c>
      <c r="R51" s="558">
        <v>0.13261649459094121</v>
      </c>
      <c r="S51" s="558">
        <v>0.13238915744157456</v>
      </c>
      <c r="T51" s="558">
        <v>0.13216259838146965</v>
      </c>
      <c r="U51" s="558">
        <v>0.13193681342279212</v>
      </c>
      <c r="V51" s="558">
        <v>0.13171179860491208</v>
      </c>
      <c r="W51" s="558">
        <v>0.13148754999417278</v>
      </c>
      <c r="X51" s="558">
        <v>0.13126406368366125</v>
      </c>
      <c r="Y51" s="558">
        <v>0.13104133579298125</v>
      </c>
      <c r="Z51" s="558">
        <v>0.130819362468029</v>
      </c>
      <c r="AA51" s="558">
        <v>0.13059813988077068</v>
      </c>
      <c r="AB51" s="558">
        <v>0.13037766422902233</v>
      </c>
      <c r="AC51" s="558">
        <v>0.13015793173623214</v>
      </c>
      <c r="AD51" s="558">
        <v>0.1299389386512648</v>
      </c>
      <c r="AE51" s="558">
        <v>0.12972068124818789</v>
      </c>
      <c r="AF51" s="558">
        <v>0.12950315582606081</v>
      </c>
      <c r="AG51" s="558">
        <v>0.12928635870872549</v>
      </c>
      <c r="AH51" s="558">
        <v>0.1290702862445991</v>
      </c>
      <c r="AI51" s="558">
        <v>0.12885493480646937</v>
      </c>
      <c r="AJ51" s="558">
        <v>0.12864030079129146</v>
      </c>
      <c r="AK51" s="558">
        <v>0.12842638061998693</v>
      </c>
      <c r="AL51" s="558">
        <v>0.12821317073724489</v>
      </c>
      <c r="AM51" s="558">
        <v>0.12800066761132511</v>
      </c>
      <c r="AN51" s="558">
        <v>0.12778886773386283</v>
      </c>
      <c r="AO51" s="558">
        <v>0.12757776761967587</v>
      </c>
      <c r="AP51" s="558">
        <v>0.12736736380657335</v>
      </c>
      <c r="AQ51" s="558">
        <v>0.12715765285516645</v>
      </c>
      <c r="AR51" s="558">
        <v>0.12694863134868092</v>
      </c>
      <c r="AS51" s="558">
        <v>0.12674029589277169</v>
      </c>
      <c r="AT51" s="558">
        <v>0.12653264311533904</v>
      </c>
      <c r="AU51" s="558">
        <v>0.12632566966634648</v>
      </c>
      <c r="AV51" s="558">
        <v>0.12611937221764097</v>
      </c>
      <c r="AW51" s="558">
        <v>0.12591374746277426</v>
      </c>
      <c r="AX51" s="558">
        <v>0.1257087921168262</v>
      </c>
      <c r="AY51" s="558">
        <v>0.12550450291623005</v>
      </c>
      <c r="AZ51" s="558">
        <v>0.12530087661859912</v>
      </c>
      <c r="BA51" s="558">
        <v>0.12509791000255513</v>
      </c>
      <c r="BB51" s="558">
        <v>0.12489559986755852</v>
      </c>
      <c r="BC51" s="558">
        <v>0.12469394303374014</v>
      </c>
      <c r="BD51" s="558">
        <v>0.12449293634173454</v>
      </c>
      <c r="BE51" s="558">
        <v>0.12429257665251521</v>
      </c>
      <c r="BF51" s="558">
        <v>0.12409286084723099</v>
      </c>
      <c r="BG51" s="558">
        <v>0.12389378582704426</v>
      </c>
      <c r="BH51" s="558">
        <v>0.12369534851297073</v>
      </c>
      <c r="BI51" s="558">
        <v>0.12349754584572069</v>
      </c>
      <c r="BJ51" s="558">
        <v>0.12330037478554169</v>
      </c>
      <c r="BK51" s="558">
        <v>0.123103832312063</v>
      </c>
    </row>
    <row r="52" spans="1:63">
      <c r="A52" s="1066"/>
      <c r="B52" s="576">
        <v>8.75</v>
      </c>
      <c r="C52" s="558">
        <v>0.13128948903952986</v>
      </c>
      <c r="D52" s="558">
        <v>0.13106231730102691</v>
      </c>
      <c r="E52" s="558">
        <v>0.13083593036041147</v>
      </c>
      <c r="F52" s="558">
        <v>0.13061032415789797</v>
      </c>
      <c r="G52" s="558">
        <v>0.13038549466165469</v>
      </c>
      <c r="H52" s="558">
        <v>0.13016143786756321</v>
      </c>
      <c r="I52" s="558">
        <v>0.12993814979898097</v>
      </c>
      <c r="J52" s="558">
        <v>0.12971562650650598</v>
      </c>
      <c r="K52" s="558">
        <v>0.12949386406774382</v>
      </c>
      <c r="L52" s="558">
        <v>0.12927285858707732</v>
      </c>
      <c r="M52" s="558">
        <v>0.1290526061954384</v>
      </c>
      <c r="N52" s="558">
        <v>0.12883310305008222</v>
      </c>
      <c r="O52" s="558">
        <v>0.12861434533436386</v>
      </c>
      <c r="P52" s="558">
        <v>0.12839632925751693</v>
      </c>
      <c r="Q52" s="558">
        <v>0.12817905105443464</v>
      </c>
      <c r="R52" s="558">
        <v>0.12796250698545322</v>
      </c>
      <c r="S52" s="558">
        <v>0.12774669333613717</v>
      </c>
      <c r="T52" s="558">
        <v>0.12753160641706687</v>
      </c>
      <c r="U52" s="558">
        <v>0.12731724256362859</v>
      </c>
      <c r="V52" s="558">
        <v>0.12710359813580605</v>
      </c>
      <c r="W52" s="558">
        <v>0.12689066951797462</v>
      </c>
      <c r="X52" s="558">
        <v>0.12667845311869713</v>
      </c>
      <c r="Y52" s="558">
        <v>0.12646694537052222</v>
      </c>
      <c r="Z52" s="558">
        <v>0.12625614272978425</v>
      </c>
      <c r="AA52" s="558">
        <v>0.12604604167640535</v>
      </c>
      <c r="AB52" s="558">
        <v>0.12583663871369968</v>
      </c>
      <c r="AC52" s="558">
        <v>0.12562793036817929</v>
      </c>
      <c r="AD52" s="558">
        <v>0.12541991318936208</v>
      </c>
      <c r="AE52" s="558">
        <v>0.12521258374958169</v>
      </c>
      <c r="AF52" s="558">
        <v>0.12500593864379927</v>
      </c>
      <c r="AG52" s="558">
        <v>0.12479997448941693</v>
      </c>
      <c r="AH52" s="558">
        <v>0.12459468792609331</v>
      </c>
      <c r="AI52" s="558">
        <v>0.12439007561556077</v>
      </c>
      <c r="AJ52" s="558">
        <v>0.1241861342414444</v>
      </c>
      <c r="AK52" s="558">
        <v>0.12398286050908292</v>
      </c>
      <c r="AL52" s="558">
        <v>0.12378025114535127</v>
      </c>
      <c r="AM52" s="558">
        <v>0.12357830289848476</v>
      </c>
      <c r="AN52" s="558">
        <v>0.12337701253790535</v>
      </c>
      <c r="AO52" s="558">
        <v>0.12317637685404927</v>
      </c>
      <c r="AP52" s="558">
        <v>0.12297639265819629</v>
      </c>
      <c r="AQ52" s="558">
        <v>0.12277705678230105</v>
      </c>
      <c r="AR52" s="558">
        <v>0.12257836607882563</v>
      </c>
      <c r="AS52" s="558">
        <v>0.12238031742057381</v>
      </c>
      <c r="AT52" s="558">
        <v>0.12218290770052717</v>
      </c>
      <c r="AU52" s="558">
        <v>0.12198613383168254</v>
      </c>
      <c r="AV52" s="558">
        <v>0.12178999274689098</v>
      </c>
      <c r="AW52" s="558">
        <v>0.12159448139869859</v>
      </c>
      <c r="AX52" s="558">
        <v>0.12139959675918861</v>
      </c>
      <c r="AY52" s="558">
        <v>0.12120533581982511</v>
      </c>
      <c r="AZ52" s="558">
        <v>0.12101169559129808</v>
      </c>
      <c r="BA52" s="558">
        <v>0.12081867310337026</v>
      </c>
      <c r="BB52" s="558">
        <v>0.12062626540472519</v>
      </c>
      <c r="BC52" s="558">
        <v>0.12043446956281674</v>
      </c>
      <c r="BD52" s="558">
        <v>0.12024328266372021</v>
      </c>
      <c r="BE52" s="558">
        <v>0.12005270181198474</v>
      </c>
      <c r="BF52" s="558">
        <v>0.11986272413048706</v>
      </c>
      <c r="BG52" s="558">
        <v>0.11967334676028682</v>
      </c>
      <c r="BH52" s="558">
        <v>0.11948456686048312</v>
      </c>
      <c r="BI52" s="558">
        <v>0.11929638160807242</v>
      </c>
      <c r="BJ52" s="558">
        <v>0.1191087881978079</v>
      </c>
      <c r="BK52" s="558">
        <v>0.11892178384206004</v>
      </c>
    </row>
    <row r="53" spans="1:63">
      <c r="A53" s="1066"/>
      <c r="B53" s="576">
        <v>9</v>
      </c>
      <c r="C53" s="558">
        <v>0.12670959937794282</v>
      </c>
      <c r="D53" s="558">
        <v>0.12649392856270886</v>
      </c>
      <c r="E53" s="558">
        <v>0.12627899068112117</v>
      </c>
      <c r="F53" s="558">
        <v>0.12606478200332544</v>
      </c>
      <c r="G53" s="558">
        <v>0.12585129882473239</v>
      </c>
      <c r="H53" s="558">
        <v>0.1256385374658045</v>
      </c>
      <c r="I53" s="558">
        <v>0.12542649427184427</v>
      </c>
      <c r="J53" s="558">
        <v>0.12521516561278515</v>
      </c>
      <c r="K53" s="558">
        <v>0.1250045478829844</v>
      </c>
      <c r="L53" s="558">
        <v>0.12479463750101799</v>
      </c>
      <c r="M53" s="558">
        <v>0.12458543090947746</v>
      </c>
      <c r="N53" s="558">
        <v>0.12437692457476925</v>
      </c>
      <c r="O53" s="558">
        <v>0.12416911498691546</v>
      </c>
      <c r="P53" s="558">
        <v>0.12396199865935707</v>
      </c>
      <c r="Q53" s="558">
        <v>0.12375557212875887</v>
      </c>
      <c r="R53" s="558">
        <v>0.1235498319548165</v>
      </c>
      <c r="S53" s="558">
        <v>0.12334477472006519</v>
      </c>
      <c r="T53" s="558">
        <v>0.12314039702969064</v>
      </c>
      <c r="U53" s="558">
        <v>0.12293669551134172</v>
      </c>
      <c r="V53" s="558">
        <v>0.12273366681494478</v>
      </c>
      <c r="W53" s="558">
        <v>0.12253130761252026</v>
      </c>
      <c r="X53" s="558">
        <v>0.12232961459800069</v>
      </c>
      <c r="Y53" s="558">
        <v>0.12212858448705061</v>
      </c>
      <c r="Z53" s="558">
        <v>0.1219282140168884</v>
      </c>
      <c r="AA53" s="558">
        <v>0.12172849994610979</v>
      </c>
      <c r="AB53" s="558">
        <v>0.12152943905451288</v>
      </c>
      <c r="AC53" s="558">
        <v>0.12133102814292528</v>
      </c>
      <c r="AD53" s="558">
        <v>0.12113326403303257</v>
      </c>
      <c r="AE53" s="558">
        <v>0.12093614356720868</v>
      </c>
      <c r="AF53" s="558">
        <v>0.12073966360834776</v>
      </c>
      <c r="AG53" s="558">
        <v>0.12054382103969784</v>
      </c>
      <c r="AH53" s="558">
        <v>0.12034861276469598</v>
      </c>
      <c r="AI53" s="558">
        <v>0.12015403570680501</v>
      </c>
      <c r="AJ53" s="558">
        <v>0.11996008680935204</v>
      </c>
      <c r="AK53" s="558">
        <v>0.11976676303536826</v>
      </c>
      <c r="AL53" s="558">
        <v>0.11957406136743051</v>
      </c>
      <c r="AM53" s="558">
        <v>0.11938197880750424</v>
      </c>
      <c r="AN53" s="558">
        <v>0.1191905123767881</v>
      </c>
      <c r="AO53" s="558">
        <v>0.11899965911555983</v>
      </c>
      <c r="AP53" s="558">
        <v>0.11880941608302391</v>
      </c>
      <c r="AQ53" s="558">
        <v>0.11861978035716039</v>
      </c>
      <c r="AR53" s="558">
        <v>0.11843074903457533</v>
      </c>
      <c r="AS53" s="558">
        <v>0.11824231923035262</v>
      </c>
      <c r="AT53" s="558">
        <v>0.11805448807790729</v>
      </c>
      <c r="AU53" s="558">
        <v>0.11786725272883997</v>
      </c>
      <c r="AV53" s="558">
        <v>0.11768061035279306</v>
      </c>
      <c r="AW53" s="558">
        <v>0.11749455813730811</v>
      </c>
      <c r="AX53" s="558">
        <v>0.11730909328768439</v>
      </c>
      <c r="AY53" s="558">
        <v>0.11712421302683917</v>
      </c>
      <c r="AZ53" s="558">
        <v>0.116939914595169</v>
      </c>
      <c r="BA53" s="558">
        <v>0.11675619525041236</v>
      </c>
      <c r="BB53" s="558">
        <v>0.11657305226751373</v>
      </c>
      <c r="BC53" s="558">
        <v>0.11639048293848883</v>
      </c>
      <c r="BD53" s="558">
        <v>0.11620848457229119</v>
      </c>
      <c r="BE53" s="558">
        <v>0.11602705449467979</v>
      </c>
      <c r="BF53" s="558">
        <v>0.11584619004808823</v>
      </c>
      <c r="BG53" s="558">
        <v>0.11566588859149496</v>
      </c>
      <c r="BH53" s="558">
        <v>0.11548614750029455</v>
      </c>
      <c r="BI53" s="558">
        <v>0.11530696416617062</v>
      </c>
      <c r="BJ53" s="558">
        <v>0.11512833599696942</v>
      </c>
      <c r="BK53" s="558">
        <v>0.11495026041657495</v>
      </c>
    </row>
    <row r="54" spans="1:63">
      <c r="A54" s="1066"/>
      <c r="B54" s="510">
        <v>9.25</v>
      </c>
      <c r="C54" s="558">
        <v>0.12236562214324403</v>
      </c>
      <c r="D54" s="558">
        <v>0.12216068797575985</v>
      </c>
      <c r="E54" s="558">
        <v>0.12195643909541581</v>
      </c>
      <c r="F54" s="558">
        <v>0.12175287207061299</v>
      </c>
      <c r="G54" s="558">
        <v>0.121549983492626</v>
      </c>
      <c r="H54" s="558">
        <v>0.12134776997541281</v>
      </c>
      <c r="I54" s="558">
        <v>0.12114622815542643</v>
      </c>
      <c r="J54" s="558">
        <v>0.12094535469142829</v>
      </c>
      <c r="K54" s="558">
        <v>0.12074514626430374</v>
      </c>
      <c r="L54" s="558">
        <v>0.12054559957687909</v>
      </c>
      <c r="M54" s="558">
        <v>0.12034671135374071</v>
      </c>
      <c r="N54" s="558">
        <v>0.12014847834105583</v>
      </c>
      <c r="O54" s="558">
        <v>0.11995089730639498</v>
      </c>
      <c r="P54" s="558">
        <v>0.1197539650385564</v>
      </c>
      <c r="Q54" s="558">
        <v>0.11955767834739207</v>
      </c>
      <c r="R54" s="558">
        <v>0.11936203406363534</v>
      </c>
      <c r="S54" s="558">
        <v>0.11916702903873047</v>
      </c>
      <c r="T54" s="558">
        <v>0.11897266014466375</v>
      </c>
      <c r="U54" s="558">
        <v>0.11877892427379602</v>
      </c>
      <c r="V54" s="558">
        <v>0.11858581833869739</v>
      </c>
      <c r="W54" s="558">
        <v>0.11839333927198295</v>
      </c>
      <c r="X54" s="558">
        <v>0.11820148402615047</v>
      </c>
      <c r="Y54" s="558">
        <v>0.11801024957341956</v>
      </c>
      <c r="Z54" s="558">
        <v>0.11781963290557244</v>
      </c>
      <c r="AA54" s="558">
        <v>0.11762963103379603</v>
      </c>
      <c r="AB54" s="558">
        <v>0.11744024098852593</v>
      </c>
      <c r="AC54" s="558">
        <v>0.11725145981929164</v>
      </c>
      <c r="AD54" s="558">
        <v>0.11706328459456325</v>
      </c>
      <c r="AE54" s="558">
        <v>0.11687571240159988</v>
      </c>
      <c r="AF54" s="558">
        <v>0.11668874034629928</v>
      </c>
      <c r="AG54" s="558">
        <v>0.11650236555304889</v>
      </c>
      <c r="AH54" s="558">
        <v>0.11631658516457866</v>
      </c>
      <c r="AI54" s="558">
        <v>0.1161313963418148</v>
      </c>
      <c r="AJ54" s="558">
        <v>0.11594679626373532</v>
      </c>
      <c r="AK54" s="558">
        <v>0.11576278212722664</v>
      </c>
      <c r="AL54" s="558">
        <v>0.11557935114694184</v>
      </c>
      <c r="AM54" s="558">
        <v>0.1153965005551601</v>
      </c>
      <c r="AN54" s="558">
        <v>0.11521422760164735</v>
      </c>
      <c r="AO54" s="558">
        <v>0.11503252955351859</v>
      </c>
      <c r="AP54" s="558">
        <v>0.11485140369510118</v>
      </c>
      <c r="AQ54" s="558">
        <v>0.11467084732779954</v>
      </c>
      <c r="AR54" s="558">
        <v>0.11449085776996121</v>
      </c>
      <c r="AS54" s="558">
        <v>0.11431143235674404</v>
      </c>
      <c r="AT54" s="558">
        <v>0.11413256843998459</v>
      </c>
      <c r="AU54" s="558">
        <v>0.11395426338806802</v>
      </c>
      <c r="AV54" s="558">
        <v>0.1137765145857989</v>
      </c>
      <c r="AW54" s="558">
        <v>0.11359931943427334</v>
      </c>
      <c r="AX54" s="558">
        <v>0.11342267535075246</v>
      </c>
      <c r="AY54" s="558">
        <v>0.11324657976853675</v>
      </c>
      <c r="AZ54" s="558">
        <v>0.1130710301368418</v>
      </c>
      <c r="BA54" s="558">
        <v>0.11289602392067523</v>
      </c>
      <c r="BB54" s="558">
        <v>0.11272155860071455</v>
      </c>
      <c r="BC54" s="558">
        <v>0.11254763167318628</v>
      </c>
      <c r="BD54" s="558">
        <v>0.11237424064974624</v>
      </c>
      <c r="BE54" s="558">
        <v>0.1122013830573609</v>
      </c>
      <c r="BF54" s="558">
        <v>0.11202905643818963</v>
      </c>
      <c r="BG54" s="558">
        <v>0.1118572583494684</v>
      </c>
      <c r="BH54" s="558">
        <v>0.11168598636339432</v>
      </c>
      <c r="BI54" s="558">
        <v>0.11151523806701118</v>
      </c>
      <c r="BJ54" s="558">
        <v>0.1113450110620962</v>
      </c>
      <c r="BK54" s="558">
        <v>0.11117530296504775</v>
      </c>
    </row>
    <row r="55" spans="1:63">
      <c r="A55" s="1066"/>
      <c r="B55" s="576">
        <v>9.5</v>
      </c>
      <c r="C55" s="558">
        <v>0.11824160389519152</v>
      </c>
      <c r="D55" s="558">
        <v>0.11804670461448701</v>
      </c>
      <c r="E55" s="558">
        <v>0.11785244678685819</v>
      </c>
      <c r="F55" s="558">
        <v>0.1176588272507794</v>
      </c>
      <c r="G55" s="558">
        <v>0.11746584286546705</v>
      </c>
      <c r="H55" s="558">
        <v>0.11727349051070997</v>
      </c>
      <c r="I55" s="558">
        <v>0.11708176708670119</v>
      </c>
      <c r="J55" s="558">
        <v>0.11689066951387135</v>
      </c>
      <c r="K55" s="558">
        <v>0.11670019473272393</v>
      </c>
      <c r="L55" s="558">
        <v>0.1165103397036719</v>
      </c>
      <c r="M55" s="558">
        <v>0.11632110140687602</v>
      </c>
      <c r="N55" s="558">
        <v>0.11613247684208479</v>
      </c>
      <c r="O55" s="558">
        <v>0.11594446302847584</v>
      </c>
      <c r="P55" s="558">
        <v>0.11575705700449898</v>
      </c>
      <c r="Q55" s="558">
        <v>0.11557025582772053</v>
      </c>
      <c r="R55" s="558">
        <v>0.11538405657466952</v>
      </c>
      <c r="S55" s="558">
        <v>0.11519845634068512</v>
      </c>
      <c r="T55" s="558">
        <v>0.1150134522397655</v>
      </c>
      <c r="U55" s="558">
        <v>0.11482904140441835</v>
      </c>
      <c r="V55" s="558">
        <v>0.11464522098551275</v>
      </c>
      <c r="W55" s="558">
        <v>0.11446198815213228</v>
      </c>
      <c r="X55" s="558">
        <v>0.11427934009142986</v>
      </c>
      <c r="Y55" s="558">
        <v>0.11409727400848377</v>
      </c>
      <c r="Z55" s="558">
        <v>0.11391578712615502</v>
      </c>
      <c r="AA55" s="558">
        <v>0.11373487668494621</v>
      </c>
      <c r="AB55" s="558">
        <v>0.1135545399428617</v>
      </c>
      <c r="AC55" s="558">
        <v>0.11337477417526895</v>
      </c>
      <c r="AD55" s="558">
        <v>0.11319557667476141</v>
      </c>
      <c r="AE55" s="558">
        <v>0.11301694475102263</v>
      </c>
      <c r="AF55" s="558">
        <v>0.11283887573069144</v>
      </c>
      <c r="AG55" s="558">
        <v>0.11266136695722884</v>
      </c>
      <c r="AH55" s="558">
        <v>0.11248441579078571</v>
      </c>
      <c r="AI55" s="558">
        <v>0.11230801960807194</v>
      </c>
      <c r="AJ55" s="558">
        <v>0.11213217580222695</v>
      </c>
      <c r="AK55" s="558">
        <v>0.11195688178269117</v>
      </c>
      <c r="AL55" s="558">
        <v>0.11178213497507873</v>
      </c>
      <c r="AM55" s="558">
        <v>0.11160793282105164</v>
      </c>
      <c r="AN55" s="558">
        <v>0.11143427277819476</v>
      </c>
      <c r="AO55" s="558">
        <v>0.11126115231989227</v>
      </c>
      <c r="AP55" s="558">
        <v>0.11108856893520491</v>
      </c>
      <c r="AQ55" s="558">
        <v>0.11091652012874888</v>
      </c>
      <c r="AR55" s="558">
        <v>0.11074500342057531</v>
      </c>
      <c r="AS55" s="558">
        <v>0.11057401634605123</v>
      </c>
      <c r="AT55" s="558">
        <v>0.11040355645574149</v>
      </c>
      <c r="AU55" s="558">
        <v>0.11023362131529185</v>
      </c>
      <c r="AV55" s="558">
        <v>0.11006420850531295</v>
      </c>
      <c r="AW55" s="558">
        <v>0.10989531562126567</v>
      </c>
      <c r="AX55" s="558">
        <v>0.10972694027334724</v>
      </c>
      <c r="AY55" s="558">
        <v>0.10955908008637856</v>
      </c>
      <c r="AZ55" s="558">
        <v>0.10939173269969252</v>
      </c>
      <c r="BA55" s="558">
        <v>0.10922489576702339</v>
      </c>
      <c r="BB55" s="558">
        <v>0.109058566956397</v>
      </c>
      <c r="BC55" s="558">
        <v>0.10889274395002231</v>
      </c>
      <c r="BD55" s="558">
        <v>0.1087274244441836</v>
      </c>
      <c r="BE55" s="558">
        <v>0.10856260614913378</v>
      </c>
      <c r="BF55" s="558">
        <v>0.10839828678898876</v>
      </c>
      <c r="BG55" s="558">
        <v>0.1082344641016227</v>
      </c>
      <c r="BH55" s="558">
        <v>0.10807113583856406</v>
      </c>
      <c r="BI55" s="558">
        <v>0.10790829976489288</v>
      </c>
      <c r="BJ55" s="558">
        <v>0.10774595365913883</v>
      </c>
      <c r="BK55" s="558">
        <v>0.10758409531318006</v>
      </c>
    </row>
    <row r="56" spans="1:63">
      <c r="A56" s="1066"/>
      <c r="B56" s="510">
        <v>9.75</v>
      </c>
      <c r="C56" s="558">
        <v>0.1143229192707689</v>
      </c>
      <c r="D56" s="558">
        <v>0.11413740958679749</v>
      </c>
      <c r="E56" s="558">
        <v>0.11395250097373696</v>
      </c>
      <c r="F56" s="558">
        <v>0.11376819051501273</v>
      </c>
      <c r="G56" s="558">
        <v>0.11358447531288922</v>
      </c>
      <c r="H56" s="558">
        <v>0.11340135248831797</v>
      </c>
      <c r="I56" s="558">
        <v>0.11321881918078719</v>
      </c>
      <c r="J56" s="558">
        <v>0.11303687254817292</v>
      </c>
      <c r="K56" s="558">
        <v>0.11285550976659148</v>
      </c>
      <c r="L56" s="558">
        <v>0.11267472803025323</v>
      </c>
      <c r="M56" s="558">
        <v>0.11249452455131814</v>
      </c>
      <c r="N56" s="558">
        <v>0.11231489655975233</v>
      </c>
      <c r="O56" s="558">
        <v>0.11213584130318606</v>
      </c>
      <c r="P56" s="558">
        <v>0.11195735604677333</v>
      </c>
      <c r="Q56" s="558">
        <v>0.11177943807305256</v>
      </c>
      <c r="R56" s="558">
        <v>0.11160208468180859</v>
      </c>
      <c r="S56" s="558">
        <v>0.11142529318993623</v>
      </c>
      <c r="T56" s="558">
        <v>0.11124906093130486</v>
      </c>
      <c r="U56" s="558">
        <v>0.11107338525662445</v>
      </c>
      <c r="V56" s="558">
        <v>0.11089826353331271</v>
      </c>
      <c r="W56" s="558">
        <v>0.11072369314536372</v>
      </c>
      <c r="X56" s="558">
        <v>0.11054967149321761</v>
      </c>
      <c r="Y56" s="558">
        <v>0.11037619599363145</v>
      </c>
      <c r="Z56" s="558">
        <v>0.11020326407955156</v>
      </c>
      <c r="AA56" s="558">
        <v>0.11003087319998679</v>
      </c>
      <c r="AB56" s="558">
        <v>0.10985902081988312</v>
      </c>
      <c r="AC56" s="558">
        <v>0.10968770441999938</v>
      </c>
      <c r="AD56" s="558">
        <v>0.10951692149678421</v>
      </c>
      <c r="AE56" s="558">
        <v>0.10934666956225396</v>
      </c>
      <c r="AF56" s="558">
        <v>0.10917694614387202</v>
      </c>
      <c r="AG56" s="558">
        <v>0.10900774878442912</v>
      </c>
      <c r="AH56" s="558">
        <v>0.10883907504192457</v>
      </c>
      <c r="AI56" s="558">
        <v>0.108670922489449</v>
      </c>
      <c r="AJ56" s="558">
        <v>0.10850328871506786</v>
      </c>
      <c r="AK56" s="558">
        <v>0.10833617132170603</v>
      </c>
      <c r="AL56" s="558">
        <v>0.10816956792703372</v>
      </c>
      <c r="AM56" s="558">
        <v>0.10800347616335314</v>
      </c>
      <c r="AN56" s="558">
        <v>0.10783789367748636</v>
      </c>
      <c r="AO56" s="558">
        <v>0.10767281813066422</v>
      </c>
      <c r="AP56" s="558">
        <v>0.1075082471984162</v>
      </c>
      <c r="AQ56" s="558">
        <v>0.10734417857046126</v>
      </c>
      <c r="AR56" s="558">
        <v>0.10718060995059982</v>
      </c>
      <c r="AS56" s="558">
        <v>0.10701753905660655</v>
      </c>
      <c r="AT56" s="558">
        <v>0.10685496362012432</v>
      </c>
      <c r="AU56" s="558">
        <v>0.10669288138655891</v>
      </c>
      <c r="AV56" s="558">
        <v>0.10653129011497489</v>
      </c>
      <c r="AW56" s="558">
        <v>0.10637018757799231</v>
      </c>
      <c r="AX56" s="558">
        <v>0.10620957156168429</v>
      </c>
      <c r="AY56" s="558">
        <v>0.10604943986547569</v>
      </c>
      <c r="AZ56" s="558">
        <v>0.10588979030204261</v>
      </c>
      <c r="BA56" s="558">
        <v>0.10573062069721272</v>
      </c>
      <c r="BB56" s="558">
        <v>0.10557192888986662</v>
      </c>
      <c r="BC56" s="558">
        <v>0.10541371273184007</v>
      </c>
      <c r="BD56" s="558">
        <v>0.10525597008782692</v>
      </c>
      <c r="BE56" s="558">
        <v>0.10509869883528319</v>
      </c>
      <c r="BF56" s="558">
        <v>0.10494189686433188</v>
      </c>
      <c r="BG56" s="558">
        <v>0.10478556207766841</v>
      </c>
      <c r="BH56" s="558">
        <v>0.10462969239046736</v>
      </c>
      <c r="BI56" s="558">
        <v>0.10447428573028968</v>
      </c>
      <c r="BJ56" s="558">
        <v>0.1043193400369908</v>
      </c>
      <c r="BK56" s="558">
        <v>0.10416485326262967</v>
      </c>
    </row>
    <row r="57" spans="1:63">
      <c r="A57" s="1066"/>
      <c r="B57" s="510">
        <v>10</v>
      </c>
      <c r="C57" s="558">
        <v>0.11059614030313097</v>
      </c>
      <c r="D57" s="558">
        <v>0.11041942602466789</v>
      </c>
      <c r="E57" s="558">
        <v>0.11024327556549664</v>
      </c>
      <c r="F57" s="558">
        <v>0.11006768623155755</v>
      </c>
      <c r="G57" s="558">
        <v>0.1098926553459275</v>
      </c>
      <c r="H57" s="558">
        <v>0.10971818024868375</v>
      </c>
      <c r="I57" s="558">
        <v>0.10954425829676932</v>
      </c>
      <c r="J57" s="558">
        <v>0.10937088686385948</v>
      </c>
      <c r="K57" s="558">
        <v>0.10919806334022955</v>
      </c>
      <c r="L57" s="558">
        <v>0.10902578513262395</v>
      </c>
      <c r="M57" s="558">
        <v>0.10885404966412654</v>
      </c>
      <c r="N57" s="558">
        <v>0.10868285437403201</v>
      </c>
      <c r="O57" s="558">
        <v>0.10851219671771878</v>
      </c>
      <c r="P57" s="558">
        <v>0.10834207416652281</v>
      </c>
      <c r="Q57" s="558">
        <v>0.10817248420761266</v>
      </c>
      <c r="R57" s="558">
        <v>0.10800342434386592</v>
      </c>
      <c r="S57" s="558">
        <v>0.10783489209374655</v>
      </c>
      <c r="T57" s="558">
        <v>0.10766688499118343</v>
      </c>
      <c r="U57" s="558">
        <v>0.10749940058545013</v>
      </c>
      <c r="V57" s="558">
        <v>0.1073324364410458</v>
      </c>
      <c r="W57" s="558">
        <v>0.10716599013757694</v>
      </c>
      <c r="X57" s="558">
        <v>0.10700005926964064</v>
      </c>
      <c r="Y57" s="558">
        <v>0.10683464144670858</v>
      </c>
      <c r="Z57" s="558">
        <v>0.10666973429301232</v>
      </c>
      <c r="AA57" s="558">
        <v>0.10650533544742941</v>
      </c>
      <c r="AB57" s="558">
        <v>0.10634144256337086</v>
      </c>
      <c r="AC57" s="558">
        <v>0.10617805330866946</v>
      </c>
      <c r="AD57" s="558">
        <v>0.10601516536546907</v>
      </c>
      <c r="AE57" s="558">
        <v>0.10585277643011508</v>
      </c>
      <c r="AF57" s="558">
        <v>0.10569088421304586</v>
      </c>
      <c r="AG57" s="558">
        <v>0.10552948643868501</v>
      </c>
      <c r="AH57" s="558">
        <v>0.1053685808453349</v>
      </c>
      <c r="AI57" s="558">
        <v>0.10520816518507094</v>
      </c>
      <c r="AJ57" s="558">
        <v>0.10504823722363685</v>
      </c>
      <c r="AK57" s="558">
        <v>0.10488879474034107</v>
      </c>
      <c r="AL57" s="558">
        <v>0.10472983552795385</v>
      </c>
      <c r="AM57" s="558">
        <v>0.10457135739260544</v>
      </c>
      <c r="AN57" s="558">
        <v>0.10441335815368516</v>
      </c>
      <c r="AO57" s="558">
        <v>0.10425583564374143</v>
      </c>
      <c r="AP57" s="558">
        <v>0.10409878770838253</v>
      </c>
      <c r="AQ57" s="558">
        <v>0.10394221220617851</v>
      </c>
      <c r="AR57" s="558">
        <v>0.10378610700856386</v>
      </c>
      <c r="AS57" s="558">
        <v>0.10363046999974089</v>
      </c>
      <c r="AT57" s="558">
        <v>0.10347529907658437</v>
      </c>
      <c r="AU57" s="558">
        <v>0.10332059214854662</v>
      </c>
      <c r="AV57" s="558">
        <v>0.1031663471375637</v>
      </c>
      <c r="AW57" s="558">
        <v>0.10301256197796235</v>
      </c>
      <c r="AX57" s="558">
        <v>0.10285923461636778</v>
      </c>
      <c r="AY57" s="558">
        <v>0.10270636301161233</v>
      </c>
      <c r="AZ57" s="558">
        <v>0.10255394513464475</v>
      </c>
      <c r="BA57" s="558">
        <v>0.10240197896844057</v>
      </c>
      <c r="BB57" s="558">
        <v>0.1022504625079131</v>
      </c>
      <c r="BC57" s="558">
        <v>0.10209939375982516</v>
      </c>
      <c r="BD57" s="558">
        <v>0.10194877074270176</v>
      </c>
      <c r="BE57" s="558">
        <v>0.10179859148674346</v>
      </c>
      <c r="BF57" s="558">
        <v>0.10164885403374041</v>
      </c>
      <c r="BG57" s="558">
        <v>0.1014995564369874</v>
      </c>
      <c r="BH57" s="558">
        <v>0.10135069676119936</v>
      </c>
      <c r="BI57" s="558">
        <v>0.10120227308242773</v>
      </c>
      <c r="BJ57" s="558">
        <v>0.10105428348797772</v>
      </c>
      <c r="BK57" s="558">
        <v>0.10090672607632602</v>
      </c>
    </row>
    <row r="58" spans="1:63">
      <c r="A58" s="1066"/>
      <c r="B58" s="510">
        <v>10.25</v>
      </c>
      <c r="C58" s="558">
        <v>0.10704892052035812</v>
      </c>
      <c r="D58" s="558">
        <v>0.10688045377039711</v>
      </c>
      <c r="E58" s="558">
        <v>0.10671251643169234</v>
      </c>
      <c r="F58" s="558">
        <v>0.1065451060126253</v>
      </c>
      <c r="G58" s="558">
        <v>0.10637822003718839</v>
      </c>
      <c r="H58" s="558">
        <v>0.10621185604486279</v>
      </c>
      <c r="I58" s="558">
        <v>0.10604601159049769</v>
      </c>
      <c r="J58" s="558">
        <v>0.10588068424419025</v>
      </c>
      <c r="K58" s="558">
        <v>0.10571587159116719</v>
      </c>
      <c r="L58" s="558">
        <v>0.10555157123166703</v>
      </c>
      <c r="M58" s="558">
        <v>0.10538778078082368</v>
      </c>
      <c r="N58" s="558">
        <v>0.10522449786855109</v>
      </c>
      <c r="O58" s="558">
        <v>0.10506172013942888</v>
      </c>
      <c r="P58" s="558">
        <v>0.10489944525258904</v>
      </c>
      <c r="Q58" s="558">
        <v>0.10473767088160384</v>
      </c>
      <c r="R58" s="558">
        <v>0.10457639471437453</v>
      </c>
      <c r="S58" s="558">
        <v>0.10441561445302126</v>
      </c>
      <c r="T58" s="558">
        <v>0.10425532781377392</v>
      </c>
      <c r="U58" s="558">
        <v>0.10409553252686406</v>
      </c>
      <c r="V58" s="558">
        <v>0.10393622633641759</v>
      </c>
      <c r="W58" s="558">
        <v>0.10377740700034886</v>
      </c>
      <c r="X58" s="558">
        <v>0.10361907229025533</v>
      </c>
      <c r="Y58" s="558">
        <v>0.10346121999131326</v>
      </c>
      <c r="Z58" s="558">
        <v>0.10330384790217467</v>
      </c>
      <c r="AA58" s="558">
        <v>0.10314695383486487</v>
      </c>
      <c r="AB58" s="558">
        <v>0.10299053561468098</v>
      </c>
      <c r="AC58" s="558">
        <v>0.10283459108009166</v>
      </c>
      <c r="AD58" s="558">
        <v>0.10267911808263734</v>
      </c>
      <c r="AE58" s="558">
        <v>0.10252411448683171</v>
      </c>
      <c r="AF58" s="558">
        <v>0.10236957817006381</v>
      </c>
      <c r="AG58" s="558">
        <v>0.10221550702250126</v>
      </c>
      <c r="AH58" s="558">
        <v>0.10206189894699419</v>
      </c>
      <c r="AI58" s="558">
        <v>0.10190875185898002</v>
      </c>
      <c r="AJ58" s="558">
        <v>0.1017560636863893</v>
      </c>
      <c r="AK58" s="558">
        <v>0.1016038323695522</v>
      </c>
      <c r="AL58" s="558">
        <v>0.1014520558611058</v>
      </c>
      <c r="AM58" s="558">
        <v>0.10130073212590247</v>
      </c>
      <c r="AN58" s="558">
        <v>0.10114985914091883</v>
      </c>
      <c r="AO58" s="558">
        <v>0.10099943489516551</v>
      </c>
      <c r="AP58" s="558">
        <v>0.100849457389598</v>
      </c>
      <c r="AQ58" s="558">
        <v>0.10069992463702791</v>
      </c>
      <c r="AR58" s="558">
        <v>0.10055083466203529</v>
      </c>
      <c r="AS58" s="558">
        <v>0.10040218550088163</v>
      </c>
      <c r="AT58" s="558">
        <v>0.10025397520142365</v>
      </c>
      <c r="AU58" s="558">
        <v>0.10010620182302779</v>
      </c>
      <c r="AV58" s="558">
        <v>9.9958863436485579E-2</v>
      </c>
      <c r="AW58" s="558">
        <v>9.9811958123929678E-2</v>
      </c>
      <c r="AX58" s="558">
        <v>9.9665483978750552E-2</v>
      </c>
      <c r="AY58" s="558">
        <v>9.9519439105514154E-2</v>
      </c>
      <c r="AZ58" s="558">
        <v>9.9373821619880079E-2</v>
      </c>
      <c r="BA58" s="558">
        <v>9.9228629648520431E-2</v>
      </c>
      <c r="BB58" s="558">
        <v>9.9083861329039707E-2</v>
      </c>
      <c r="BC58" s="558">
        <v>9.8939514809894949E-2</v>
      </c>
      <c r="BD58" s="558">
        <v>9.8795588250316979E-2</v>
      </c>
      <c r="BE58" s="558">
        <v>9.8652079820231969E-2</v>
      </c>
      <c r="BF58" s="558">
        <v>9.8508987700184084E-2</v>
      </c>
      <c r="BG58" s="558">
        <v>9.8366310081258443E-2</v>
      </c>
      <c r="BH58" s="558">
        <v>9.8224045165004895E-2</v>
      </c>
      <c r="BI58" s="558">
        <v>9.8082191163362517E-2</v>
      </c>
      <c r="BJ58" s="558">
        <v>9.7940746298584708E-2</v>
      </c>
      <c r="BK58" s="558">
        <v>9.7799708803164825E-2</v>
      </c>
    </row>
    <row r="59" spans="1:63">
      <c r="A59" s="1066"/>
      <c r="B59" s="510">
        <v>10.5</v>
      </c>
      <c r="C59" s="558">
        <v>0.10366989194160657</v>
      </c>
      <c r="D59" s="558">
        <v>0.1035091668878869</v>
      </c>
      <c r="E59" s="558">
        <v>0.10334893942425463</v>
      </c>
      <c r="F59" s="558">
        <v>0.10318920724354096</v>
      </c>
      <c r="G59" s="558">
        <v>0.10302996805281857</v>
      </c>
      <c r="H59" s="558">
        <v>0.10287121957329186</v>
      </c>
      <c r="I59" s="558">
        <v>0.10271295954018836</v>
      </c>
      <c r="J59" s="558">
        <v>0.10255518570265089</v>
      </c>
      <c r="K59" s="558">
        <v>0.10239789582363096</v>
      </c>
      <c r="L59" s="558">
        <v>0.10224108767978296</v>
      </c>
      <c r="M59" s="558">
        <v>0.10208475906135944</v>
      </c>
      <c r="N59" s="558">
        <v>0.10192890777210736</v>
      </c>
      <c r="O59" s="558">
        <v>0.1017735316291651</v>
      </c>
      <c r="P59" s="558">
        <v>0.10161862846296069</v>
      </c>
      <c r="Q59" s="558">
        <v>0.10146419611711074</v>
      </c>
      <c r="R59" s="558">
        <v>0.10131023244832041</v>
      </c>
      <c r="S59" s="558">
        <v>0.10115673532628428</v>
      </c>
      <c r="T59" s="558">
        <v>0.10100370263358804</v>
      </c>
      <c r="U59" s="558">
        <v>0.10085113226561114</v>
      </c>
      <c r="V59" s="558">
        <v>0.10069902213043037</v>
      </c>
      <c r="W59" s="558">
        <v>0.10054737014872421</v>
      </c>
      <c r="X59" s="558">
        <v>0.10039617425367799</v>
      </c>
      <c r="Y59" s="558">
        <v>0.10024543239089015</v>
      </c>
      <c r="Z59" s="558">
        <v>0.10009514251827914</v>
      </c>
      <c r="AA59" s="558">
        <v>9.9945302605991132E-2</v>
      </c>
      <c r="AB59" s="558">
        <v>9.9795910636308729E-2</v>
      </c>
      <c r="AC59" s="558">
        <v>9.9646964603560373E-2</v>
      </c>
      <c r="AD59" s="558">
        <v>9.9498462514030495E-2</v>
      </c>
      <c r="AE59" s="558">
        <v>9.9350402385870729E-2</v>
      </c>
      <c r="AF59" s="558">
        <v>9.9202782249011606E-2</v>
      </c>
      <c r="AG59" s="558">
        <v>9.9055600145075223E-2</v>
      </c>
      <c r="AH59" s="558">
        <v>9.8908854127288642E-2</v>
      </c>
      <c r="AI59" s="558">
        <v>9.8762542260398059E-2</v>
      </c>
      <c r="AJ59" s="558">
        <v>9.8616662620583759E-2</v>
      </c>
      <c r="AK59" s="558">
        <v>9.8471213295375698E-2</v>
      </c>
      <c r="AL59" s="558">
        <v>9.832619238357003E-2</v>
      </c>
      <c r="AM59" s="558">
        <v>9.8181597995146253E-2</v>
      </c>
      <c r="AN59" s="558">
        <v>9.8037428251185027E-2</v>
      </c>
      <c r="AO59" s="558">
        <v>9.7893681283786879E-2</v>
      </c>
      <c r="AP59" s="558">
        <v>9.7750355235991529E-2</v>
      </c>
      <c r="AQ59" s="558">
        <v>9.7607448261697802E-2</v>
      </c>
      <c r="AR59" s="558">
        <v>9.7464958525584539E-2</v>
      </c>
      <c r="AS59" s="558">
        <v>9.7322884203031923E-2</v>
      </c>
      <c r="AT59" s="558">
        <v>9.7181223480043571E-2</v>
      </c>
      <c r="AU59" s="558">
        <v>9.7039974553169456E-2</v>
      </c>
      <c r="AV59" s="558">
        <v>9.6899135629429242E-2</v>
      </c>
      <c r="AW59" s="558">
        <v>9.6758704926236491E-2</v>
      </c>
      <c r="AX59" s="558">
        <v>9.661868067132344E-2</v>
      </c>
      <c r="AY59" s="558">
        <v>9.647906110266645E-2</v>
      </c>
      <c r="AZ59" s="558">
        <v>9.6339844468412039E-2</v>
      </c>
      <c r="BA59" s="558">
        <v>9.6201029026803719E-2</v>
      </c>
      <c r="BB59" s="558">
        <v>9.6062613046109302E-2</v>
      </c>
      <c r="BC59" s="558">
        <v>9.5924594804548832E-2</v>
      </c>
      <c r="BD59" s="558">
        <v>9.5786972590223271E-2</v>
      </c>
      <c r="BE59" s="558">
        <v>9.5649744701043746E-2</v>
      </c>
      <c r="BF59" s="558">
        <v>9.5512909444661231E-2</v>
      </c>
      <c r="BG59" s="558">
        <v>9.5376465138397162E-2</v>
      </c>
      <c r="BH59" s="558">
        <v>9.524041010917432E-2</v>
      </c>
      <c r="BI59" s="558">
        <v>9.5104742693448527E-2</v>
      </c>
      <c r="BJ59" s="558">
        <v>9.4969461237140784E-2</v>
      </c>
      <c r="BK59" s="558">
        <v>9.4834564095570145E-2</v>
      </c>
    </row>
    <row r="60" spans="1:63">
      <c r="A60" s="1066"/>
      <c r="B60" s="510">
        <v>10.75</v>
      </c>
      <c r="C60" s="558">
        <v>0.10044857335405565</v>
      </c>
      <c r="D60" s="558">
        <v>0.10029512239223663</v>
      </c>
      <c r="E60" s="558">
        <v>0.10014213955614058</v>
      </c>
      <c r="F60" s="558">
        <v>9.9989622706895917E-2</v>
      </c>
      <c r="G60" s="558">
        <v>9.9837569718641189E-2</v>
      </c>
      <c r="H60" s="558">
        <v>9.968597847842646E-2</v>
      </c>
      <c r="I60" s="558">
        <v>9.9534846886115372E-2</v>
      </c>
      <c r="J60" s="558">
        <v>9.9384172854288091E-2</v>
      </c>
      <c r="K60" s="558">
        <v>9.9233954308145356E-2</v>
      </c>
      <c r="L60" s="558">
        <v>9.9084189185413146E-2</v>
      </c>
      <c r="M60" s="558">
        <v>9.8934875436248237E-2</v>
      </c>
      <c r="N60" s="558">
        <v>9.8786011023144854E-2</v>
      </c>
      <c r="O60" s="558">
        <v>9.8637593920841857E-2</v>
      </c>
      <c r="P60" s="558">
        <v>9.8489622116230954E-2</v>
      </c>
      <c r="Q60" s="558">
        <v>9.8342093608265638E-2</v>
      </c>
      <c r="R60" s="558">
        <v>9.8195006407871044E-2</v>
      </c>
      <c r="S60" s="558">
        <v>9.8048358537854527E-2</v>
      </c>
      <c r="T60" s="558">
        <v>9.7902148032817021E-2</v>
      </c>
      <c r="U60" s="558">
        <v>9.7756372939065334E-2</v>
      </c>
      <c r="V60" s="558">
        <v>9.7611031314525046E-2</v>
      </c>
      <c r="W60" s="558">
        <v>9.7466121228654293E-2</v>
      </c>
      <c r="X60" s="558">
        <v>9.7321640762358289E-2</v>
      </c>
      <c r="Y60" s="558">
        <v>9.7177588007904631E-2</v>
      </c>
      <c r="Z60" s="558">
        <v>9.7033961068839256E-2</v>
      </c>
      <c r="AA60" s="558">
        <v>9.689075805990334E-2</v>
      </c>
      <c r="AB60" s="558">
        <v>9.6747977106950711E-2</v>
      </c>
      <c r="AC60" s="558">
        <v>9.6605616346866083E-2</v>
      </c>
      <c r="AD60" s="558">
        <v>9.6463673927484117E-2</v>
      </c>
      <c r="AE60" s="558">
        <v>9.6322148007509018E-2</v>
      </c>
      <c r="AF60" s="558">
        <v>9.6181036756434871E-2</v>
      </c>
      <c r="AG60" s="558">
        <v>9.6040338354466862E-2</v>
      </c>
      <c r="AH60" s="558">
        <v>9.5900050992442934E-2</v>
      </c>
      <c r="AI60" s="558">
        <v>9.5760172871756269E-2</v>
      </c>
      <c r="AJ60" s="558">
        <v>9.5620702204278429E-2</v>
      </c>
      <c r="AK60" s="558">
        <v>9.5481637212283213E-2</v>
      </c>
      <c r="AL60" s="558">
        <v>9.5342976128370976E-2</v>
      </c>
      <c r="AM60" s="558">
        <v>9.5204717195393931E-2</v>
      </c>
      <c r="AN60" s="558">
        <v>9.5066858666381857E-2</v>
      </c>
      <c r="AO60" s="558">
        <v>9.4929398804468407E-2</v>
      </c>
      <c r="AP60" s="558">
        <v>9.4792335882818379E-2</v>
      </c>
      <c r="AQ60" s="558">
        <v>9.4655668184555244E-2</v>
      </c>
      <c r="AR60" s="558">
        <v>9.4519394002689494E-2</v>
      </c>
      <c r="AS60" s="558">
        <v>9.4383511640047602E-2</v>
      </c>
      <c r="AT60" s="558">
        <v>9.4248019409201564E-2</v>
      </c>
      <c r="AU60" s="558">
        <v>9.4112915632399E-2</v>
      </c>
      <c r="AV60" s="558">
        <v>9.3978198641493954E-2</v>
      </c>
      <c r="AW60" s="558">
        <v>9.3843866777878232E-2</v>
      </c>
      <c r="AX60" s="558">
        <v>9.3709918392413313E-2</v>
      </c>
      <c r="AY60" s="558">
        <v>9.3576351845362851E-2</v>
      </c>
      <c r="AZ60" s="558">
        <v>9.3443165506325823E-2</v>
      </c>
      <c r="BA60" s="558">
        <v>9.3310357754170126E-2</v>
      </c>
      <c r="BB60" s="558">
        <v>9.3177926976966835E-2</v>
      </c>
      <c r="BC60" s="558">
        <v>9.3045871571924968E-2</v>
      </c>
      <c r="BD60" s="558">
        <v>9.291418994532688E-2</v>
      </c>
      <c r="BE60" s="558">
        <v>9.2782880512464028E-2</v>
      </c>
      <c r="BF60" s="558">
        <v>9.2651941697573542E-2</v>
      </c>
      <c r="BG60" s="558">
        <v>9.2521371933775118E-2</v>
      </c>
      <c r="BH60" s="558">
        <v>9.2391169663008518E-2</v>
      </c>
      <c r="BI60" s="558">
        <v>9.2261333335971585E-2</v>
      </c>
      <c r="BJ60" s="558">
        <v>9.2131861412058882E-2</v>
      </c>
      <c r="BK60" s="558">
        <v>9.2002752359300582E-2</v>
      </c>
    </row>
    <row r="61" spans="1:63">
      <c r="A61" s="1066"/>
      <c r="B61" s="510">
        <v>11</v>
      </c>
      <c r="C61" s="558">
        <v>9.737528847876703E-2</v>
      </c>
      <c r="D61" s="558">
        <v>9.7228678814174657E-2</v>
      </c>
      <c r="E61" s="558">
        <v>9.7082509961218699E-2</v>
      </c>
      <c r="F61" s="558">
        <v>9.6936779934799266E-2</v>
      </c>
      <c r="G61" s="558">
        <v>9.6791486761717976E-2</v>
      </c>
      <c r="H61" s="558">
        <v>9.6646628480588817E-2</v>
      </c>
      <c r="I61" s="558">
        <v>9.6502203141749787E-2</v>
      </c>
      <c r="J61" s="558">
        <v>9.6358208807175647E-2</v>
      </c>
      <c r="K61" s="558">
        <v>9.6214643550391041E-2</v>
      </c>
      <c r="L61" s="558">
        <v>9.6071505456384626E-2</v>
      </c>
      <c r="M61" s="558">
        <v>9.5928792621523998E-2</v>
      </c>
      <c r="N61" s="558">
        <v>9.5786503153471231E-2</v>
      </c>
      <c r="O61" s="558">
        <v>9.5644635171099224E-2</v>
      </c>
      <c r="P61" s="558">
        <v>9.5503186804408891E-2</v>
      </c>
      <c r="Q61" s="558">
        <v>9.5362156194446893E-2</v>
      </c>
      <c r="R61" s="558">
        <v>9.5221541493224246E-2</v>
      </c>
      <c r="S61" s="558">
        <v>9.5081340863635649E-2</v>
      </c>
      <c r="T61" s="558">
        <v>9.4941552479379396E-2</v>
      </c>
      <c r="U61" s="558">
        <v>9.4802174524878116E-2</v>
      </c>
      <c r="V61" s="558">
        <v>9.4663205195200162E-2</v>
      </c>
      <c r="W61" s="558">
        <v>9.452464269598175E-2</v>
      </c>
      <c r="X61" s="558">
        <v>9.4386485243349652E-2</v>
      </c>
      <c r="Y61" s="558">
        <v>9.4248731063844626E-2</v>
      </c>
      <c r="Z61" s="558">
        <v>9.4111378394345649E-2</v>
      </c>
      <c r="AA61" s="558">
        <v>9.3974425481994597E-2</v>
      </c>
      <c r="AB61" s="558">
        <v>9.3837870584121713E-2</v>
      </c>
      <c r="AC61" s="558">
        <v>9.3701711968171675E-2</v>
      </c>
      <c r="AD61" s="558">
        <v>9.3565947911630351E-2</v>
      </c>
      <c r="AE61" s="558">
        <v>9.3430576701952109E-2</v>
      </c>
      <c r="AF61" s="558">
        <v>9.3295596636487885E-2</v>
      </c>
      <c r="AG61" s="558">
        <v>9.3161006022413728E-2</v>
      </c>
      <c r="AH61" s="558">
        <v>9.3026803176660067E-2</v>
      </c>
      <c r="AI61" s="558">
        <v>9.2892986425841539E-2</v>
      </c>
      <c r="AJ61" s="558">
        <v>9.275955410618747E-2</v>
      </c>
      <c r="AK61" s="558">
        <v>9.262650456347285E-2</v>
      </c>
      <c r="AL61" s="558">
        <v>9.2493836152950065E-2</v>
      </c>
      <c r="AM61" s="558">
        <v>9.2361547239281042E-2</v>
      </c>
      <c r="AN61" s="558">
        <v>9.2229636196470094E-2</v>
      </c>
      <c r="AO61" s="558">
        <v>9.2098101407797298E-2</v>
      </c>
      <c r="AP61" s="558">
        <v>9.1966941265752458E-2</v>
      </c>
      <c r="AQ61" s="558">
        <v>9.1836154171969567E-2</v>
      </c>
      <c r="AR61" s="558">
        <v>9.1705738537161921E-2</v>
      </c>
      <c r="AS61" s="558">
        <v>9.1575692781057788E-2</v>
      </c>
      <c r="AT61" s="558">
        <v>9.1446015332336456E-2</v>
      </c>
      <c r="AU61" s="558">
        <v>9.1316704628565046E-2</v>
      </c>
      <c r="AV61" s="558">
        <v>9.1187759116135761E-2</v>
      </c>
      <c r="AW61" s="558">
        <v>9.1059177250203613E-2</v>
      </c>
      <c r="AX61" s="558">
        <v>9.0930957494624737E-2</v>
      </c>
      <c r="AY61" s="558">
        <v>9.0803098321895259E-2</v>
      </c>
      <c r="AZ61" s="558">
        <v>9.0675598213090611E-2</v>
      </c>
      <c r="BA61" s="558">
        <v>9.0548455657805352E-2</v>
      </c>
      <c r="BB61" s="558">
        <v>9.0421669154093595E-2</v>
      </c>
      <c r="BC61" s="558">
        <v>9.0295237208409818E-2</v>
      </c>
      <c r="BD61" s="558">
        <v>9.0169158335550212E-2</v>
      </c>
      <c r="BE61" s="558">
        <v>9.0043431058594539E-2</v>
      </c>
      <c r="BF61" s="558">
        <v>8.9918053908848494E-2</v>
      </c>
      <c r="BG61" s="558">
        <v>8.9793025425786419E-2</v>
      </c>
      <c r="BH61" s="558">
        <v>8.9668344156994706E-2</v>
      </c>
      <c r="BI61" s="558">
        <v>8.9544008658115501E-2</v>
      </c>
      <c r="BJ61" s="558">
        <v>8.9420017492790868E-2</v>
      </c>
      <c r="BK61" s="558">
        <v>8.9296369232607628E-2</v>
      </c>
    </row>
    <row r="62" spans="1:63">
      <c r="A62" s="1066"/>
      <c r="B62" s="510">
        <v>11.25</v>
      </c>
      <c r="C62" s="558">
        <v>9.4441092824063946E-2</v>
      </c>
      <c r="D62" s="558">
        <v>9.4300923405100587E-2</v>
      </c>
      <c r="E62" s="558">
        <v>9.4161169448260376E-2</v>
      </c>
      <c r="F62" s="558">
        <v>9.4021829109132329E-2</v>
      </c>
      <c r="G62" s="558">
        <v>9.3882900554206797E-2</v>
      </c>
      <c r="H62" s="558">
        <v>9.3744381960794973E-2</v>
      </c>
      <c r="I62" s="558">
        <v>9.3606271516949391E-2</v>
      </c>
      <c r="J62" s="558">
        <v>9.3468567421384763E-2</v>
      </c>
      <c r="K62" s="558">
        <v>9.3331267883399655E-2</v>
      </c>
      <c r="L62" s="558">
        <v>9.3194371122798991E-2</v>
      </c>
      <c r="M62" s="558">
        <v>9.3057875369817009E-2</v>
      </c>
      <c r="N62" s="558">
        <v>9.2921778865041008E-2</v>
      </c>
      <c r="O62" s="558">
        <v>9.2786079859335818E-2</v>
      </c>
      <c r="P62" s="558">
        <v>9.2650776613768804E-2</v>
      </c>
      <c r="Q62" s="558">
        <v>9.2515867399535545E-2</v>
      </c>
      <c r="R62" s="558">
        <v>9.2381350497886344E-2</v>
      </c>
      <c r="S62" s="558">
        <v>9.224722420005313E-2</v>
      </c>
      <c r="T62" s="558">
        <v>9.2113486807177056E-2</v>
      </c>
      <c r="U62" s="558">
        <v>9.1980136630236936E-2</v>
      </c>
      <c r="V62" s="558">
        <v>9.1847171989978008E-2</v>
      </c>
      <c r="W62" s="558">
        <v>9.1714591216841446E-2</v>
      </c>
      <c r="X62" s="558">
        <v>9.1582392650894559E-2</v>
      </c>
      <c r="Y62" s="558">
        <v>9.1450574641761484E-2</v>
      </c>
      <c r="Z62" s="558">
        <v>9.1319135548554434E-2</v>
      </c>
      <c r="AA62" s="558">
        <v>9.1188073739805725E-2</v>
      </c>
      <c r="AB62" s="558">
        <v>9.1057387593400221E-2</v>
      </c>
      <c r="AC62" s="558">
        <v>9.09270754965084E-2</v>
      </c>
      <c r="AD62" s="558">
        <v>9.0797135845520002E-2</v>
      </c>
      <c r="AE62" s="558">
        <v>9.0667567045978267E-2</v>
      </c>
      <c r="AF62" s="558">
        <v>9.0538367512514775E-2</v>
      </c>
      <c r="AG62" s="558">
        <v>9.0409535668784638E-2</v>
      </c>
      <c r="AH62" s="558">
        <v>9.0281069947402537E-2</v>
      </c>
      <c r="AI62" s="558">
        <v>9.0152968789879079E-2</v>
      </c>
      <c r="AJ62" s="558">
        <v>9.0025230646557791E-2</v>
      </c>
      <c r="AK62" s="558">
        <v>8.989785397655263E-2</v>
      </c>
      <c r="AL62" s="558">
        <v>8.9770837247686072E-2</v>
      </c>
      <c r="AM62" s="558">
        <v>8.9644178936427552E-2</v>
      </c>
      <c r="AN62" s="558">
        <v>8.951787752783269E-2</v>
      </c>
      <c r="AO62" s="558">
        <v>8.9391931515482845E-2</v>
      </c>
      <c r="AP62" s="558">
        <v>8.9266339401425143E-2</v>
      </c>
      <c r="AQ62" s="558">
        <v>8.914109969611321E-2</v>
      </c>
      <c r="AR62" s="558">
        <v>8.9016210918348243E-2</v>
      </c>
      <c r="AS62" s="558">
        <v>8.8891671595220531E-2</v>
      </c>
      <c r="AT62" s="558">
        <v>8.8767480262051696E-2</v>
      </c>
      <c r="AU62" s="558">
        <v>8.8643635462337167E-2</v>
      </c>
      <c r="AV62" s="558">
        <v>8.8520135747689271E-2</v>
      </c>
      <c r="AW62" s="558">
        <v>8.839697967778079E-2</v>
      </c>
      <c r="AX62" s="558">
        <v>8.827416582028895E-2</v>
      </c>
      <c r="AY62" s="558">
        <v>8.8151692750839852E-2</v>
      </c>
      <c r="AZ62" s="558">
        <v>8.8029559052953496E-2</v>
      </c>
      <c r="BA62" s="558">
        <v>8.7907763317989079E-2</v>
      </c>
      <c r="BB62" s="558">
        <v>8.7786304145090949E-2</v>
      </c>
      <c r="BC62" s="558">
        <v>8.7665180141134738E-2</v>
      </c>
      <c r="BD62" s="558">
        <v>8.7544389920674259E-2</v>
      </c>
      <c r="BE62" s="558">
        <v>8.7423932105888627E-2</v>
      </c>
      <c r="BF62" s="558">
        <v>8.7303805326529788E-2</v>
      </c>
      <c r="BG62" s="558">
        <v>8.7184008219870671E-2</v>
      </c>
      <c r="BH62" s="558">
        <v>8.7064539430653648E-2</v>
      </c>
      <c r="BI62" s="558">
        <v>8.6945397611039324E-2</v>
      </c>
      <c r="BJ62" s="558">
        <v>8.6826581420555993E-2</v>
      </c>
      <c r="BK62" s="558">
        <v>8.670808952604929E-2</v>
      </c>
    </row>
    <row r="63" spans="1:63">
      <c r="A63" s="1066"/>
      <c r="B63" s="510">
        <v>11.5</v>
      </c>
      <c r="C63" s="558">
        <v>9.1637708186961708E-2</v>
      </c>
      <c r="D63" s="558">
        <v>9.1503606949396174E-2</v>
      </c>
      <c r="E63" s="558">
        <v>9.1369897621765311E-2</v>
      </c>
      <c r="F63" s="558">
        <v>9.1236578488544773E-2</v>
      </c>
      <c r="G63" s="558">
        <v>9.1103647844208296E-2</v>
      </c>
      <c r="H63" s="558">
        <v>9.0971103993154862E-2</v>
      </c>
      <c r="I63" s="558">
        <v>9.0838945249636649E-2</v>
      </c>
      <c r="J63" s="558">
        <v>9.070716993768746E-2</v>
      </c>
      <c r="K63" s="558">
        <v>9.0575776391052035E-2</v>
      </c>
      <c r="L63" s="558">
        <v>9.0444762953115737E-2</v>
      </c>
      <c r="M63" s="558">
        <v>9.0314127976834871E-2</v>
      </c>
      <c r="N63" s="558">
        <v>9.0183869824667806E-2</v>
      </c>
      <c r="O63" s="558">
        <v>9.0053986868506422E-2</v>
      </c>
      <c r="P63" s="558">
        <v>8.9924477489608343E-2</v>
      </c>
      <c r="Q63" s="558">
        <v>8.9795340078529656E-2</v>
      </c>
      <c r="R63" s="558">
        <v>8.9666573035058289E-2</v>
      </c>
      <c r="S63" s="558">
        <v>8.9538174768147835E-2</v>
      </c>
      <c r="T63" s="558">
        <v>8.941014369585211E-2</v>
      </c>
      <c r="U63" s="558">
        <v>8.928247824526013E-2</v>
      </c>
      <c r="V63" s="558">
        <v>8.9155176852431656E-2</v>
      </c>
      <c r="W63" s="558">
        <v>8.9028237962333473E-2</v>
      </c>
      <c r="X63" s="558">
        <v>8.8901660028775933E-2</v>
      </c>
      <c r="Y63" s="558">
        <v>8.8775441514350198E-2</v>
      </c>
      <c r="Z63" s="558">
        <v>8.8649580890366078E-2</v>
      </c>
      <c r="AA63" s="558">
        <v>8.8524076636790253E-2</v>
      </c>
      <c r="AB63" s="558">
        <v>8.8398927242185038E-2</v>
      </c>
      <c r="AC63" s="558">
        <v>8.8274131203647799E-2</v>
      </c>
      <c r="AD63" s="558">
        <v>8.8149687026750773E-2</v>
      </c>
      <c r="AE63" s="558">
        <v>8.8025593225481313E-2</v>
      </c>
      <c r="AF63" s="558">
        <v>8.7901848322182896E-2</v>
      </c>
      <c r="AG63" s="558">
        <v>8.7778450847496373E-2</v>
      </c>
      <c r="AH63" s="558">
        <v>8.7655399340301823E-2</v>
      </c>
      <c r="AI63" s="558">
        <v>8.7532692347660868E-2</v>
      </c>
      <c r="AJ63" s="558">
        <v>8.7410328424759556E-2</v>
      </c>
      <c r="AK63" s="558">
        <v>8.7288306134851612E-2</v>
      </c>
      <c r="AL63" s="558">
        <v>8.716662404920214E-2</v>
      </c>
      <c r="AM63" s="558">
        <v>8.7045280747031981E-2</v>
      </c>
      <c r="AN63" s="558">
        <v>8.692427481546236E-2</v>
      </c>
      <c r="AO63" s="558">
        <v>8.6803604849459981E-2</v>
      </c>
      <c r="AP63" s="558">
        <v>8.6683269451782757E-2</v>
      </c>
      <c r="AQ63" s="558">
        <v>8.6563267232925872E-2</v>
      </c>
      <c r="AR63" s="558">
        <v>8.6443596811068169E-2</v>
      </c>
      <c r="AS63" s="558">
        <v>8.6324256812019273E-2</v>
      </c>
      <c r="AT63" s="558">
        <v>8.6205245869166905E-2</v>
      </c>
      <c r="AU63" s="558">
        <v>8.6086562623424706E-2</v>
      </c>
      <c r="AV63" s="558">
        <v>8.5968205723180535E-2</v>
      </c>
      <c r="AW63" s="558">
        <v>8.5850173824245188E-2</v>
      </c>
      <c r="AX63" s="558">
        <v>8.573246558980141E-2</v>
      </c>
      <c r="AY63" s="558">
        <v>8.5615079690353549E-2</v>
      </c>
      <c r="AZ63" s="558">
        <v>8.5498014803677413E-2</v>
      </c>
      <c r="BA63" s="558">
        <v>8.5381269614770647E-2</v>
      </c>
      <c r="BB63" s="558">
        <v>8.5264842815803515E-2</v>
      </c>
      <c r="BC63" s="558">
        <v>8.514873310607006E-2</v>
      </c>
      <c r="BD63" s="558">
        <v>8.5032939191939591E-2</v>
      </c>
      <c r="BE63" s="558">
        <v>8.4917459786808785E-2</v>
      </c>
      <c r="BF63" s="558">
        <v>8.4802293611053917E-2</v>
      </c>
      <c r="BG63" s="558">
        <v>8.4687439391983629E-2</v>
      </c>
      <c r="BH63" s="558">
        <v>8.4572895863792033E-2</v>
      </c>
      <c r="BI63" s="558">
        <v>8.4458661767512266E-2</v>
      </c>
      <c r="BJ63" s="558">
        <v>8.4344735850970298E-2</v>
      </c>
      <c r="BK63" s="558">
        <v>8.42311168687392E-2</v>
      </c>
    </row>
    <row r="64" spans="1:63">
      <c r="A64" s="1066"/>
      <c r="B64" s="576">
        <v>11.75</v>
      </c>
      <c r="C64" s="558">
        <v>8.895746390119609E-2</v>
      </c>
      <c r="D64" s="558">
        <v>8.8829085287801174E-2</v>
      </c>
      <c r="E64" s="558">
        <v>8.8701076678615931E-2</v>
      </c>
      <c r="F64" s="558">
        <v>8.857343647634032E-2</v>
      </c>
      <c r="G64" s="558">
        <v>8.8446163092855051E-2</v>
      </c>
      <c r="H64" s="558">
        <v>8.8319254949155782E-2</v>
      </c>
      <c r="I64" s="558">
        <v>8.8192710475287817E-2</v>
      </c>
      <c r="J64" s="558">
        <v>8.8066528110281345E-2</v>
      </c>
      <c r="K64" s="558">
        <v>8.7940706302087265E-2</v>
      </c>
      <c r="L64" s="558">
        <v>8.7815243507513574E-2</v>
      </c>
      <c r="M64" s="558">
        <v>8.7690138192162245E-2</v>
      </c>
      <c r="N64" s="558">
        <v>8.7565388830366686E-2</v>
      </c>
      <c r="O64" s="558">
        <v>8.7440993905129688E-2</v>
      </c>
      <c r="P64" s="558">
        <v>8.7316951908062018E-2</v>
      </c>
      <c r="Q64" s="558">
        <v>8.7193261339321385E-2</v>
      </c>
      <c r="R64" s="558">
        <v>8.706992070755197E-2</v>
      </c>
      <c r="S64" s="558">
        <v>8.6946928529824566E-2</v>
      </c>
      <c r="T64" s="558">
        <v>8.682428333157706E-2</v>
      </c>
      <c r="U64" s="558">
        <v>8.6701983646555569E-2</v>
      </c>
      <c r="V64" s="558">
        <v>8.6580028016755961E-2</v>
      </c>
      <c r="W64" s="558">
        <v>8.6458414992365992E-2</v>
      </c>
      <c r="X64" s="558">
        <v>8.6337143131707705E-2</v>
      </c>
      <c r="Y64" s="558">
        <v>8.6216211001180626E-2</v>
      </c>
      <c r="Z64" s="558">
        <v>8.6095617175205211E-2</v>
      </c>
      <c r="AA64" s="558">
        <v>8.5975360236166753E-2</v>
      </c>
      <c r="AB64" s="558">
        <v>8.5855438774359985E-2</v>
      </c>
      <c r="AC64" s="558">
        <v>8.573585138793384E-2</v>
      </c>
      <c r="AD64" s="558">
        <v>8.5616596682836929E-2</v>
      </c>
      <c r="AE64" s="558">
        <v>8.5497673272763336E-2</v>
      </c>
      <c r="AF64" s="558">
        <v>8.5379079779098935E-2</v>
      </c>
      <c r="AG64" s="558">
        <v>8.5260814830868004E-2</v>
      </c>
      <c r="AH64" s="558">
        <v>8.5142877064680558E-2</v>
      </c>
      <c r="AI64" s="558">
        <v>8.5025265124679852E-2</v>
      </c>
      <c r="AJ64" s="558">
        <v>8.4907977662490433E-2</v>
      </c>
      <c r="AK64" s="558">
        <v>8.4791013337166626E-2</v>
      </c>
      <c r="AL64" s="558">
        <v>8.4674370815141439E-2</v>
      </c>
      <c r="AM64" s="558">
        <v>8.4558048770175878E-2</v>
      </c>
      <c r="AN64" s="558">
        <v>8.4442045883308656E-2</v>
      </c>
      <c r="AO64" s="558">
        <v>8.4326360842806342E-2</v>
      </c>
      <c r="AP64" s="558">
        <v>8.4210992344114013E-2</v>
      </c>
      <c r="AQ64" s="558">
        <v>8.4095939089806032E-2</v>
      </c>
      <c r="AR64" s="558">
        <v>8.3981199789537581E-2</v>
      </c>
      <c r="AS64" s="558">
        <v>8.3866773159996369E-2</v>
      </c>
      <c r="AT64" s="558">
        <v>8.3752657924854729E-2</v>
      </c>
      <c r="AU64" s="558">
        <v>8.3638852814722248E-2</v>
      </c>
      <c r="AV64" s="558">
        <v>8.3525356567098669E-2</v>
      </c>
      <c r="AW64" s="558">
        <v>8.3412167926327149E-2</v>
      </c>
      <c r="AX64" s="558">
        <v>8.3299285643548063E-2</v>
      </c>
      <c r="AY64" s="558">
        <v>8.3186708476652993E-2</v>
      </c>
      <c r="AZ64" s="558">
        <v>8.3074435190239146E-2</v>
      </c>
      <c r="BA64" s="558">
        <v>8.2962464555564275E-2</v>
      </c>
      <c r="BB64" s="558">
        <v>8.285079535050173E-2</v>
      </c>
      <c r="BC64" s="558">
        <v>8.2739426359496077E-2</v>
      </c>
      <c r="BD64" s="558">
        <v>8.2628356373518924E-2</v>
      </c>
      <c r="BE64" s="558">
        <v>8.2517584190025292E-2</v>
      </c>
      <c r="BF64" s="558">
        <v>8.2407108612910021E-2</v>
      </c>
      <c r="BG64" s="558">
        <v>8.2296928452464904E-2</v>
      </c>
      <c r="BH64" s="558">
        <v>8.2187042525335915E-2</v>
      </c>
      <c r="BI64" s="558">
        <v>8.2077449654480744E-2</v>
      </c>
      <c r="BJ64" s="558">
        <v>8.1968148669126967E-2</v>
      </c>
      <c r="BK64" s="558">
        <v>8.1859138404730206E-2</v>
      </c>
    </row>
    <row r="65" spans="1:63">
      <c r="A65" s="1066"/>
      <c r="B65" s="510">
        <v>12</v>
      </c>
      <c r="C65" s="558">
        <v>8.6393244048315485E-2</v>
      </c>
      <c r="D65" s="558">
        <v>8.6270266772827078E-2</v>
      </c>
      <c r="E65" s="558">
        <v>8.6147639106002927E-2</v>
      </c>
      <c r="F65" s="558">
        <v>8.6025359559120093E-2</v>
      </c>
      <c r="G65" s="558">
        <v>8.5903426651896111E-2</v>
      </c>
      <c r="H65" s="558">
        <v>8.5781838912429298E-2</v>
      </c>
      <c r="I65" s="558">
        <v>8.5660594877139576E-2</v>
      </c>
      <c r="J65" s="558">
        <v>8.5539693090709551E-2</v>
      </c>
      <c r="K65" s="558">
        <v>8.5419132106026557E-2</v>
      </c>
      <c r="L65" s="558">
        <v>8.529891048412469E-2</v>
      </c>
      <c r="M65" s="558">
        <v>8.5179026794127671E-2</v>
      </c>
      <c r="N65" s="558">
        <v>8.5059479613192074E-2</v>
      </c>
      <c r="O65" s="558">
        <v>8.4940267526450994E-2</v>
      </c>
      <c r="P65" s="558">
        <v>8.4821389126958233E-2</v>
      </c>
      <c r="Q65" s="558">
        <v>8.4702843015633023E-2</v>
      </c>
      <c r="R65" s="558">
        <v>8.4584627801205028E-2</v>
      </c>
      <c r="S65" s="558">
        <v>8.4466742100160017E-2</v>
      </c>
      <c r="T65" s="558">
        <v>8.4349184536685801E-2</v>
      </c>
      <c r="U65" s="558">
        <v>8.4231953742618784E-2</v>
      </c>
      <c r="V65" s="558">
        <v>8.4115048357390879E-2</v>
      </c>
      <c r="W65" s="558">
        <v>8.3998467027976795E-2</v>
      </c>
      <c r="X65" s="558">
        <v>8.3882208408841932E-2</v>
      </c>
      <c r="Y65" s="558">
        <v>8.3766271161890588E-2</v>
      </c>
      <c r="Z65" s="558">
        <v>8.3650653956414578E-2</v>
      </c>
      <c r="AA65" s="558">
        <v>8.3535355469042366E-2</v>
      </c>
      <c r="AB65" s="558">
        <v>8.34203743836886E-2</v>
      </c>
      <c r="AC65" s="558">
        <v>8.3305709391503918E-2</v>
      </c>
      <c r="AD65" s="558">
        <v>8.3191359190825431E-2</v>
      </c>
      <c r="AE65" s="558">
        <v>8.3077322487127403E-2</v>
      </c>
      <c r="AF65" s="558">
        <v>8.2963597992972343E-2</v>
      </c>
      <c r="AG65" s="558">
        <v>8.2850184427962673E-2</v>
      </c>
      <c r="AH65" s="558">
        <v>8.2737080518692607E-2</v>
      </c>
      <c r="AI65" s="558">
        <v>8.2624284998700448E-2</v>
      </c>
      <c r="AJ65" s="558">
        <v>8.2511796608421409E-2</v>
      </c>
      <c r="AK65" s="558">
        <v>8.2399614095140711E-2</v>
      </c>
      <c r="AL65" s="558">
        <v>8.2287736212947007E-2</v>
      </c>
      <c r="AM65" s="558">
        <v>8.2176161722686325E-2</v>
      </c>
      <c r="AN65" s="558">
        <v>8.2064889391916321E-2</v>
      </c>
      <c r="AO65" s="558">
        <v>8.1953917994860861E-2</v>
      </c>
      <c r="AP65" s="558">
        <v>8.1843246312365031E-2</v>
      </c>
      <c r="AQ65" s="558">
        <v>8.1732873131850514E-2</v>
      </c>
      <c r="AR65" s="558">
        <v>8.1622797247271214E-2</v>
      </c>
      <c r="AS65" s="558">
        <v>8.1513017459069484E-2</v>
      </c>
      <c r="AT65" s="558">
        <v>8.1403532574132381E-2</v>
      </c>
      <c r="AU65" s="558">
        <v>8.129434140574858E-2</v>
      </c>
      <c r="AV65" s="558">
        <v>8.1185442773565389E-2</v>
      </c>
      <c r="AW65" s="558">
        <v>8.1076835503546316E-2</v>
      </c>
      <c r="AX65" s="558">
        <v>8.0968518427928793E-2</v>
      </c>
      <c r="AY65" s="558">
        <v>8.0860490385182365E-2</v>
      </c>
      <c r="AZ65" s="558">
        <v>8.0752750219967181E-2</v>
      </c>
      <c r="BA65" s="558">
        <v>8.0645296783092776E-2</v>
      </c>
      <c r="BB65" s="558">
        <v>8.0538128931477201E-2</v>
      </c>
      <c r="BC65" s="558">
        <v>8.0431245528106585E-2</v>
      </c>
      <c r="BD65" s="558">
        <v>8.0324645441994788E-2</v>
      </c>
      <c r="BE65" s="558">
        <v>8.0218327548143578E-2</v>
      </c>
      <c r="BF65" s="558">
        <v>8.0112290727503102E-2</v>
      </c>
      <c r="BG65" s="558">
        <v>8.000653386693253E-2</v>
      </c>
      <c r="BH65" s="558">
        <v>7.990105585916113E-2</v>
      </c>
      <c r="BI65" s="558">
        <v>7.9795855602749682E-2</v>
      </c>
      <c r="BJ65" s="558">
        <v>7.9690932002052101E-2</v>
      </c>
      <c r="BK65" s="558">
        <v>7.9586283967177346E-2</v>
      </c>
    </row>
    <row r="66" spans="1:63">
      <c r="A66" s="1066"/>
      <c r="B66" s="510">
        <v>12.25</v>
      </c>
      <c r="C66" s="558">
        <v>8.3938439949317489E-2</v>
      </c>
      <c r="D66" s="558">
        <v>8.3820564977572232E-2</v>
      </c>
      <c r="E66" s="558">
        <v>8.3703020605829542E-2</v>
      </c>
      <c r="F66" s="558">
        <v>8.3585805445202888E-2</v>
      </c>
      <c r="G66" s="558">
        <v>8.3468918114574672E-2</v>
      </c>
      <c r="H66" s="558">
        <v>8.3352357240542033E-2</v>
      </c>
      <c r="I66" s="558">
        <v>8.3236121457362949E-2</v>
      </c>
      <c r="J66" s="558">
        <v>8.3120209406902998E-2</v>
      </c>
      <c r="K66" s="558">
        <v>8.3004619738582447E-2</v>
      </c>
      <c r="L66" s="558">
        <v>8.2889351109323703E-2</v>
      </c>
      <c r="M66" s="558">
        <v>8.2774402183499407E-2</v>
      </c>
      <c r="N66" s="558">
        <v>8.265977163288081E-2</v>
      </c>
      <c r="O66" s="558">
        <v>8.2545458136586564E-2</v>
      </c>
      <c r="P66" s="558">
        <v>8.2431460381032051E-2</v>
      </c>
      <c r="Q66" s="558">
        <v>8.2317777059879069E-2</v>
      </c>
      <c r="R66" s="558">
        <v>8.220440687398585E-2</v>
      </c>
      <c r="S66" s="558">
        <v>8.2091348531357689E-2</v>
      </c>
      <c r="T66" s="558">
        <v>8.1978600747097771E-2</v>
      </c>
      <c r="U66" s="558">
        <v>8.1866162243358534E-2</v>
      </c>
      <c r="V66" s="558">
        <v>8.1754031749293396E-2</v>
      </c>
      <c r="W66" s="558">
        <v>8.1642208001008881E-2</v>
      </c>
      <c r="X66" s="558">
        <v>8.1530689741517073E-2</v>
      </c>
      <c r="Y66" s="558">
        <v>8.1419475720688597E-2</v>
      </c>
      <c r="Z66" s="558">
        <v>8.1308564695205865E-2</v>
      </c>
      <c r="AA66" s="558">
        <v>8.1197955428516752E-2</v>
      </c>
      <c r="AB66" s="558">
        <v>8.108764669078862E-2</v>
      </c>
      <c r="AC66" s="558">
        <v>8.097763725886277E-2</v>
      </c>
      <c r="AD66" s="558">
        <v>8.0867925916209213E-2</v>
      </c>
      <c r="AE66" s="558">
        <v>8.075851145288182E-2</v>
      </c>
      <c r="AF66" s="558">
        <v>8.0649392665473871E-2</v>
      </c>
      <c r="AG66" s="558">
        <v>8.0540568357073905E-2</v>
      </c>
      <c r="AH66" s="558">
        <v>8.0432037337221957E-2</v>
      </c>
      <c r="AI66" s="558">
        <v>8.0323798421866183E-2</v>
      </c>
      <c r="AJ66" s="558">
        <v>8.021585043331976E-2</v>
      </c>
      <c r="AK66" s="558">
        <v>8.0108192200218212E-2</v>
      </c>
      <c r="AL66" s="558">
        <v>8.000082255747698E-2</v>
      </c>
      <c r="AM66" s="558">
        <v>7.9893740346249492E-2</v>
      </c>
      <c r="AN66" s="558">
        <v>7.9786944413885341E-2</v>
      </c>
      <c r="AO66" s="558">
        <v>7.968043361388906E-2</v>
      </c>
      <c r="AP66" s="558">
        <v>7.9574206805878983E-2</v>
      </c>
      <c r="AQ66" s="558">
        <v>7.9468262855546631E-2</v>
      </c>
      <c r="AR66" s="558">
        <v>7.9362600634616282E-2</v>
      </c>
      <c r="AS66" s="558">
        <v>7.9257219020804945E-2</v>
      </c>
      <c r="AT66" s="558">
        <v>7.9152116897782607E-2</v>
      </c>
      <c r="AU66" s="558">
        <v>7.9047293155132828E-2</v>
      </c>
      <c r="AV66" s="558">
        <v>7.894274668831365E-2</v>
      </c>
      <c r="AW66" s="558">
        <v>7.883847639861874E-2</v>
      </c>
      <c r="AX66" s="558">
        <v>7.8734481193139E-2</v>
      </c>
      <c r="AY66" s="558">
        <v>7.8630759984724283E-2</v>
      </c>
      <c r="AZ66" s="558">
        <v>7.8527311691945587E-2</v>
      </c>
      <c r="BA66" s="558">
        <v>7.8424135239057391E-2</v>
      </c>
      <c r="BB66" s="558">
        <v>7.832122955596045E-2</v>
      </c>
      <c r="BC66" s="558">
        <v>7.8218593578164755E-2</v>
      </c>
      <c r="BD66" s="558">
        <v>7.8116226246752823E-2</v>
      </c>
      <c r="BE66" s="558">
        <v>7.8014126508343273E-2</v>
      </c>
      <c r="BF66" s="558">
        <v>7.7912293315054781E-2</v>
      </c>
      <c r="BG66" s="558">
        <v>7.781072562447007E-2</v>
      </c>
      <c r="BH66" s="558">
        <v>7.7709422399600492E-2</v>
      </c>
      <c r="BI66" s="558">
        <v>7.7608382608850682E-2</v>
      </c>
      <c r="BJ66" s="558">
        <v>7.7507605225983489E-2</v>
      </c>
      <c r="BK66" s="558">
        <v>7.740708923008531E-2</v>
      </c>
    </row>
    <row r="67" spans="1:63">
      <c r="A67" s="1066"/>
      <c r="B67" s="510">
        <v>12.5</v>
      </c>
      <c r="C67" s="558">
        <v>8.2278122113934787E-2</v>
      </c>
      <c r="D67" s="558">
        <v>8.2164113053443191E-2</v>
      </c>
      <c r="E67" s="558">
        <v>8.2050419510117836E-2</v>
      </c>
      <c r="F67" s="558">
        <v>8.1937040175990045E-2</v>
      </c>
      <c r="G67" s="558">
        <v>8.1823973750310711E-2</v>
      </c>
      <c r="H67" s="558">
        <v>8.1711218939500493E-2</v>
      </c>
      <c r="I67" s="558">
        <v>8.159877445710062E-2</v>
      </c>
      <c r="J67" s="558">
        <v>8.1486639023723814E-2</v>
      </c>
      <c r="K67" s="558">
        <v>8.1374811367005848E-2</v>
      </c>
      <c r="L67" s="558">
        <v>8.1263290221557399E-2</v>
      </c>
      <c r="M67" s="558">
        <v>8.1152074328916385E-2</v>
      </c>
      <c r="N67" s="558">
        <v>8.1041162437500452E-2</v>
      </c>
      <c r="O67" s="558">
        <v>8.0930553302560257E-2</v>
      </c>
      <c r="P67" s="558">
        <v>8.0820245686132733E-2</v>
      </c>
      <c r="Q67" s="558">
        <v>8.0710238356994951E-2</v>
      </c>
      <c r="R67" s="558">
        <v>8.0600530090618308E-2</v>
      </c>
      <c r="S67" s="558">
        <v>8.049111966912316E-2</v>
      </c>
      <c r="T67" s="558">
        <v>8.038200588123362E-2</v>
      </c>
      <c r="U67" s="558">
        <v>8.0273187522232989E-2</v>
      </c>
      <c r="V67" s="558">
        <v>8.0164663393919325E-2</v>
      </c>
      <c r="W67" s="558">
        <v>8.0056432304561526E-2</v>
      </c>
      <c r="X67" s="558">
        <v>7.9948493068855667E-2</v>
      </c>
      <c r="Y67" s="558">
        <v>7.9840844507881772E-2</v>
      </c>
      <c r="Z67" s="558">
        <v>7.9733485449060823E-2</v>
      </c>
      <c r="AA67" s="558">
        <v>7.962641472611226E-2</v>
      </c>
      <c r="AB67" s="558">
        <v>7.9519631179011757E-2</v>
      </c>
      <c r="AC67" s="558">
        <v>7.9413133653949169E-2</v>
      </c>
      <c r="AD67" s="558">
        <v>7.9306921003287234E-2</v>
      </c>
      <c r="AE67" s="558">
        <v>7.9200992085520103E-2</v>
      </c>
      <c r="AF67" s="558">
        <v>7.9095345765232625E-2</v>
      </c>
      <c r="AG67" s="558">
        <v>7.8989980913059657E-2</v>
      </c>
      <c r="AH67" s="558">
        <v>7.8884896405645888E-2</v>
      </c>
      <c r="AI67" s="558">
        <v>7.8780091125605925E-2</v>
      </c>
      <c r="AJ67" s="558">
        <v>7.867556396148459E-2</v>
      </c>
      <c r="AK67" s="558">
        <v>7.8571313807717785E-2</v>
      </c>
      <c r="AL67" s="558">
        <v>7.8467339564593383E-2</v>
      </c>
      <c r="AM67" s="558">
        <v>7.836364013821262E-2</v>
      </c>
      <c r="AN67" s="558">
        <v>7.8260214440451698E-2</v>
      </c>
      <c r="AO67" s="558">
        <v>7.8157061388923782E-2</v>
      </c>
      <c r="AP67" s="558">
        <v>7.8054179906941176E-2</v>
      </c>
      <c r="AQ67" s="558">
        <v>7.7951568923477904E-2</v>
      </c>
      <c r="AR67" s="558">
        <v>7.7849227373132546E-2</v>
      </c>
      <c r="AS67" s="558">
        <v>7.7747154196091295E-2</v>
      </c>
      <c r="AT67" s="558">
        <v>7.7645348338091502E-2</v>
      </c>
      <c r="AU67" s="558">
        <v>7.7543808750385274E-2</v>
      </c>
      <c r="AV67" s="558">
        <v>7.7442534389703457E-2</v>
      </c>
      <c r="AW67" s="558">
        <v>7.7341524218219979E-2</v>
      </c>
      <c r="AX67" s="558">
        <v>7.7240777203516395E-2</v>
      </c>
      <c r="AY67" s="558">
        <v>7.7140292318546605E-2</v>
      </c>
      <c r="AZ67" s="558">
        <v>7.7040068541602058E-2</v>
      </c>
      <c r="BA67" s="558">
        <v>7.6940104856277128E-2</v>
      </c>
      <c r="BB67" s="558">
        <v>7.6840400251434668E-2</v>
      </c>
      <c r="BC67" s="558">
        <v>7.6740953721171998E-2</v>
      </c>
      <c r="BD67" s="558">
        <v>7.6641764264787027E-2</v>
      </c>
      <c r="BE67" s="558">
        <v>7.6542830886744739E-2</v>
      </c>
      <c r="BF67" s="558">
        <v>7.6444152596643833E-2</v>
      </c>
      <c r="BG67" s="558">
        <v>7.6345728409183689E-2</v>
      </c>
      <c r="BH67" s="558">
        <v>7.624755734413162E-2</v>
      </c>
      <c r="BI67" s="558">
        <v>7.6149638426290231E-2</v>
      </c>
      <c r="BJ67" s="558">
        <v>7.6051970685465223E-2</v>
      </c>
      <c r="BK67" s="558">
        <v>7.5954553156433346E-2</v>
      </c>
    </row>
    <row r="68" spans="1:63">
      <c r="A68" s="1066"/>
      <c r="B68" s="510">
        <v>12.75</v>
      </c>
      <c r="C68" s="558">
        <v>8.068231840732723E-2</v>
      </c>
      <c r="D68" s="558">
        <v>8.0571985708511873E-2</v>
      </c>
      <c r="E68" s="558">
        <v>8.0461954356521037E-2</v>
      </c>
      <c r="F68" s="558">
        <v>8.035222311845551E-2</v>
      </c>
      <c r="G68" s="558">
        <v>8.0242790768132455E-2</v>
      </c>
      <c r="H68" s="558">
        <v>8.0133656086039756E-2</v>
      </c>
      <c r="I68" s="558">
        <v>8.0024817859290692E-2</v>
      </c>
      <c r="J68" s="558">
        <v>7.9916274881579014E-2</v>
      </c>
      <c r="K68" s="558">
        <v>7.9808025953134382E-2</v>
      </c>
      <c r="L68" s="558">
        <v>7.9700069880678209E-2</v>
      </c>
      <c r="M68" s="558">
        <v>7.9592405477379655E-2</v>
      </c>
      <c r="N68" s="558">
        <v>7.948503156281235E-2</v>
      </c>
      <c r="O68" s="558">
        <v>7.9377946962911117E-2</v>
      </c>
      <c r="P68" s="558">
        <v>7.9271150509929153E-2</v>
      </c>
      <c r="Q68" s="558">
        <v>7.9164641042395692E-2</v>
      </c>
      <c r="R68" s="558">
        <v>7.9058417405073869E-2</v>
      </c>
      <c r="S68" s="558">
        <v>7.8952478448918839E-2</v>
      </c>
      <c r="T68" s="558">
        <v>7.8846823031036531E-2</v>
      </c>
      <c r="U68" s="558">
        <v>7.8741450014642389E-2</v>
      </c>
      <c r="V68" s="558">
        <v>7.8636358269020684E-2</v>
      </c>
      <c r="W68" s="558">
        <v>7.8531546669484045E-2</v>
      </c>
      <c r="X68" s="558">
        <v>7.8427014097333367E-2</v>
      </c>
      <c r="Y68" s="558">
        <v>7.8322759439817924E-2</v>
      </c>
      <c r="Z68" s="558">
        <v>7.8218781590096029E-2</v>
      </c>
      <c r="AA68" s="558">
        <v>7.8115079447195729E-2</v>
      </c>
      <c r="AB68" s="558">
        <v>7.8011651915975991E-2</v>
      </c>
      <c r="AC68" s="558">
        <v>7.7908497907088176E-2</v>
      </c>
      <c r="AD68" s="558">
        <v>7.7805616336937791E-2</v>
      </c>
      <c r="AE68" s="558">
        <v>7.7703006127646468E-2</v>
      </c>
      <c r="AF68" s="558">
        <v>7.7600666207014446E-2</v>
      </c>
      <c r="AG68" s="558">
        <v>7.7498595508483148E-2</v>
      </c>
      <c r="AH68" s="558">
        <v>7.7396792971098111E-2</v>
      </c>
      <c r="AI68" s="558">
        <v>7.7295257539472306E-2</v>
      </c>
      <c r="AJ68" s="558">
        <v>7.7193988163749575E-2</v>
      </c>
      <c r="AK68" s="558">
        <v>7.7092983799568554E-2</v>
      </c>
      <c r="AL68" s="558">
        <v>7.6992243408026614E-2</v>
      </c>
      <c r="AM68" s="558">
        <v>7.6891765955644426E-2</v>
      </c>
      <c r="AN68" s="558">
        <v>7.6791550414330487E-2</v>
      </c>
      <c r="AO68" s="558">
        <v>7.6691595761346085E-2</v>
      </c>
      <c r="AP68" s="558">
        <v>7.6591900979270558E-2</v>
      </c>
      <c r="AQ68" s="558">
        <v>7.6492465055966727E-2</v>
      </c>
      <c r="AR68" s="558">
        <v>7.6393286984546629E-2</v>
      </c>
      <c r="AS68" s="558">
        <v>7.6294365763337563E-2</v>
      </c>
      <c r="AT68" s="558">
        <v>7.6195700395848387E-2</v>
      </c>
      <c r="AU68" s="558">
        <v>7.6097289890735983E-2</v>
      </c>
      <c r="AV68" s="558">
        <v>7.5999133261772128E-2</v>
      </c>
      <c r="AW68" s="558">
        <v>7.5901229527810532E-2</v>
      </c>
      <c r="AX68" s="558">
        <v>7.5803577712754117E-2</v>
      </c>
      <c r="AY68" s="558">
        <v>7.5706176845522596E-2</v>
      </c>
      <c r="AZ68" s="558">
        <v>7.5609025960020296E-2</v>
      </c>
      <c r="BA68" s="558">
        <v>7.5512124095104188E-2</v>
      </c>
      <c r="BB68" s="558">
        <v>7.5415470294552242E-2</v>
      </c>
      <c r="BC68" s="558">
        <v>7.5319063607031916E-2</v>
      </c>
      <c r="BD68" s="558">
        <v>7.5222903086068951E-2</v>
      </c>
      <c r="BE68" s="558">
        <v>7.5126987790016447E-2</v>
      </c>
      <c r="BF68" s="558">
        <v>7.5031316782024071E-2</v>
      </c>
      <c r="BG68" s="558">
        <v>7.4935889130007566E-2</v>
      </c>
      <c r="BH68" s="558">
        <v>7.4840703906618539E-2</v>
      </c>
      <c r="BI68" s="558">
        <v>7.4745760189214305E-2</v>
      </c>
      <c r="BJ68" s="558">
        <v>7.4651057059828232E-2</v>
      </c>
      <c r="BK68" s="558">
        <v>7.4556593605139956E-2</v>
      </c>
    </row>
    <row r="69" spans="1:63">
      <c r="A69" s="1066"/>
      <c r="B69" s="510">
        <v>13</v>
      </c>
      <c r="C69" s="558">
        <v>7.9118710868496644E-2</v>
      </c>
      <c r="D69" s="558">
        <v>7.9011915960592191E-2</v>
      </c>
      <c r="E69" s="558">
        <v>7.8905408968864291E-2</v>
      </c>
      <c r="F69" s="558">
        <v>7.8799188730558994E-2</v>
      </c>
      <c r="G69" s="558">
        <v>7.8693254089175046E-2</v>
      </c>
      <c r="H69" s="558">
        <v>7.858760389442182E-2</v>
      </c>
      <c r="I69" s="558">
        <v>7.8482237002177754E-2</v>
      </c>
      <c r="J69" s="558">
        <v>7.8377152274449038E-2</v>
      </c>
      <c r="K69" s="558">
        <v>7.8272348579328591E-2</v>
      </c>
      <c r="L69" s="558">
        <v>7.8167824790955506E-2</v>
      </c>
      <c r="M69" s="558">
        <v>7.8063579789474674E-2</v>
      </c>
      <c r="N69" s="558">
        <v>7.7959612460996808E-2</v>
      </c>
      <c r="O69" s="558">
        <v>7.7855921697558755E-2</v>
      </c>
      <c r="P69" s="558">
        <v>7.775250639708417E-2</v>
      </c>
      <c r="Q69" s="558">
        <v>7.7649365463344472E-2</v>
      </c>
      <c r="R69" s="558">
        <v>7.7546497805920031E-2</v>
      </c>
      <c r="S69" s="558">
        <v>7.7443902340161838E-2</v>
      </c>
      <c r="T69" s="558">
        <v>7.7341577987153368E-2</v>
      </c>
      <c r="U69" s="558">
        <v>7.723952367367265E-2</v>
      </c>
      <c r="V69" s="558">
        <v>7.7137738332154912E-2</v>
      </c>
      <c r="W69" s="558">
        <v>7.7036220900655247E-2</v>
      </c>
      <c r="X69" s="558">
        <v>7.6934970322811699E-2</v>
      </c>
      <c r="Y69" s="558">
        <v>7.6833985547808653E-2</v>
      </c>
      <c r="Z69" s="558">
        <v>7.6733265530340433E-2</v>
      </c>
      <c r="AA69" s="558">
        <v>7.6632809230575263E-2</v>
      </c>
      <c r="AB69" s="558">
        <v>7.6532615614119517E-2</v>
      </c>
      <c r="AC69" s="558">
        <v>7.6432683651982164E-2</v>
      </c>
      <c r="AD69" s="558">
        <v>7.6333012320539517E-2</v>
      </c>
      <c r="AE69" s="558">
        <v>7.6233600601500362E-2</v>
      </c>
      <c r="AF69" s="558">
        <v>7.6134447481871273E-2</v>
      </c>
      <c r="AG69" s="558">
        <v>7.6035551953922101E-2</v>
      </c>
      <c r="AH69" s="558">
        <v>7.5936913015151944E-2</v>
      </c>
      <c r="AI69" s="558">
        <v>7.5838529668255231E-2</v>
      </c>
      <c r="AJ69" s="558">
        <v>7.5740400921088108E-2</v>
      </c>
      <c r="AK69" s="558">
        <v>7.5642525786635093E-2</v>
      </c>
      <c r="AL69" s="558">
        <v>7.5544903282976E-2</v>
      </c>
      <c r="AM69" s="558">
        <v>7.5447532433253042E-2</v>
      </c>
      <c r="AN69" s="558">
        <v>7.5350412265638309E-2</v>
      </c>
      <c r="AO69" s="558">
        <v>7.5253541813301447E-2</v>
      </c>
      <c r="AP69" s="558">
        <v>7.5156920114377523E-2</v>
      </c>
      <c r="AQ69" s="558">
        <v>7.506054621193517E-2</v>
      </c>
      <c r="AR69" s="558">
        <v>7.4964419153945097E-2</v>
      </c>
      <c r="AS69" s="558">
        <v>7.4868537993248677E-2</v>
      </c>
      <c r="AT69" s="558">
        <v>7.4772901787526797E-2</v>
      </c>
      <c r="AU69" s="558">
        <v>7.4677509599269054E-2</v>
      </c>
      <c r="AV69" s="558">
        <v>7.4582360495743127E-2</v>
      </c>
      <c r="AW69" s="558">
        <v>7.4487453548964286E-2</v>
      </c>
      <c r="AX69" s="558">
        <v>7.439278783566533E-2</v>
      </c>
      <c r="AY69" s="558">
        <v>7.4298362437266605E-2</v>
      </c>
      <c r="AZ69" s="558">
        <v>7.4204176439846253E-2</v>
      </c>
      <c r="BA69" s="558">
        <v>7.4110228934110817E-2</v>
      </c>
      <c r="BB69" s="558">
        <v>7.4016519015365878E-2</v>
      </c>
      <c r="BC69" s="558">
        <v>7.392304578348706E-2</v>
      </c>
      <c r="BD69" s="558">
        <v>7.3829808342891268E-2</v>
      </c>
      <c r="BE69" s="558">
        <v>7.3736805802507979E-2</v>
      </c>
      <c r="BF69" s="558">
        <v>7.364403727575089E-2</v>
      </c>
      <c r="BG69" s="558">
        <v>7.3551501880489825E-2</v>
      </c>
      <c r="BH69" s="558">
        <v>7.345919873902268E-2</v>
      </c>
      <c r="BI69" s="558">
        <v>7.3367126978047661E-2</v>
      </c>
      <c r="BJ69" s="558">
        <v>7.3275285728635842E-2</v>
      </c>
      <c r="BK69" s="558">
        <v>7.318367412620376E-2</v>
      </c>
    </row>
    <row r="70" spans="1:63">
      <c r="A70" s="1066"/>
      <c r="B70" s="510">
        <v>13.25</v>
      </c>
      <c r="C70" s="558">
        <v>7.7587694113933334E-2</v>
      </c>
      <c r="D70" s="558">
        <v>7.7484303209152672E-2</v>
      </c>
      <c r="E70" s="558">
        <v>7.7381187488563069E-2</v>
      </c>
      <c r="F70" s="558">
        <v>7.7278345854983457E-2</v>
      </c>
      <c r="G70" s="558">
        <v>7.7175777217057692E-2</v>
      </c>
      <c r="H70" s="558">
        <v>7.707348048921607E-2</v>
      </c>
      <c r="I70" s="558">
        <v>7.6971454591637012E-2</v>
      </c>
      <c r="J70" s="558">
        <v>7.6869698450208912E-2</v>
      </c>
      <c r="K70" s="558">
        <v>7.676821099649267E-2</v>
      </c>
      <c r="L70" s="558">
        <v>7.6666991167684148E-2</v>
      </c>
      <c r="M70" s="558">
        <v>7.6566037906577081E-2</v>
      </c>
      <c r="N70" s="558">
        <v>7.6465350161526335E-2</v>
      </c>
      <c r="O70" s="558">
        <v>7.6364926886411333E-2</v>
      </c>
      <c r="P70" s="558">
        <v>7.626476704059984E-2</v>
      </c>
      <c r="Q70" s="558">
        <v>7.616486958891204E-2</v>
      </c>
      <c r="R70" s="558">
        <v>7.6065233501584853E-2</v>
      </c>
      <c r="S70" s="558">
        <v>7.5965857754236518E-2</v>
      </c>
      <c r="T70" s="558">
        <v>7.5866741327831541E-2</v>
      </c>
      <c r="U70" s="558">
        <v>7.5767883208645873E-2</v>
      </c>
      <c r="V70" s="558">
        <v>7.5669282388232298E-2</v>
      </c>
      <c r="W70" s="558">
        <v>7.5570937863386131E-2</v>
      </c>
      <c r="X70" s="558">
        <v>7.547284863611127E-2</v>
      </c>
      <c r="Y70" s="558">
        <v>7.5375013713586389E-2</v>
      </c>
      <c r="Z70" s="558">
        <v>7.5277432108131412E-2</v>
      </c>
      <c r="AA70" s="558">
        <v>7.5180102837174356E-2</v>
      </c>
      <c r="AB70" s="558">
        <v>7.5083024923218292E-2</v>
      </c>
      <c r="AC70" s="558">
        <v>7.4986197393808601E-2</v>
      </c>
      <c r="AD70" s="558">
        <v>7.4889619281500605E-2</v>
      </c>
      <c r="AE70" s="558">
        <v>7.4793289623827211E-2</v>
      </c>
      <c r="AF70" s="558">
        <v>7.4697207463267051E-2</v>
      </c>
      <c r="AG70" s="558">
        <v>7.4601371847212675E-2</v>
      </c>
      <c r="AH70" s="558">
        <v>7.4505781827939141E-2</v>
      </c>
      <c r="AI70" s="558">
        <v>7.4410436462572713E-2</v>
      </c>
      <c r="AJ70" s="558">
        <v>7.431533481305988E-2</v>
      </c>
      <c r="AK70" s="558">
        <v>7.4220475946136621E-2</v>
      </c>
      <c r="AL70" s="558">
        <v>7.4125858933297831E-2</v>
      </c>
      <c r="AM70" s="558">
        <v>7.4031482850767064E-2</v>
      </c>
      <c r="AN70" s="558">
        <v>7.3937346779466451E-2</v>
      </c>
      <c r="AO70" s="558">
        <v>7.3843449804986833E-2</v>
      </c>
      <c r="AP70" s="558">
        <v>7.3749791017558228E-2</v>
      </c>
      <c r="AQ70" s="558">
        <v>7.3656369512020425E-2</v>
      </c>
      <c r="AR70" s="558">
        <v>7.3563184387793717E-2</v>
      </c>
      <c r="AS70" s="558">
        <v>7.3470234748850158E-2</v>
      </c>
      <c r="AT70" s="558">
        <v>7.3377519703684654E-2</v>
      </c>
      <c r="AU70" s="558">
        <v>7.3285038365286617E-2</v>
      </c>
      <c r="AV70" s="558">
        <v>7.3192789851111523E-2</v>
      </c>
      <c r="AW70" s="558">
        <v>7.3100773283052992E-2</v>
      </c>
      <c r="AX70" s="558">
        <v>7.3008987787414825E-2</v>
      </c>
      <c r="AY70" s="558">
        <v>7.2917432494883361E-2</v>
      </c>
      <c r="AZ70" s="558">
        <v>7.2826106540500077E-2</v>
      </c>
      <c r="BA70" s="558">
        <v>7.2735009063634337E-2</v>
      </c>
      <c r="BB70" s="558">
        <v>7.2644139207956274E-2</v>
      </c>
      <c r="BC70" s="558">
        <v>7.2553496121410113E-2</v>
      </c>
      <c r="BD70" s="558">
        <v>7.2463078956187421E-2</v>
      </c>
      <c r="BE70" s="558">
        <v>7.2372886868700678E-2</v>
      </c>
      <c r="BF70" s="558">
        <v>7.2282919019557107E-2</v>
      </c>
      <c r="BG70" s="558">
        <v>7.2193174573532595E-2</v>
      </c>
      <c r="BH70" s="558">
        <v>7.2103652699545814E-2</v>
      </c>
      <c r="BI70" s="558">
        <v>7.2014352570632628E-2</v>
      </c>
      <c r="BJ70" s="558">
        <v>7.1925273363920642E-2</v>
      </c>
      <c r="BK70" s="558">
        <v>7.183641426060379E-2</v>
      </c>
    </row>
    <row r="71" spans="1:63">
      <c r="A71" s="1066"/>
      <c r="B71" s="510">
        <v>13.5</v>
      </c>
      <c r="C71" s="558">
        <v>7.608946750418101E-2</v>
      </c>
      <c r="D71" s="558">
        <v>7.5989351613384035E-2</v>
      </c>
      <c r="E71" s="558">
        <v>7.588949883444944E-2</v>
      </c>
      <c r="F71" s="558">
        <v>7.5789908131522601E-2</v>
      </c>
      <c r="G71" s="558">
        <v>7.5690578474179288E-2</v>
      </c>
      <c r="H71" s="558">
        <v>7.559150883739002E-2</v>
      </c>
      <c r="I71" s="558">
        <v>7.5492698201484867E-2</v>
      </c>
      <c r="J71" s="558">
        <v>7.539414555211843E-2</v>
      </c>
      <c r="K71" s="558">
        <v>7.5295849880235188E-2</v>
      </c>
      <c r="L71" s="558">
        <v>7.5197810182034974E-2</v>
      </c>
      <c r="M71" s="558">
        <v>7.5100025458938888E-2</v>
      </c>
      <c r="N71" s="558">
        <v>7.5002494717555379E-2</v>
      </c>
      <c r="O71" s="558">
        <v>7.4905216969646526E-2</v>
      </c>
      <c r="P71" s="558">
        <v>7.480819123209477E-2</v>
      </c>
      <c r="Q71" s="558">
        <v>7.4711416526869717E-2</v>
      </c>
      <c r="R71" s="558">
        <v>7.4614891880995307E-2</v>
      </c>
      <c r="S71" s="558">
        <v>7.4518616326517226E-2</v>
      </c>
      <c r="T71" s="558">
        <v>7.4422588900470502E-2</v>
      </c>
      <c r="U71" s="558">
        <v>7.4326808644847406E-2</v>
      </c>
      <c r="V71" s="558">
        <v>7.4231274606565645E-2</v>
      </c>
      <c r="W71" s="558">
        <v>7.4135985837436719E-2</v>
      </c>
      <c r="X71" s="558">
        <v>7.4040941394134502E-2</v>
      </c>
      <c r="Y71" s="558">
        <v>7.3946140338164199E-2</v>
      </c>
      <c r="Z71" s="558">
        <v>7.3851581735831409E-2</v>
      </c>
      <c r="AA71" s="558">
        <v>7.375726465821146E-2</v>
      </c>
      <c r="AB71" s="558">
        <v>7.3663188181119027E-2</v>
      </c>
      <c r="AC71" s="558">
        <v>7.3569351385077891E-2</v>
      </c>
      <c r="AD71" s="558">
        <v>7.3475753355291079E-2</v>
      </c>
      <c r="AE71" s="558">
        <v>7.3382393181611008E-2</v>
      </c>
      <c r="AF71" s="558">
        <v>7.3289269958510095E-2</v>
      </c>
      <c r="AG71" s="558">
        <v>7.3196382785051459E-2</v>
      </c>
      <c r="AH71" s="558">
        <v>7.3103730764859751E-2</v>
      </c>
      <c r="AI71" s="558">
        <v>7.3011313006092524E-2</v>
      </c>
      <c r="AJ71" s="558">
        <v>7.291912862141145E-2</v>
      </c>
      <c r="AK71" s="558">
        <v>7.2827176727953968E-2</v>
      </c>
      <c r="AL71" s="558">
        <v>7.2735456447305141E-2</v>
      </c>
      <c r="AM71" s="558">
        <v>7.2643966905469648E-2</v>
      </c>
      <c r="AN71" s="558">
        <v>7.2552707232843988E-2</v>
      </c>
      <c r="AO71" s="558">
        <v>7.2461676564189031E-2</v>
      </c>
      <c r="AP71" s="558">
        <v>7.2370874038602567E-2</v>
      </c>
      <c r="AQ71" s="558">
        <v>7.2280298799492215E-2</v>
      </c>
      <c r="AR71" s="558">
        <v>7.2189949994548488E-2</v>
      </c>
      <c r="AS71" s="558">
        <v>7.2099826775718065E-2</v>
      </c>
      <c r="AT71" s="558">
        <v>7.2009928299177212E-2</v>
      </c>
      <c r="AU71" s="558">
        <v>7.1920253725305486E-2</v>
      </c>
      <c r="AV71" s="558">
        <v>7.1830802218659645E-2</v>
      </c>
      <c r="AW71" s="558">
        <v>7.1741572947947543E-2</v>
      </c>
      <c r="AX71" s="558">
        <v>7.1652565086002581E-2</v>
      </c>
      <c r="AY71" s="558">
        <v>7.1563777809757978E-2</v>
      </c>
      <c r="AZ71" s="558">
        <v>7.1475210300221526E-2</v>
      </c>
      <c r="BA71" s="558">
        <v>7.1386861742450305E-2</v>
      </c>
      <c r="BB71" s="558">
        <v>7.1298731325525749E-2</v>
      </c>
      <c r="BC71" s="558">
        <v>7.1210818242528867E-2</v>
      </c>
      <c r="BD71" s="558">
        <v>7.1123121690515489E-2</v>
      </c>
      <c r="BE71" s="558">
        <v>7.1035640870491953E-2</v>
      </c>
      <c r="BF71" s="558">
        <v>7.0948374987390803E-2</v>
      </c>
      <c r="BG71" s="558">
        <v>7.0861323250046654E-2</v>
      </c>
      <c r="BH71" s="558">
        <v>7.0774484871172327E-2</v>
      </c>
      <c r="BI71" s="558">
        <v>7.0687859067335115E-2</v>
      </c>
      <c r="BJ71" s="558">
        <v>7.060144505893319E-2</v>
      </c>
      <c r="BK71" s="558">
        <v>7.0515242070172249E-2</v>
      </c>
    </row>
    <row r="72" spans="1:63">
      <c r="A72" s="1066"/>
      <c r="B72" s="510">
        <v>13.75</v>
      </c>
      <c r="C72" s="558">
        <v>7.4624066429740468E-2</v>
      </c>
      <c r="D72" s="558">
        <v>7.4527101336474846E-2</v>
      </c>
      <c r="E72" s="558">
        <v>7.4430387905401782E-2</v>
      </c>
      <c r="F72" s="558">
        <v>7.4333925158048916E-2</v>
      </c>
      <c r="G72" s="558">
        <v>7.4237712121009714E-2</v>
      </c>
      <c r="H72" s="558">
        <v>7.4141747825910834E-2</v>
      </c>
      <c r="I72" s="558">
        <v>7.4046031309379562E-2</v>
      </c>
      <c r="J72" s="558">
        <v>7.3950561613011612E-2</v>
      </c>
      <c r="K72" s="558">
        <v>7.3855337783339137E-2</v>
      </c>
      <c r="L72" s="558">
        <v>7.3760358871798937E-2</v>
      </c>
      <c r="M72" s="558">
        <v>7.366562393470108E-2</v>
      </c>
      <c r="N72" s="558">
        <v>7.357113203319747E-2</v>
      </c>
      <c r="O72" s="558">
        <v>7.3476882233251023E-2</v>
      </c>
      <c r="P72" s="558">
        <v>7.3382873605604762E-2</v>
      </c>
      <c r="Q72" s="558">
        <v>7.3289105225751286E-2</v>
      </c>
      <c r="R72" s="558">
        <v>7.3195576173902543E-2</v>
      </c>
      <c r="S72" s="558">
        <v>7.3102285534959691E-2</v>
      </c>
      <c r="T72" s="558">
        <v>7.300923239848324E-2</v>
      </c>
      <c r="U72" s="558">
        <v>7.29164158586635E-2</v>
      </c>
      <c r="V72" s="558">
        <v>7.2823835014291141E-2</v>
      </c>
      <c r="W72" s="558">
        <v>7.2731488968728011E-2</v>
      </c>
      <c r="X72" s="558">
        <v>7.2639376829878227E-2</v>
      </c>
      <c r="Y72" s="558">
        <v>7.2547497710159475E-2</v>
      </c>
      <c r="Z72" s="558">
        <v>7.2455850726474383E-2</v>
      </c>
      <c r="AA72" s="558">
        <v>7.2364435000182373E-2</v>
      </c>
      <c r="AB72" s="558">
        <v>7.2273249657071492E-2</v>
      </c>
      <c r="AC72" s="558">
        <v>7.2182293827330546E-2</v>
      </c>
      <c r="AD72" s="558">
        <v>7.2091566645521493E-2</v>
      </c>
      <c r="AE72" s="558">
        <v>7.2001067250551956E-2</v>
      </c>
      <c r="AF72" s="558">
        <v>7.1910794785648005E-2</v>
      </c>
      <c r="AG72" s="558">
        <v>7.1820748398327056E-2</v>
      </c>
      <c r="AH72" s="558">
        <v>7.173092724037114E-2</v>
      </c>
      <c r="AI72" s="558">
        <v>7.1641330467800218E-2</v>
      </c>
      <c r="AJ72" s="558">
        <v>7.1551957240845662E-2</v>
      </c>
      <c r="AK72" s="558">
        <v>7.1462806723924188E-2</v>
      </c>
      <c r="AL72" s="558">
        <v>7.13738780856117E-2</v>
      </c>
      <c r="AM72" s="558">
        <v>7.1285170498617448E-2</v>
      </c>
      <c r="AN72" s="558">
        <v>7.119668313975841E-2</v>
      </c>
      <c r="AO72" s="558">
        <v>7.1108415189933841E-2</v>
      </c>
      <c r="AP72" s="558">
        <v>7.1020365834099916E-2</v>
      </c>
      <c r="AQ72" s="558">
        <v>7.093253426124474E-2</v>
      </c>
      <c r="AR72" s="558">
        <v>7.0844919664363418E-2</v>
      </c>
      <c r="AS72" s="558">
        <v>7.0757521240433274E-2</v>
      </c>
      <c r="AT72" s="558">
        <v>7.0670338190389453E-2</v>
      </c>
      <c r="AU72" s="558">
        <v>7.0583369719100411E-2</v>
      </c>
      <c r="AV72" s="558">
        <v>7.0496615035343851E-2</v>
      </c>
      <c r="AW72" s="558">
        <v>7.0410073351782704E-2</v>
      </c>
      <c r="AX72" s="558">
        <v>7.0323743884941295E-2</v>
      </c>
      <c r="AY72" s="558">
        <v>7.0237625855181687E-2</v>
      </c>
      <c r="AZ72" s="558">
        <v>7.0151718486680267E-2</v>
      </c>
      <c r="BA72" s="558">
        <v>7.0066021007404403E-2</v>
      </c>
      <c r="BB72" s="558">
        <v>6.998053264908928E-2</v>
      </c>
      <c r="BC72" s="558">
        <v>6.9895252647215064E-2</v>
      </c>
      <c r="BD72" s="558">
        <v>6.9810180240983982E-2</v>
      </c>
      <c r="BE72" s="558">
        <v>6.9725314673297775E-2</v>
      </c>
      <c r="BF72" s="558">
        <v>6.9640655190735215E-2</v>
      </c>
      <c r="BG72" s="558">
        <v>6.9556201043529789E-2</v>
      </c>
      <c r="BH72" s="558">
        <v>6.9471951485547634E-2</v>
      </c>
      <c r="BI72" s="558">
        <v>6.9387905774265443E-2</v>
      </c>
      <c r="BJ72" s="558">
        <v>6.9304063170748775E-2</v>
      </c>
      <c r="BK72" s="558">
        <v>6.9220422939630363E-2</v>
      </c>
    </row>
    <row r="73" spans="1:63">
      <c r="A73" s="1066"/>
      <c r="B73" s="576">
        <v>14</v>
      </c>
      <c r="C73" s="558">
        <v>7.3191389033080256E-2</v>
      </c>
      <c r="D73" s="558">
        <v>7.3097455234923683E-2</v>
      </c>
      <c r="E73" s="558">
        <v>7.3003762236919054E-2</v>
      </c>
      <c r="F73" s="558">
        <v>7.2910309114311567E-2</v>
      </c>
      <c r="G73" s="558">
        <v>7.2817094947075556E-2</v>
      </c>
      <c r="H73" s="558">
        <v>7.2724118819884276E-2</v>
      </c>
      <c r="I73" s="558">
        <v>7.2631379822079914E-2</v>
      </c>
      <c r="J73" s="558">
        <v>7.2538877047643918E-2</v>
      </c>
      <c r="K73" s="558">
        <v>7.2446609595167452E-2</v>
      </c>
      <c r="L73" s="558">
        <v>7.2354576567822113E-2</v>
      </c>
      <c r="M73" s="558">
        <v>7.2262777073330883E-2</v>
      </c>
      <c r="N73" s="558">
        <v>7.2171210223939283E-2</v>
      </c>
      <c r="O73" s="558">
        <v>7.2079875136386792E-2</v>
      </c>
      <c r="P73" s="558">
        <v>7.1988770931878415E-2</v>
      </c>
      <c r="Q73" s="558">
        <v>7.1897896736056482E-2</v>
      </c>
      <c r="R73" s="558">
        <v>7.1807251678972742E-2</v>
      </c>
      <c r="S73" s="558">
        <v>7.1716834895060491E-2</v>
      </c>
      <c r="T73" s="558">
        <v>7.1626645523107157E-2</v>
      </c>
      <c r="U73" s="558">
        <v>7.1536682706226845E-2</v>
      </c>
      <c r="V73" s="558">
        <v>7.1446945591833261E-2</v>
      </c>
      <c r="W73" s="558">
        <v>7.1357433331612763E-2</v>
      </c>
      <c r="X73" s="558">
        <v>7.1268145081497619E-2</v>
      </c>
      <c r="Y73" s="558">
        <v>7.1179080001639458E-2</v>
      </c>
      <c r="Z73" s="558">
        <v>7.1090237256383013E-2</v>
      </c>
      <c r="AA73" s="558">
        <v>7.1001616014239904E-2</v>
      </c>
      <c r="AB73" s="558">
        <v>7.0913215447862735E-2</v>
      </c>
      <c r="AC73" s="558">
        <v>7.082503473401934E-2</v>
      </c>
      <c r="AD73" s="558">
        <v>7.0737073053567245E-2</v>
      </c>
      <c r="AE73" s="558">
        <v>7.0649329591428278E-2</v>
      </c>
      <c r="AF73" s="558">
        <v>7.0561803536563383E-2</v>
      </c>
      <c r="AG73" s="558">
        <v>7.0474494081947697E-2</v>
      </c>
      <c r="AH73" s="558">
        <v>7.0387400424545651E-2</v>
      </c>
      <c r="AI73" s="558">
        <v>7.0300521765286436E-2</v>
      </c>
      <c r="AJ73" s="558">
        <v>7.0213857309039535E-2</v>
      </c>
      <c r="AK73" s="558">
        <v>7.0127406264590422E-2</v>
      </c>
      <c r="AL73" s="558">
        <v>7.0041167844616545E-2</v>
      </c>
      <c r="AM73" s="558">
        <v>6.9955141265663393E-2</v>
      </c>
      <c r="AN73" s="558">
        <v>6.9869325748120797E-2</v>
      </c>
      <c r="AO73" s="558">
        <v>6.9783720516199341E-2</v>
      </c>
      <c r="AP73" s="558">
        <v>6.9698324797906996E-2</v>
      </c>
      <c r="AQ73" s="558">
        <v>6.9613137825025956E-2</v>
      </c>
      <c r="AR73" s="558">
        <v>6.9528158833089534E-2</v>
      </c>
      <c r="AS73" s="558">
        <v>6.9443387061359357E-2</v>
      </c>
      <c r="AT73" s="558">
        <v>6.9358821752802613E-2</v>
      </c>
      <c r="AU73" s="558">
        <v>6.927446215406953E-2</v>
      </c>
      <c r="AV73" s="558">
        <v>6.9190307515471047E-2</v>
      </c>
      <c r="AW73" s="558">
        <v>6.9106357090956583E-2</v>
      </c>
      <c r="AX73" s="558">
        <v>6.9022610138091897E-2</v>
      </c>
      <c r="AY73" s="558">
        <v>6.893906591803739E-2</v>
      </c>
      <c r="AZ73" s="558">
        <v>6.88557236955262E-2</v>
      </c>
      <c r="BA73" s="558">
        <v>6.877258273884275E-2</v>
      </c>
      <c r="BB73" s="558">
        <v>6.8689642319801236E-2</v>
      </c>
      <c r="BC73" s="558">
        <v>6.8606901713724494E-2</v>
      </c>
      <c r="BD73" s="558">
        <v>6.8524360199422749E-2</v>
      </c>
      <c r="BE73" s="558">
        <v>6.8442017059172758E-2</v>
      </c>
      <c r="BF73" s="558">
        <v>6.8359871578696996E-2</v>
      </c>
      <c r="BG73" s="558">
        <v>6.8277923047142974E-2</v>
      </c>
      <c r="BH73" s="558">
        <v>6.8196170757062746E-2</v>
      </c>
      <c r="BI73" s="558">
        <v>6.811461400439256E-2</v>
      </c>
      <c r="BJ73" s="558">
        <v>6.8033252088432639E-2</v>
      </c>
      <c r="BK73" s="558">
        <v>6.7952084311827102E-2</v>
      </c>
    </row>
    <row r="74" spans="1:63">
      <c r="A74" s="1066"/>
      <c r="B74" s="510">
        <v>14.25</v>
      </c>
      <c r="C74" s="558">
        <v>7.1791219045310287E-2</v>
      </c>
      <c r="D74" s="558">
        <v>7.1700201669823646E-2</v>
      </c>
      <c r="E74" s="558">
        <v>7.160941478696084E-2</v>
      </c>
      <c r="F74" s="558">
        <v>7.1518857522278989E-2</v>
      </c>
      <c r="G74" s="558">
        <v>7.1428529005752875E-2</v>
      </c>
      <c r="H74" s="558">
        <v>7.1338428371747128E-2</v>
      </c>
      <c r="I74" s="558">
        <v>7.1248554758988544E-2</v>
      </c>
      <c r="J74" s="558">
        <v>7.1158907310538672E-2</v>
      </c>
      <c r="K74" s="558">
        <v>7.1069485173766545E-2</v>
      </c>
      <c r="L74" s="558">
        <v>7.098028750032169E-2</v>
      </c>
      <c r="M74" s="558">
        <v>7.0891313446107246E-2</v>
      </c>
      <c r="N74" s="558">
        <v>7.08025621712534E-2</v>
      </c>
      <c r="O74" s="558">
        <v>7.0714032840090896E-2</v>
      </c>
      <c r="P74" s="558">
        <v>7.0625724621124875E-2</v>
      </c>
      <c r="Q74" s="558">
        <v>7.0537636687008756E-2</v>
      </c>
      <c r="R74" s="558">
        <v>7.0449768214518482E-2</v>
      </c>
      <c r="S74" s="558">
        <v>7.0362118384526856E-2</v>
      </c>
      <c r="T74" s="558">
        <v>7.0274686381978049E-2</v>
      </c>
      <c r="U74" s="558">
        <v>7.0187471395862344E-2</v>
      </c>
      <c r="V74" s="558">
        <v>7.0100472619191112E-2</v>
      </c>
      <c r="W74" s="558">
        <v>7.0013689248971861E-2</v>
      </c>
      <c r="X74" s="558">
        <v>6.9927120486183547E-2</v>
      </c>
      <c r="Y74" s="558">
        <v>6.9840765535752095E-2</v>
      </c>
      <c r="Z74" s="558">
        <v>6.9754623606525984E-2</v>
      </c>
      <c r="AA74" s="558">
        <v>6.9668693911252147E-2</v>
      </c>
      <c r="AB74" s="558">
        <v>6.9582975666551958E-2</v>
      </c>
      <c r="AC74" s="558">
        <v>6.9497468092897446E-2</v>
      </c>
      <c r="AD74" s="558">
        <v>6.9412170414587637E-2</v>
      </c>
      <c r="AE74" s="558">
        <v>6.9327081859725109E-2</v>
      </c>
      <c r="AF74" s="558">
        <v>6.9242201660192737E-2</v>
      </c>
      <c r="AG74" s="558">
        <v>6.9157529051630529E-2</v>
      </c>
      <c r="AH74" s="558">
        <v>6.9073063273412727E-2</v>
      </c>
      <c r="AI74" s="558">
        <v>6.8988803568625023E-2</v>
      </c>
      <c r="AJ74" s="558">
        <v>6.8904749184041866E-2</v>
      </c>
      <c r="AK74" s="558">
        <v>6.8820899370104174E-2</v>
      </c>
      <c r="AL74" s="558">
        <v>6.8737253380896951E-2</v>
      </c>
      <c r="AM74" s="558">
        <v>6.8653810474127136E-2</v>
      </c>
      <c r="AN74" s="558">
        <v>6.8570569911101734E-2</v>
      </c>
      <c r="AO74" s="558">
        <v>6.8487530956705983E-2</v>
      </c>
      <c r="AP74" s="558">
        <v>6.8404692879381696E-2</v>
      </c>
      <c r="AQ74" s="558">
        <v>6.8322054951105798E-2</v>
      </c>
      <c r="AR74" s="558">
        <v>6.8239616447368978E-2</v>
      </c>
      <c r="AS74" s="558">
        <v>6.8157376647154544E-2</v>
      </c>
      <c r="AT74" s="558">
        <v>6.8075334832917403E-2</v>
      </c>
      <c r="AU74" s="558">
        <v>6.7993490290563133E-2</v>
      </c>
      <c r="AV74" s="558">
        <v>6.7911842309427345E-2</v>
      </c>
      <c r="AW74" s="558">
        <v>6.7830390182255076E-2</v>
      </c>
      <c r="AX74" s="558">
        <v>6.7749133205180334E-2</v>
      </c>
      <c r="AY74" s="558">
        <v>6.766807067770593E-2</v>
      </c>
      <c r="AZ74" s="558">
        <v>6.7587201902683192E-2</v>
      </c>
      <c r="BA74" s="558">
        <v>6.7506526186292118E-2</v>
      </c>
      <c r="BB74" s="558">
        <v>6.7426042838021463E-2</v>
      </c>
      <c r="BC74" s="558">
        <v>6.734575117064906E-2</v>
      </c>
      <c r="BD74" s="558">
        <v>6.7265650500222249E-2</v>
      </c>
      <c r="BE74" s="558">
        <v>6.7185740146038481E-2</v>
      </c>
      <c r="BF74" s="558">
        <v>6.7106019430625982E-2</v>
      </c>
      <c r="BG74" s="558">
        <v>6.7026487679724675E-2</v>
      </c>
      <c r="BH74" s="558">
        <v>6.6947144222267149E-2</v>
      </c>
      <c r="BI74" s="558">
        <v>6.6867988390359706E-2</v>
      </c>
      <c r="BJ74" s="558">
        <v>6.6789019519263762E-2</v>
      </c>
      <c r="BK74" s="558">
        <v>6.6710236947377155E-2</v>
      </c>
    </row>
    <row r="75" spans="1:63">
      <c r="A75" s="1066"/>
      <c r="B75" s="510">
        <v>14.5</v>
      </c>
      <c r="C75" s="558">
        <v>7.0423245310140825E-2</v>
      </c>
      <c r="D75" s="558">
        <v>7.033503401141028E-2</v>
      </c>
      <c r="E75" s="558">
        <v>7.0247043421018437E-2</v>
      </c>
      <c r="F75" s="558">
        <v>7.0159272711668108E-2</v>
      </c>
      <c r="G75" s="558">
        <v>7.0071721060191591E-2</v>
      </c>
      <c r="H75" s="558">
        <v>6.9984387647525043E-2</v>
      </c>
      <c r="I75" s="558">
        <v>6.9897271658682855E-2</v>
      </c>
      <c r="J75" s="558">
        <v>6.9810372282732278E-2</v>
      </c>
      <c r="K75" s="558">
        <v>6.9723688712768378E-2</v>
      </c>
      <c r="L75" s="558">
        <v>6.9637220145888953E-2</v>
      </c>
      <c r="M75" s="558">
        <v>6.9550965783169758E-2</v>
      </c>
      <c r="N75" s="558">
        <v>6.9464924829639951E-2</v>
      </c>
      <c r="O75" s="558">
        <v>6.9379096494257636E-2</v>
      </c>
      <c r="P75" s="558">
        <v>6.9293479989885595E-2</v>
      </c>
      <c r="Q75" s="558">
        <v>6.9208074533267272E-2</v>
      </c>
      <c r="R75" s="558">
        <v>6.9122879345002899E-2</v>
      </c>
      <c r="S75" s="558">
        <v>6.90378936495257E-2</v>
      </c>
      <c r="T75" s="558">
        <v>6.8953116675078446E-2</v>
      </c>
      <c r="U75" s="558">
        <v>6.8868547653690063E-2</v>
      </c>
      <c r="V75" s="558">
        <v>6.8784185821152408E-2</v>
      </c>
      <c r="W75" s="558">
        <v>6.8700030416997307E-2</v>
      </c>
      <c r="X75" s="558">
        <v>6.8616080684473696E-2</v>
      </c>
      <c r="Y75" s="558">
        <v>6.8532335870524888E-2</v>
      </c>
      <c r="Z75" s="558">
        <v>6.8448795225766093E-2</v>
      </c>
      <c r="AA75" s="558">
        <v>6.8365458004462087E-2</v>
      </c>
      <c r="AB75" s="558">
        <v>6.8282323464504968E-2</v>
      </c>
      <c r="AC75" s="558">
        <v>6.8199390867392157E-2</v>
      </c>
      <c r="AD75" s="558">
        <v>6.8116659478204541E-2</v>
      </c>
      <c r="AE75" s="558">
        <v>6.8034128565584773E-2</v>
      </c>
      <c r="AF75" s="558">
        <v>6.7951797401715627E-2</v>
      </c>
      <c r="AG75" s="558">
        <v>6.7869665262298748E-2</v>
      </c>
      <c r="AH75" s="558">
        <v>6.778773142653334E-2</v>
      </c>
      <c r="AI75" s="558">
        <v>6.770599517709501E-2</v>
      </c>
      <c r="AJ75" s="558">
        <v>6.7624455800114988E-2</v>
      </c>
      <c r="AK75" s="558">
        <v>6.7543112585159215E-2</v>
      </c>
      <c r="AL75" s="558">
        <v>6.7461964825207735E-2</v>
      </c>
      <c r="AM75" s="558">
        <v>6.7381011816634293E-2</v>
      </c>
      <c r="AN75" s="558">
        <v>6.7300252859185908E-2</v>
      </c>
      <c r="AO75" s="558">
        <v>6.7219687255962668E-2</v>
      </c>
      <c r="AP75" s="558">
        <v>6.7139314313397785E-2</v>
      </c>
      <c r="AQ75" s="558">
        <v>6.7059133341237614E-2</v>
      </c>
      <c r="AR75" s="558">
        <v>6.6979143652521902E-2</v>
      </c>
      <c r="AS75" s="558">
        <v>6.6899344563564181E-2</v>
      </c>
      <c r="AT75" s="558">
        <v>6.6819735393932322E-2</v>
      </c>
      <c r="AU75" s="558">
        <v>6.6740315466429084E-2</v>
      </c>
      <c r="AV75" s="558">
        <v>6.6661084107073068E-2</v>
      </c>
      <c r="AW75" s="558">
        <v>6.658204064507954E-2</v>
      </c>
      <c r="AX75" s="558">
        <v>6.6503184412841518E-2</v>
      </c>
      <c r="AY75" s="558">
        <v>6.6424514745911031E-2</v>
      </c>
      <c r="AZ75" s="558">
        <v>6.6346030982980364E-2</v>
      </c>
      <c r="BA75" s="558">
        <v>6.6267732465863635E-2</v>
      </c>
      <c r="BB75" s="558">
        <v>6.6189618539478315E-2</v>
      </c>
      <c r="BC75" s="558">
        <v>6.6111688551826961E-2</v>
      </c>
      <c r="BD75" s="558">
        <v>6.6033941853979178E-2</v>
      </c>
      <c r="BE75" s="558">
        <v>6.5956377800053423E-2</v>
      </c>
      <c r="BF75" s="558">
        <v>6.5878995747199312E-2</v>
      </c>
      <c r="BG75" s="558">
        <v>6.5801795055579745E-2</v>
      </c>
      <c r="BH75" s="558">
        <v>6.5724775088353268E-2</v>
      </c>
      <c r="BI75" s="558">
        <v>6.5647935211656641E-2</v>
      </c>
      <c r="BJ75" s="558">
        <v>6.5571274794587395E-2</v>
      </c>
      <c r="BK75" s="558">
        <v>6.5494793209186525E-2</v>
      </c>
    </row>
    <row r="76" spans="1:63">
      <c r="A76" s="1066"/>
      <c r="B76" s="510">
        <v>14.75</v>
      </c>
      <c r="C76" s="558">
        <v>6.9087078479334749E-2</v>
      </c>
      <c r="D76" s="558">
        <v>6.9001567319985371E-2</v>
      </c>
      <c r="E76" s="558">
        <v>6.8916267578436372E-2</v>
      </c>
      <c r="F76" s="558">
        <v>6.8831178471591689E-2</v>
      </c>
      <c r="G76" s="558">
        <v>6.8746299220218007E-2</v>
      </c>
      <c r="H76" s="558">
        <v>6.8661629048920939E-2</v>
      </c>
      <c r="I76" s="558">
        <v>6.8577167186121363E-2</v>
      </c>
      <c r="J76" s="558">
        <v>6.8492912864032029E-2</v>
      </c>
      <c r="K76" s="558">
        <v>6.8408865318634327E-2</v>
      </c>
      <c r="L76" s="558">
        <v>6.8325023789655118E-2</v>
      </c>
      <c r="M76" s="558">
        <v>6.8241387520543859E-2</v>
      </c>
      <c r="N76" s="558">
        <v>6.8157955758449837E-2</v>
      </c>
      <c r="O76" s="558">
        <v>6.8074727754199565E-2</v>
      </c>
      <c r="P76" s="558">
        <v>6.7991702762274397E-2</v>
      </c>
      <c r="Q76" s="558">
        <v>6.7908880040788225E-2</v>
      </c>
      <c r="R76" s="558">
        <v>6.7826258851465371E-2</v>
      </c>
      <c r="S76" s="558">
        <v>6.7743838459618733E-2</v>
      </c>
      <c r="T76" s="558">
        <v>6.7661618134127896E-2</v>
      </c>
      <c r="U76" s="558">
        <v>6.7579597147417611E-2</v>
      </c>
      <c r="V76" s="558">
        <v>6.7497774775436281E-2</v>
      </c>
      <c r="W76" s="558">
        <v>6.7416150297634647E-2</v>
      </c>
      <c r="X76" s="558">
        <v>6.7334722996944679E-2</v>
      </c>
      <c r="Y76" s="558">
        <v>6.7253492159758538E-2</v>
      </c>
      <c r="Z76" s="558">
        <v>6.7172457075907785E-2</v>
      </c>
      <c r="AA76" s="558">
        <v>6.7091617038642581E-2</v>
      </c>
      <c r="AB76" s="558">
        <v>6.7010971344611245E-2</v>
      </c>
      <c r="AC76" s="558">
        <v>6.6930519293839835E-2</v>
      </c>
      <c r="AD76" s="558">
        <v>6.6850260189711866E-2</v>
      </c>
      <c r="AE76" s="558">
        <v>6.6770193338948167E-2</v>
      </c>
      <c r="AF76" s="558">
        <v>6.6690318051587039E-2</v>
      </c>
      <c r="AG76" s="558">
        <v>6.6610633640964326E-2</v>
      </c>
      <c r="AH76" s="558">
        <v>6.6531139423693778E-2</v>
      </c>
      <c r="AI76" s="558">
        <v>6.6451834719647523E-2</v>
      </c>
      <c r="AJ76" s="558">
        <v>6.6372718851936657E-2</v>
      </c>
      <c r="AK76" s="558">
        <v>6.6293791146891989E-2</v>
      </c>
      <c r="AL76" s="558">
        <v>6.6215050934044922E-2</v>
      </c>
      <c r="AM76" s="558">
        <v>6.613649754610848E-2</v>
      </c>
      <c r="AN76" s="558">
        <v>6.6058130318958394E-2</v>
      </c>
      <c r="AO76" s="558">
        <v>6.5979948591614518E-2</v>
      </c>
      <c r="AP76" s="558">
        <v>6.5901951706222095E-2</v>
      </c>
      <c r="AQ76" s="558">
        <v>6.5824139008033411E-2</v>
      </c>
      <c r="AR76" s="558">
        <v>6.574650984538942E-2</v>
      </c>
      <c r="AS76" s="558">
        <v>6.5669063569701577E-2</v>
      </c>
      <c r="AT76" s="558">
        <v>6.5591799535433773E-2</v>
      </c>
      <c r="AU76" s="558">
        <v>6.5514717100084371E-2</v>
      </c>
      <c r="AV76" s="558">
        <v>6.5437815624168463E-2</v>
      </c>
      <c r="AW76" s="558">
        <v>6.5361094471200101E-2</v>
      </c>
      <c r="AX76" s="558">
        <v>6.5284553007674787E-2</v>
      </c>
      <c r="AY76" s="558">
        <v>6.5208190603052066E-2</v>
      </c>
      <c r="AZ76" s="558">
        <v>6.5132006629738087E-2</v>
      </c>
      <c r="BA76" s="558">
        <v>6.50560004630686E-2</v>
      </c>
      <c r="BB76" s="558">
        <v>6.498017148129169E-2</v>
      </c>
      <c r="BC76" s="558">
        <v>6.4904519065550989E-2</v>
      </c>
      <c r="BD76" s="558">
        <v>6.4829042599868672E-2</v>
      </c>
      <c r="BE76" s="558">
        <v>6.4753741471128931E-2</v>
      </c>
      <c r="BF76" s="558">
        <v>6.467861506906121E-2</v>
      </c>
      <c r="BG76" s="558">
        <v>6.4603662786223773E-2</v>
      </c>
      <c r="BH76" s="558">
        <v>6.4528884017987384E-2</v>
      </c>
      <c r="BI76" s="558">
        <v>6.4454278162518974E-2</v>
      </c>
      <c r="BJ76" s="558">
        <v>6.4379844620765542E-2</v>
      </c>
      <c r="BK76" s="558">
        <v>6.4305582796438096E-2</v>
      </c>
    </row>
    <row r="77" spans="1:63">
      <c r="A77" s="1066"/>
      <c r="B77" s="510">
        <v>15</v>
      </c>
      <c r="C77" s="558">
        <v>6.7782265289887511E-2</v>
      </c>
      <c r="D77" s="558">
        <v>6.7699352612548155E-2</v>
      </c>
      <c r="E77" s="558">
        <v>6.7616642528416954E-2</v>
      </c>
      <c r="F77" s="558">
        <v>6.7534134295859624E-2</v>
      </c>
      <c r="G77" s="558">
        <v>6.7451827176857271E-2</v>
      </c>
      <c r="H77" s="558">
        <v>6.7369720436984498E-2</v>
      </c>
      <c r="I77" s="558">
        <v>6.7287813345387554E-2</v>
      </c>
      <c r="J77" s="558">
        <v>6.7206105174762568E-2</v>
      </c>
      <c r="K77" s="558">
        <v>6.7124595201334056E-2</v>
      </c>
      <c r="L77" s="558">
        <v>6.7043282704833632E-2</v>
      </c>
      <c r="M77" s="558">
        <v>6.6962166968478662E-2</v>
      </c>
      <c r="N77" s="558">
        <v>6.6881247278951284E-2</v>
      </c>
      <c r="O77" s="558">
        <v>6.680052292637749E-2</v>
      </c>
      <c r="P77" s="558">
        <v>6.6719993204306355E-2</v>
      </c>
      <c r="Q77" s="558">
        <v>6.6639657409689398E-2</v>
      </c>
      <c r="R77" s="558">
        <v>6.6559514842860185E-2</v>
      </c>
      <c r="S77" s="558">
        <v>6.6479564807514005E-2</v>
      </c>
      <c r="T77" s="558">
        <v>6.6399806610687631E-2</v>
      </c>
      <c r="U77" s="558">
        <v>6.6320239562739386E-2</v>
      </c>
      <c r="V77" s="558">
        <v>6.6240862977329271E-2</v>
      </c>
      <c r="W77" s="558">
        <v>6.6161676171399106E-2</v>
      </c>
      <c r="X77" s="558">
        <v>6.6082678465153089E-2</v>
      </c>
      <c r="Y77" s="558">
        <v>6.600386918203828E-2</v>
      </c>
      <c r="Z77" s="558">
        <v>6.5925247648725233E-2</v>
      </c>
      <c r="AA77" s="558">
        <v>6.5846813195088921E-2</v>
      </c>
      <c r="AB77" s="558">
        <v>6.5768565154189648E-2</v>
      </c>
      <c r="AC77" s="558">
        <v>6.5690502862254113E-2</v>
      </c>
      <c r="AD77" s="558">
        <v>6.5612625658656679E-2</v>
      </c>
      <c r="AE77" s="558">
        <v>6.5534932885900773E-2</v>
      </c>
      <c r="AF77" s="558">
        <v>6.5457423889600283E-2</v>
      </c>
      <c r="AG77" s="558">
        <v>6.5380098018461286E-2</v>
      </c>
      <c r="AH77" s="558">
        <v>6.530295462426372E-2</v>
      </c>
      <c r="AI77" s="558">
        <v>6.522599306184336E-2</v>
      </c>
      <c r="AJ77" s="558">
        <v>6.5149212689073754E-2</v>
      </c>
      <c r="AK77" s="558">
        <v>6.5072612866848414E-2</v>
      </c>
      <c r="AL77" s="558">
        <v>6.4996192959063059E-2</v>
      </c>
      <c r="AM77" s="558">
        <v>6.491995233259798E-2</v>
      </c>
      <c r="AN77" s="558">
        <v>6.4843890357300649E-2</v>
      </c>
      <c r="AO77" s="558">
        <v>6.4768006405968248E-2</v>
      </c>
      <c r="AP77" s="558">
        <v>6.4692299854330518E-2</v>
      </c>
      <c r="AQ77" s="558">
        <v>6.4616770081032546E-2</v>
      </c>
      <c r="AR77" s="558">
        <v>6.4541416467617893E-2</v>
      </c>
      <c r="AS77" s="558">
        <v>6.446623839851158E-2</v>
      </c>
      <c r="AT77" s="558">
        <v>6.4391235261003418E-2</v>
      </c>
      <c r="AU77" s="558">
        <v>6.4316406445231317E-2</v>
      </c>
      <c r="AV77" s="558">
        <v>6.4241751344164766E-2</v>
      </c>
      <c r="AW77" s="558">
        <v>6.4167269353588449E-2</v>
      </c>
      <c r="AX77" s="558">
        <v>6.4092959872085908E-2</v>
      </c>
      <c r="AY77" s="558">
        <v>6.401882230102332E-2</v>
      </c>
      <c r="AZ77" s="558">
        <v>6.3944856044533538E-2</v>
      </c>
      <c r="BA77" s="558">
        <v>6.3871060509500019E-2</v>
      </c>
      <c r="BB77" s="558">
        <v>6.3797435105541006E-2</v>
      </c>
      <c r="BC77" s="558">
        <v>6.3723979244993789E-2</v>
      </c>
      <c r="BD77" s="558">
        <v>6.3650692342899079E-2</v>
      </c>
      <c r="BE77" s="558">
        <v>6.357757381698545E-2</v>
      </c>
      <c r="BF77" s="558">
        <v>6.3504623087653936E-2</v>
      </c>
      <c r="BG77" s="558">
        <v>6.3431839577962737E-2</v>
      </c>
      <c r="BH77" s="558">
        <v>6.3359222713611954E-2</v>
      </c>
      <c r="BI77" s="558">
        <v>6.3286771922928559E-2</v>
      </c>
      <c r="BJ77" s="558">
        <v>6.3214486636851308E-2</v>
      </c>
      <c r="BK77" s="558">
        <v>6.3142366288915952E-2</v>
      </c>
    </row>
    <row r="78" spans="1:63">
      <c r="A78" s="1066"/>
      <c r="B78" s="510">
        <v>15.25</v>
      </c>
      <c r="C78" s="558">
        <v>6.6508300771137688E-2</v>
      </c>
      <c r="D78" s="558">
        <v>6.6427889062593379E-2</v>
      </c>
      <c r="E78" s="558">
        <v>6.6347671562425548E-2</v>
      </c>
      <c r="F78" s="558">
        <v>6.6267647567911855E-2</v>
      </c>
      <c r="G78" s="558">
        <v>6.6187816379716199E-2</v>
      </c>
      <c r="H78" s="558">
        <v>6.6108177301868326E-2</v>
      </c>
      <c r="I78" s="558">
        <v>6.6028729641743555E-2</v>
      </c>
      <c r="J78" s="558">
        <v>6.5949472710042825E-2</v>
      </c>
      <c r="K78" s="558">
        <v>6.587040582077261E-2</v>
      </c>
      <c r="L78" s="558">
        <v>6.5791528291225213E-2</v>
      </c>
      <c r="M78" s="558">
        <v>6.5712839441959145E-2</v>
      </c>
      <c r="N78" s="558">
        <v>6.5634338596779515E-2</v>
      </c>
      <c r="O78" s="558">
        <v>6.5556025082718766E-2</v>
      </c>
      <c r="P78" s="558">
        <v>6.5477898230017359E-2</v>
      </c>
      <c r="Q78" s="558">
        <v>6.5399957372104717E-2</v>
      </c>
      <c r="R78" s="558">
        <v>6.5322201845580324E-2</v>
      </c>
      <c r="S78" s="558">
        <v>6.5244630990194757E-2</v>
      </c>
      <c r="T78" s="558">
        <v>6.5167244148831169E-2</v>
      </c>
      <c r="U78" s="558">
        <v>6.5090040667486609E-2</v>
      </c>
      <c r="V78" s="558">
        <v>6.501301989525364E-2</v>
      </c>
      <c r="W78" s="558">
        <v>6.4936181184302083E-2</v>
      </c>
      <c r="X78" s="558">
        <v>6.4859523889860771E-2</v>
      </c>
      <c r="Y78" s="558">
        <v>6.4783047370199603E-2</v>
      </c>
      <c r="Z78" s="558">
        <v>6.4706750986611564E-2</v>
      </c>
      <c r="AA78" s="558">
        <v>6.4630634103395021E-2</v>
      </c>
      <c r="AB78" s="558">
        <v>6.4554696087835942E-2</v>
      </c>
      <c r="AC78" s="558">
        <v>6.4478936310190513E-2</v>
      </c>
      <c r="AD78" s="558">
        <v>6.4403354143667657E-2</v>
      </c>
      <c r="AE78" s="558">
        <v>6.4327948964411713E-2</v>
      </c>
      <c r="AF78" s="558">
        <v>6.4252720151485351E-2</v>
      </c>
      <c r="AG78" s="558">
        <v>6.4177667086852463E-2</v>
      </c>
      <c r="AH78" s="558">
        <v>6.4102789155361259E-2</v>
      </c>
      <c r="AI78" s="558">
        <v>6.4028085744727486E-2</v>
      </c>
      <c r="AJ78" s="558">
        <v>6.3953556245517726E-2</v>
      </c>
      <c r="AK78" s="558">
        <v>6.3879200051132762E-2</v>
      </c>
      <c r="AL78" s="558">
        <v>6.3805016557791222E-2</v>
      </c>
      <c r="AM78" s="558">
        <v>6.3731005164513202E-2</v>
      </c>
      <c r="AN78" s="558">
        <v>6.3657165273103944E-2</v>
      </c>
      <c r="AO78" s="558">
        <v>6.3583496288137878E-2</v>
      </c>
      <c r="AP78" s="558">
        <v>6.350999761694251E-2</v>
      </c>
      <c r="AQ78" s="558">
        <v>6.3436668669582558E-2</v>
      </c>
      <c r="AR78" s="558">
        <v>6.3363508858844134E-2</v>
      </c>
      <c r="AS78" s="558">
        <v>6.3290517600219157E-2</v>
      </c>
      <c r="AT78" s="558">
        <v>6.3217694311889713E-2</v>
      </c>
      <c r="AU78" s="558">
        <v>6.314503841471257E-2</v>
      </c>
      <c r="AV78" s="558">
        <v>6.3072549332203937E-2</v>
      </c>
      <c r="AW78" s="558">
        <v>6.30002264905241E-2</v>
      </c>
      <c r="AX78" s="558">
        <v>6.2928069318462343E-2</v>
      </c>
      <c r="AY78" s="558">
        <v>6.2856077247421913E-2</v>
      </c>
      <c r="AZ78" s="558">
        <v>6.278424971140506E-2</v>
      </c>
      <c r="BA78" s="558">
        <v>6.2712586146998178E-2</v>
      </c>
      <c r="BB78" s="558">
        <v>6.264108599335716E-2</v>
      </c>
      <c r="BC78" s="558">
        <v>6.25697486921927E-2</v>
      </c>
      <c r="BD78" s="558">
        <v>6.2498573687755722E-2</v>
      </c>
      <c r="BE78" s="558">
        <v>6.2427560426823084E-2</v>
      </c>
      <c r="BF78" s="558">
        <v>6.2356708358683122E-2</v>
      </c>
      <c r="BG78" s="558">
        <v>6.2286016935121452E-2</v>
      </c>
      <c r="BH78" s="558">
        <v>6.2215485610406844E-2</v>
      </c>
      <c r="BI78" s="558">
        <v>6.2145113841277175E-2</v>
      </c>
      <c r="BJ78" s="558">
        <v>6.2074901086925455E-2</v>
      </c>
      <c r="BK78" s="558">
        <v>6.2004846808986012E-2</v>
      </c>
    </row>
    <row r="79" spans="1:63">
      <c r="A79" s="1066"/>
      <c r="B79" s="510">
        <v>15.5</v>
      </c>
      <c r="C79" s="558">
        <v>6.5264638677882833E-2</v>
      </c>
      <c r="D79" s="558">
        <v>6.5186634428537588E-2</v>
      </c>
      <c r="E79" s="558">
        <v>6.5108816417845786E-2</v>
      </c>
      <c r="F79" s="558">
        <v>6.5031183979622958E-2</v>
      </c>
      <c r="G79" s="558">
        <v>6.4953736450858182E-2</v>
      </c>
      <c r="H79" s="558">
        <v>6.4876473171695107E-2</v>
      </c>
      <c r="I79" s="558">
        <v>6.4799393485413317E-2</v>
      </c>
      <c r="J79" s="558">
        <v>6.4722496738409727E-2</v>
      </c>
      <c r="K79" s="558">
        <v>6.4645782280179975E-2</v>
      </c>
      <c r="L79" s="558">
        <v>6.4569249463300268E-2</v>
      </c>
      <c r="M79" s="558">
        <v>6.4492897643409042E-2</v>
      </c>
      <c r="N79" s="558">
        <v>6.4416726179188866E-2</v>
      </c>
      <c r="O79" s="558">
        <v>6.4340734432348612E-2</v>
      </c>
      <c r="P79" s="558">
        <v>6.4264921767605482E-2</v>
      </c>
      <c r="Q79" s="558">
        <v>6.4189287552667382E-2</v>
      </c>
      <c r="R79" s="558">
        <v>6.4113831158215367E-2</v>
      </c>
      <c r="S79" s="558">
        <v>6.4038551957886089E-2</v>
      </c>
      <c r="T79" s="558">
        <v>6.3963449328254568E-2</v>
      </c>
      <c r="U79" s="558">
        <v>6.3888522648816934E-2</v>
      </c>
      <c r="V79" s="558">
        <v>6.3813771301973327E-2</v>
      </c>
      <c r="W79" s="558">
        <v>6.3739194673010965E-2</v>
      </c>
      <c r="X79" s="558">
        <v>6.366479215008726E-2</v>
      </c>
      <c r="Y79" s="558">
        <v>6.3590563124213115E-2</v>
      </c>
      <c r="Z79" s="558">
        <v>6.3516506989236277E-2</v>
      </c>
      <c r="AA79" s="558">
        <v>6.3442623141824847E-2</v>
      </c>
      <c r="AB79" s="558">
        <v>6.3368910981450921E-2</v>
      </c>
      <c r="AC79" s="558">
        <v>6.3295369910374322E-2</v>
      </c>
      <c r="AD79" s="558">
        <v>6.3221999333626336E-2</v>
      </c>
      <c r="AE79" s="558">
        <v>6.3148798658993852E-2</v>
      </c>
      <c r="AF79" s="558">
        <v>6.3075767297003274E-2</v>
      </c>
      <c r="AG79" s="558">
        <v>6.300290466090476E-2</v>
      </c>
      <c r="AH79" s="558">
        <v>6.2930210166656508E-2</v>
      </c>
      <c r="AI79" s="558">
        <v>6.2857683232909148E-2</v>
      </c>
      <c r="AJ79" s="558">
        <v>6.2785323280990207E-2</v>
      </c>
      <c r="AK79" s="558">
        <v>6.2713129734888809E-2</v>
      </c>
      <c r="AL79" s="558">
        <v>6.2641102021240291E-2</v>
      </c>
      <c r="AM79" s="558">
        <v>6.2569239569311083E-2</v>
      </c>
      <c r="AN79" s="558">
        <v>6.2497541810983603E-2</v>
      </c>
      <c r="AO79" s="558">
        <v>6.2426008180741323E-2</v>
      </c>
      <c r="AP79" s="558">
        <v>6.2354638115653852E-2</v>
      </c>
      <c r="AQ79" s="558">
        <v>6.2283431055362222E-2</v>
      </c>
      <c r="AR79" s="558">
        <v>6.2212386442064178E-2</v>
      </c>
      <c r="AS79" s="558">
        <v>6.2141503720499626E-2</v>
      </c>
      <c r="AT79" s="558">
        <v>6.2070782337936184E-2</v>
      </c>
      <c r="AU79" s="558">
        <v>6.2000221744154801E-2</v>
      </c>
      <c r="AV79" s="558">
        <v>6.1929821391435484E-2</v>
      </c>
      <c r="AW79" s="558">
        <v>6.1859580734543132E-2</v>
      </c>
      <c r="AX79" s="558">
        <v>6.178949923071346E-2</v>
      </c>
      <c r="AY79" s="558">
        <v>6.1719576339639023E-2</v>
      </c>
      <c r="AZ79" s="558">
        <v>6.1649811523455306E-2</v>
      </c>
      <c r="BA79" s="558">
        <v>6.1580204246726979E-2</v>
      </c>
      <c r="BB79" s="558">
        <v>6.1510753976434157E-2</v>
      </c>
      <c r="BC79" s="558">
        <v>6.1441460181958799E-2</v>
      </c>
      <c r="BD79" s="558">
        <v>6.1372322335071228E-2</v>
      </c>
      <c r="BE79" s="558">
        <v>6.1303339909916682E-2</v>
      </c>
      <c r="BF79" s="558">
        <v>6.1234512383001961E-2</v>
      </c>
      <c r="BG79" s="558">
        <v>6.116583923318223E-2</v>
      </c>
      <c r="BH79" s="558">
        <v>6.1097319941647861E-2</v>
      </c>
      <c r="BI79" s="558">
        <v>6.10289539919113E-2</v>
      </c>
      <c r="BJ79" s="558">
        <v>6.0960740869794194E-2</v>
      </c>
      <c r="BK79" s="558">
        <v>6.0892680063414424E-2</v>
      </c>
    </row>
    <row r="80" spans="1:63">
      <c r="A80" s="1066"/>
      <c r="B80" s="510">
        <v>15.75</v>
      </c>
      <c r="C80" s="558">
        <v>6.4050700401667965E-2</v>
      </c>
      <c r="D80" s="558">
        <v>6.3975013962434726E-2</v>
      </c>
      <c r="E80" s="558">
        <v>6.3899506184041929E-2</v>
      </c>
      <c r="F80" s="558">
        <v>6.3824176434631369E-2</v>
      </c>
      <c r="G80" s="558">
        <v>6.3749024085320793E-2</v>
      </c>
      <c r="H80" s="558">
        <v>6.3674048510186543E-2</v>
      </c>
      <c r="I80" s="558">
        <v>6.3599249086246118E-2</v>
      </c>
      <c r="J80" s="558">
        <v>6.3524625193440834E-2</v>
      </c>
      <c r="K80" s="558">
        <v>6.3450176214618861E-2</v>
      </c>
      <c r="L80" s="558">
        <v>6.3375901535518073E-2</v>
      </c>
      <c r="M80" s="558">
        <v>6.3301800544749195E-2</v>
      </c>
      <c r="N80" s="558">
        <v>6.322787263377902E-2</v>
      </c>
      <c r="O80" s="558">
        <v>6.31541171969138E-2</v>
      </c>
      <c r="P80" s="558">
        <v>6.3080533631282631E-2</v>
      </c>
      <c r="Q80" s="558">
        <v>6.3007121336821084E-2</v>
      </c>
      <c r="R80" s="558">
        <v>6.2933879716254873E-2</v>
      </c>
      <c r="S80" s="558">
        <v>6.2860808175083618E-2</v>
      </c>
      <c r="T80" s="558">
        <v>6.2787906121564846E-2</v>
      </c>
      <c r="U80" s="558">
        <v>6.2715172966697944E-2</v>
      </c>
      <c r="V80" s="558">
        <v>6.2642608124208313E-2</v>
      </c>
      <c r="W80" s="558">
        <v>6.2570211010531632E-2</v>
      </c>
      <c r="X80" s="558">
        <v>6.2497981044798236E-2</v>
      </c>
      <c r="Y80" s="558">
        <v>6.242591764881749E-2</v>
      </c>
      <c r="Z80" s="558">
        <v>6.2354020247062471E-2</v>
      </c>
      <c r="AA80" s="558">
        <v>6.2282288266654579E-2</v>
      </c>
      <c r="AB80" s="558">
        <v>6.2210721137348352E-2</v>
      </c>
      <c r="AC80" s="558">
        <v>6.2139318291516317E-2</v>
      </c>
      <c r="AD80" s="558">
        <v>6.2068079164134038E-2</v>
      </c>
      <c r="AE80" s="558">
        <v>6.1997003192765174E-2</v>
      </c>
      <c r="AF80" s="558">
        <v>6.1926089817546673E-2</v>
      </c>
      <c r="AG80" s="558">
        <v>6.1855338481174089E-2</v>
      </c>
      <c r="AH80" s="558">
        <v>6.1784748628887012E-2</v>
      </c>
      <c r="AI80" s="558">
        <v>6.1714319708454479E-2</v>
      </c>
      <c r="AJ80" s="558">
        <v>6.1644051170160676E-2</v>
      </c>
      <c r="AK80" s="558">
        <v>6.1573942466790571E-2</v>
      </c>
      <c r="AL80" s="558">
        <v>6.1503993053615716E-2</v>
      </c>
      <c r="AM80" s="558">
        <v>6.1434202388380169E-2</v>
      </c>
      <c r="AN80" s="558">
        <v>6.1364569931286472E-2</v>
      </c>
      <c r="AO80" s="558">
        <v>6.1295095144981687E-2</v>
      </c>
      <c r="AP80" s="558">
        <v>6.1225777494543644E-2</v>
      </c>
      <c r="AQ80" s="558">
        <v>6.1156616447467178E-2</v>
      </c>
      <c r="AR80" s="558">
        <v>6.1087611473650473E-2</v>
      </c>
      <c r="AS80" s="558">
        <v>6.1018762045381557E-2</v>
      </c>
      <c r="AT80" s="558">
        <v>6.0950067637324849E-2</v>
      </c>
      <c r="AU80" s="558">
        <v>6.0881527726507727E-2</v>
      </c>
      <c r="AV80" s="558">
        <v>6.0813141792307374E-2</v>
      </c>
      <c r="AW80" s="558">
        <v>6.0744909316437494E-2</v>
      </c>
      <c r="AX80" s="558">
        <v>6.0676829782935267E-2</v>
      </c>
      <c r="AY80" s="558">
        <v>6.0608902678148335E-2</v>
      </c>
      <c r="AZ80" s="558">
        <v>6.0541127490721887E-2</v>
      </c>
      <c r="BA80" s="558">
        <v>6.0473503711585823E-2</v>
      </c>
      <c r="BB80" s="558">
        <v>6.0406030833941984E-2</v>
      </c>
      <c r="BC80" s="558">
        <v>6.0338708353251551E-2</v>
      </c>
      <c r="BD80" s="558">
        <v>6.0271535767222426E-2</v>
      </c>
      <c r="BE80" s="558">
        <v>6.0204512575796718E-2</v>
      </c>
      <c r="BF80" s="558">
        <v>6.0137638281138404E-2</v>
      </c>
      <c r="BG80" s="558">
        <v>6.0070912387620939E-2</v>
      </c>
      <c r="BH80" s="558">
        <v>6.0004334401815039E-2</v>
      </c>
      <c r="BI80" s="558">
        <v>5.9937903832476512E-2</v>
      </c>
      <c r="BJ80" s="558">
        <v>5.9871620190534207E-2</v>
      </c>
      <c r="BK80" s="558">
        <v>5.9805482989077931E-2</v>
      </c>
    </row>
    <row r="81" spans="1:63">
      <c r="A81" s="1066"/>
      <c r="B81" s="510">
        <v>16</v>
      </c>
      <c r="C81" s="558">
        <v>6.2865882575366516E-2</v>
      </c>
      <c r="D81" s="558">
        <v>6.2792428013684204E-2</v>
      </c>
      <c r="E81" s="558">
        <v>6.2719144905114585E-2</v>
      </c>
      <c r="F81" s="558">
        <v>6.2646032650064506E-2</v>
      </c>
      <c r="G81" s="558">
        <v>6.2573090651733332E-2</v>
      </c>
      <c r="H81" s="558">
        <v>6.2500318316096759E-2</v>
      </c>
      <c r="I81" s="558">
        <v>6.2427715051890639E-2</v>
      </c>
      <c r="J81" s="558">
        <v>6.2355280270595038E-2</v>
      </c>
      <c r="K81" s="558">
        <v>6.2283013386418257E-2</v>
      </c>
      <c r="L81" s="558">
        <v>6.221091381628107E-2</v>
      </c>
      <c r="M81" s="558">
        <v>6.2138980979801084E-2</v>
      </c>
      <c r="N81" s="558">
        <v>6.2067214299277106E-2</v>
      </c>
      <c r="O81" s="558">
        <v>6.1995613199673685E-2</v>
      </c>
      <c r="P81" s="558">
        <v>6.1924177108605809E-2</v>
      </c>
      <c r="Q81" s="558">
        <v>6.1852905456323576E-2</v>
      </c>
      <c r="R81" s="558">
        <v>6.1781797675697102E-2</v>
      </c>
      <c r="S81" s="558">
        <v>6.171085320220146E-2</v>
      </c>
      <c r="T81" s="558">
        <v>6.1640071473901742E-2</v>
      </c>
      <c r="U81" s="558">
        <v>6.1569451931438202E-2</v>
      </c>
      <c r="V81" s="558">
        <v>6.1498994018011566E-2</v>
      </c>
      <c r="W81" s="558">
        <v>6.1428697179368372E-2</v>
      </c>
      <c r="X81" s="558">
        <v>6.1358560863786396E-2</v>
      </c>
      <c r="Y81" s="558">
        <v>6.1288584522060312E-2</v>
      </c>
      <c r="Z81" s="558">
        <v>6.121876760748729E-2</v>
      </c>
      <c r="AA81" s="558">
        <v>6.1149109575852741E-2</v>
      </c>
      <c r="AB81" s="558">
        <v>6.1079609885416247E-2</v>
      </c>
      <c r="AC81" s="558">
        <v>6.1010267996897467E-2</v>
      </c>
      <c r="AD81" s="558">
        <v>6.0941083373462178E-2</v>
      </c>
      <c r="AE81" s="558">
        <v>6.0872055480708467E-2</v>
      </c>
      <c r="AF81" s="558">
        <v>6.0803183786652948E-2</v>
      </c>
      <c r="AG81" s="558">
        <v>6.0734467761717092E-2</v>
      </c>
      <c r="AH81" s="558">
        <v>6.0665906878713628E-2</v>
      </c>
      <c r="AI81" s="558">
        <v>6.059750061283313E-2</v>
      </c>
      <c r="AJ81" s="558">
        <v>6.0529248441630566E-2</v>
      </c>
      <c r="AK81" s="558">
        <v>6.0461149845012017E-2</v>
      </c>
      <c r="AL81" s="558">
        <v>6.0393204305221458E-2</v>
      </c>
      <c r="AM81" s="558">
        <v>6.0325411306827677E-2</v>
      </c>
      <c r="AN81" s="558">
        <v>6.0257770336711161E-2</v>
      </c>
      <c r="AO81" s="558">
        <v>6.0190280884051234E-2</v>
      </c>
      <c r="AP81" s="558">
        <v>6.012294244031316E-2</v>
      </c>
      <c r="AQ81" s="558">
        <v>6.0055754499235343E-2</v>
      </c>
      <c r="AR81" s="558">
        <v>5.9988716556816694E-2</v>
      </c>
      <c r="AS81" s="558">
        <v>5.9921828111304011E-2</v>
      </c>
      <c r="AT81" s="558">
        <v>5.9855088663179429E-2</v>
      </c>
      <c r="AU81" s="558">
        <v>5.9788497715148013E-2</v>
      </c>
      <c r="AV81" s="558">
        <v>5.9722054772125423E-2</v>
      </c>
      <c r="AW81" s="558">
        <v>5.9655759341225606E-2</v>
      </c>
      <c r="AX81" s="558">
        <v>5.9589610931748631E-2</v>
      </c>
      <c r="AY81" s="558">
        <v>5.952360905516859E-2</v>
      </c>
      <c r="AZ81" s="558">
        <v>5.9457753225121535E-2</v>
      </c>
      <c r="BA81" s="558">
        <v>5.9392042957393573E-2</v>
      </c>
      <c r="BB81" s="558">
        <v>5.9326477769908986E-2</v>
      </c>
      <c r="BC81" s="558">
        <v>5.9261057182718423E-2</v>
      </c>
      <c r="BD81" s="558">
        <v>5.9195780717987208E-2</v>
      </c>
      <c r="BE81" s="558">
        <v>5.9130647899983707E-2</v>
      </c>
      <c r="BF81" s="558">
        <v>5.9065658255067766E-2</v>
      </c>
      <c r="BG81" s="558">
        <v>5.9000811311679204E-2</v>
      </c>
      <c r="BH81" s="558">
        <v>5.8936106600326471E-2</v>
      </c>
      <c r="BI81" s="558">
        <v>5.8871543653575262E-2</v>
      </c>
      <c r="BJ81" s="558">
        <v>5.8807122006037264E-2</v>
      </c>
      <c r="BK81" s="558">
        <v>5.8742841194359012E-2</v>
      </c>
    </row>
    <row r="82" spans="1:63">
      <c r="A82" s="1066"/>
      <c r="B82" s="576">
        <v>16.25</v>
      </c>
      <c r="C82" s="558">
        <v>6.1709563554846275E-2</v>
      </c>
      <c r="D82" s="558">
        <v>6.1638258511179038E-2</v>
      </c>
      <c r="E82" s="558">
        <v>6.156711806245415E-2</v>
      </c>
      <c r="F82" s="558">
        <v>6.1496141639421624E-2</v>
      </c>
      <c r="G82" s="558">
        <v>6.1425328675453437E-2</v>
      </c>
      <c r="H82" s="558">
        <v>6.135467860652849E-2</v>
      </c>
      <c r="I82" s="558">
        <v>6.1284190871217586E-2</v>
      </c>
      <c r="J82" s="558">
        <v>6.1213864910668554E-2</v>
      </c>
      <c r="K82" s="558">
        <v>6.1143700168591532E-2</v>
      </c>
      <c r="L82" s="558">
        <v>6.1073696091244245E-2</v>
      </c>
      <c r="M82" s="558">
        <v>6.1003852127417484E-2</v>
      </c>
      <c r="N82" s="558">
        <v>6.0934167728420571E-2</v>
      </c>
      <c r="O82" s="558">
        <v>6.0864642348067079E-2</v>
      </c>
      <c r="P82" s="558">
        <v>6.0795275442660501E-2</v>
      </c>
      <c r="Q82" s="558">
        <v>6.0726066470980083E-2</v>
      </c>
      <c r="R82" s="558">
        <v>6.065701489426676E-2</v>
      </c>
      <c r="S82" s="558">
        <v>6.0588120176209202E-2</v>
      </c>
      <c r="T82" s="558">
        <v>6.051938178292985E-2</v>
      </c>
      <c r="U82" s="558">
        <v>6.0450799182971228E-2</v>
      </c>
      <c r="V82" s="558">
        <v>6.0382371847282172E-2</v>
      </c>
      <c r="W82" s="558">
        <v>6.0314099249204244E-2</v>
      </c>
      <c r="X82" s="558">
        <v>6.0245980864458239E-2</v>
      </c>
      <c r="Y82" s="558">
        <v>6.0178016171130742E-2</v>
      </c>
      <c r="Z82" s="558">
        <v>6.0110204649660805E-2</v>
      </c>
      <c r="AA82" s="558">
        <v>6.0042545782826723E-2</v>
      </c>
      <c r="AB82" s="558">
        <v>5.9975039055732871E-2</v>
      </c>
      <c r="AC82" s="558">
        <v>5.9907683955796619E-2</v>
      </c>
      <c r="AD82" s="558">
        <v>5.9840479972735415E-2</v>
      </c>
      <c r="AE82" s="558">
        <v>5.977342659855385E-2</v>
      </c>
      <c r="AF82" s="558">
        <v>5.9706523327530854E-2</v>
      </c>
      <c r="AG82" s="558">
        <v>5.9639769656207035E-2</v>
      </c>
      <c r="AH82" s="558">
        <v>5.9573165083372022E-2</v>
      </c>
      <c r="AI82" s="558">
        <v>5.9506709110051861E-2</v>
      </c>
      <c r="AJ82" s="558">
        <v>5.9440401239496669E-2</v>
      </c>
      <c r="AK82" s="558">
        <v>5.9374240977168161E-2</v>
      </c>
      <c r="AL82" s="558">
        <v>5.9308227830727422E-2</v>
      </c>
      <c r="AM82" s="558">
        <v>5.9242361310022633E-2</v>
      </c>
      <c r="AN82" s="558">
        <v>5.9176640927076973E-2</v>
      </c>
      <c r="AO82" s="558">
        <v>5.9111066196076603E-2</v>
      </c>
      <c r="AP82" s="558">
        <v>5.9045636633358607E-2</v>
      </c>
      <c r="AQ82" s="558">
        <v>5.8980351757399178E-2</v>
      </c>
      <c r="AR82" s="558">
        <v>5.8915211088801787E-2</v>
      </c>
      <c r="AS82" s="558">
        <v>5.8850214150285414E-2</v>
      </c>
      <c r="AT82" s="558">
        <v>5.8785360466672945E-2</v>
      </c>
      <c r="AU82" s="558">
        <v>5.872064956487956E-2</v>
      </c>
      <c r="AV82" s="558">
        <v>5.8656080973901209E-2</v>
      </c>
      <c r="AW82" s="558">
        <v>5.8591654224803238E-2</v>
      </c>
      <c r="AX82" s="558">
        <v>5.8527368850709006E-2</v>
      </c>
      <c r="AY82" s="558">
        <v>5.8463224386788602E-2</v>
      </c>
      <c r="AZ82" s="558">
        <v>5.8399220370247647E-2</v>
      </c>
      <c r="BA82" s="558">
        <v>5.8335356340316183E-2</v>
      </c>
      <c r="BB82" s="558">
        <v>5.8271631838237581E-2</v>
      </c>
      <c r="BC82" s="558">
        <v>5.8208046407257581E-2</v>
      </c>
      <c r="BD82" s="558">
        <v>5.8144599592613387E-2</v>
      </c>
      <c r="BE82" s="558">
        <v>5.8081290941522784E-2</v>
      </c>
      <c r="BF82" s="558">
        <v>5.8018120003173419E-2</v>
      </c>
      <c r="BG82" s="558">
        <v>5.7955086328712067E-2</v>
      </c>
      <c r="BH82" s="558">
        <v>5.7892189471234E-2</v>
      </c>
      <c r="BI82" s="558">
        <v>5.7829428985772445E-2</v>
      </c>
      <c r="BJ82" s="558">
        <v>5.7766804429288082E-2</v>
      </c>
      <c r="BK82" s="558">
        <v>5.770431536065862E-2</v>
      </c>
    </row>
    <row r="83" spans="1:63">
      <c r="A83" s="1066"/>
      <c r="B83" s="510">
        <v>16.5</v>
      </c>
      <c r="C83" s="558">
        <v>6.0581108934969964E-2</v>
      </c>
      <c r="D83" s="558">
        <v>6.0511874480861011E-2</v>
      </c>
      <c r="E83" s="558">
        <v>6.0442798093775861E-2</v>
      </c>
      <c r="F83" s="558">
        <v>6.0373879233014884E-2</v>
      </c>
      <c r="G83" s="558">
        <v>6.0305117360341755E-2</v>
      </c>
      <c r="H83" s="558">
        <v>6.0236511939969428E-2</v>
      </c>
      <c r="I83" s="558">
        <v>6.0168062438546187E-2</v>
      </c>
      <c r="J83" s="558">
        <v>6.0099768325141877E-2</v>
      </c>
      <c r="K83" s="558">
        <v>6.0031629071234154E-2</v>
      </c>
      <c r="L83" s="558">
        <v>5.9963644150694828E-2</v>
      </c>
      <c r="M83" s="558">
        <v>5.9895813039776348E-2</v>
      </c>
      <c r="N83" s="558">
        <v>5.9828135217098372E-2</v>
      </c>
      <c r="O83" s="558">
        <v>5.9760610163634334E-2</v>
      </c>
      <c r="P83" s="558">
        <v>5.969323736269827E-2</v>
      </c>
      <c r="Q83" s="558">
        <v>5.962601629993157E-2</v>
      </c>
      <c r="R83" s="558">
        <v>5.9558946463289929E-2</v>
      </c>
      <c r="S83" s="558">
        <v>5.9492027343030301E-2</v>
      </c>
      <c r="T83" s="558">
        <v>5.9425258431698047E-2</v>
      </c>
      <c r="U83" s="558">
        <v>5.9358639224114051E-2</v>
      </c>
      <c r="V83" s="558">
        <v>5.9292169217362002E-2</v>
      </c>
      <c r="W83" s="558">
        <v>5.9225847910775758E-2</v>
      </c>
      <c r="X83" s="558">
        <v>5.9159674805926737E-2</v>
      </c>
      <c r="Y83" s="558">
        <v>5.9093649406611458E-2</v>
      </c>
      <c r="Z83" s="558">
        <v>5.902777121883912E-2</v>
      </c>
      <c r="AA83" s="558">
        <v>5.8962039750819324E-2</v>
      </c>
      <c r="AB83" s="558">
        <v>5.889645451294976E-2</v>
      </c>
      <c r="AC83" s="558">
        <v>5.883101501780412E-2</v>
      </c>
      <c r="AD83" s="558">
        <v>5.8765720780120004E-2</v>
      </c>
      <c r="AE83" s="558">
        <v>5.8700571316786895E-2</v>
      </c>
      <c r="AF83" s="558">
        <v>5.8635566146834288E-2</v>
      </c>
      <c r="AG83" s="558">
        <v>5.8570704791419827E-2</v>
      </c>
      <c r="AH83" s="558">
        <v>5.8505986773817541E-2</v>
      </c>
      <c r="AI83" s="558">
        <v>5.8441411619406199E-2</v>
      </c>
      <c r="AJ83" s="558">
        <v>5.8376978855657687E-2</v>
      </c>
      <c r="AK83" s="558">
        <v>5.8312688012125441E-2</v>
      </c>
      <c r="AL83" s="558">
        <v>5.8248538620433082E-2</v>
      </c>
      <c r="AM83" s="558">
        <v>5.8184530214262987E-2</v>
      </c>
      <c r="AN83" s="558">
        <v>5.8120662329344978E-2</v>
      </c>
      <c r="AO83" s="558">
        <v>5.8056934503445137E-2</v>
      </c>
      <c r="AP83" s="558">
        <v>5.7993346276354635E-2</v>
      </c>
      <c r="AQ83" s="558">
        <v>5.7929897189878662E-2</v>
      </c>
      <c r="AR83" s="558">
        <v>5.7866586787825393E-2</v>
      </c>
      <c r="AS83" s="558">
        <v>5.78034146159951E-2</v>
      </c>
      <c r="AT83" s="558">
        <v>5.7740380222169256E-2</v>
      </c>
      <c r="AU83" s="558">
        <v>5.7677483156099746E-2</v>
      </c>
      <c r="AV83" s="558">
        <v>5.7614722969498176E-2</v>
      </c>
      <c r="AW83" s="558">
        <v>5.7552099216025193E-2</v>
      </c>
      <c r="AX83" s="558">
        <v>5.7489611451279912E-2</v>
      </c>
      <c r="AY83" s="558">
        <v>5.7427259232789407E-2</v>
      </c>
      <c r="AZ83" s="558">
        <v>5.7365042119998273E-2</v>
      </c>
      <c r="BA83" s="558">
        <v>5.7302959674258219E-2</v>
      </c>
      <c r="BB83" s="558">
        <v>5.7241011458817805E-2</v>
      </c>
      <c r="BC83" s="558">
        <v>5.7179197038812191E-2</v>
      </c>
      <c r="BD83" s="558">
        <v>5.7117515981252899E-2</v>
      </c>
      <c r="BE83" s="558">
        <v>5.7055967855017806E-2</v>
      </c>
      <c r="BF83" s="558">
        <v>5.6994552230841024E-2</v>
      </c>
      <c r="BG83" s="558">
        <v>5.6933268681302919E-2</v>
      </c>
      <c r="BH83" s="558">
        <v>5.6872116780820263E-2</v>
      </c>
      <c r="BI83" s="558">
        <v>5.6811096105636318E-2</v>
      </c>
      <c r="BJ83" s="558">
        <v>5.6750206233811051E-2</v>
      </c>
      <c r="BK83" s="558">
        <v>5.6689446745211453E-2</v>
      </c>
    </row>
    <row r="84" spans="1:63">
      <c r="A84" s="1066"/>
      <c r="B84" s="510">
        <v>16.75</v>
      </c>
      <c r="C84" s="558">
        <v>5.9479876234662901E-2</v>
      </c>
      <c r="D84" s="558">
        <v>5.9412636733180813E-2</v>
      </c>
      <c r="E84" s="558">
        <v>5.9345549082901045E-2</v>
      </c>
      <c r="F84" s="558">
        <v>5.9278612770001078E-2</v>
      </c>
      <c r="G84" s="558">
        <v>5.9211827282974E-2</v>
      </c>
      <c r="H84" s="558">
        <v>5.9145192112615375E-2</v>
      </c>
      <c r="I84" s="558">
        <v>5.9078706752010414E-2</v>
      </c>
      <c r="J84" s="558">
        <v>5.9012370696521051E-2</v>
      </c>
      <c r="K84" s="558">
        <v>5.8946183443773177E-2</v>
      </c>
      <c r="L84" s="558">
        <v>5.8880144493644003E-2</v>
      </c>
      <c r="M84" s="558">
        <v>5.8814253348249419E-2</v>
      </c>
      <c r="N84" s="558">
        <v>5.8748509511931488E-2</v>
      </c>
      <c r="O84" s="558">
        <v>5.8682912491246048E-2</v>
      </c>
      <c r="P84" s="558">
        <v>5.8617461794950344E-2</v>
      </c>
      <c r="Q84" s="558">
        <v>5.8552156933990733E-2</v>
      </c>
      <c r="R84" s="558">
        <v>5.8486997421490577E-2</v>
      </c>
      <c r="S84" s="558">
        <v>5.84219827727381E-2</v>
      </c>
      <c r="T84" s="558">
        <v>5.8357112505174336E-2</v>
      </c>
      <c r="U84" s="558">
        <v>5.8292386138381252E-2</v>
      </c>
      <c r="V84" s="558">
        <v>5.8227803194069873E-2</v>
      </c>
      <c r="W84" s="558">
        <v>5.8163363196068484E-2</v>
      </c>
      <c r="X84" s="558">
        <v>5.8099065670310895E-2</v>
      </c>
      <c r="Y84" s="558">
        <v>5.8034910144824918E-2</v>
      </c>
      <c r="Z84" s="558">
        <v>5.7970896149720709E-2</v>
      </c>
      <c r="AA84" s="558">
        <v>5.7907023217179353E-2</v>
      </c>
      <c r="AB84" s="558">
        <v>5.784329088144146E-2</v>
      </c>
      <c r="AC84" s="558">
        <v>5.7779698678795857E-2</v>
      </c>
      <c r="AD84" s="558">
        <v>5.7716246147568283E-2</v>
      </c>
      <c r="AE84" s="558">
        <v>5.7652932828110293E-2</v>
      </c>
      <c r="AF84" s="558">
        <v>5.7589758262788122E-2</v>
      </c>
      <c r="AG84" s="558">
        <v>5.7526721995971648E-2</v>
      </c>
      <c r="AH84" s="558">
        <v>5.7463823574023465E-2</v>
      </c>
      <c r="AI84" s="558">
        <v>5.7401062545287977E-2</v>
      </c>
      <c r="AJ84" s="558">
        <v>5.7338438460080597E-2</v>
      </c>
      <c r="AK84" s="558">
        <v>5.7275950870677023E-2</v>
      </c>
      <c r="AL84" s="558">
        <v>5.7213599331302552E-2</v>
      </c>
      <c r="AM84" s="558">
        <v>5.7151383398121446E-2</v>
      </c>
      <c r="AN84" s="558">
        <v>5.7089302629226485E-2</v>
      </c>
      <c r="AO84" s="558">
        <v>5.702735658462843E-2</v>
      </c>
      <c r="AP84" s="558">
        <v>5.6965544826245641E-2</v>
      </c>
      <c r="AQ84" s="558">
        <v>5.6903866917893786E-2</v>
      </c>
      <c r="AR84" s="558">
        <v>5.6842322425275559E-2</v>
      </c>
      <c r="AS84" s="558">
        <v>5.6780910915970456E-2</v>
      </c>
      <c r="AT84" s="558">
        <v>5.6719631959424706E-2</v>
      </c>
      <c r="AU84" s="558">
        <v>5.6658485126941154E-2</v>
      </c>
      <c r="AV84" s="558">
        <v>5.6597469991669321E-2</v>
      </c>
      <c r="AW84" s="558">
        <v>5.6536586128595405E-2</v>
      </c>
      <c r="AX84" s="558">
        <v>5.647583311453247E-2</v>
      </c>
      <c r="AY84" s="558">
        <v>5.6415210528110611E-2</v>
      </c>
      <c r="AZ84" s="558">
        <v>5.6354717949767215E-2</v>
      </c>
      <c r="BA84" s="558">
        <v>5.6294354961737292E-2</v>
      </c>
      <c r="BB84" s="558">
        <v>5.623412114804386E-2</v>
      </c>
      <c r="BC84" s="558">
        <v>5.6174016094488355E-2</v>
      </c>
      <c r="BD84" s="558">
        <v>5.6114039388641193E-2</v>
      </c>
      <c r="BE84" s="558">
        <v>5.60541906198323E-2</v>
      </c>
      <c r="BF84" s="558">
        <v>5.599446937914173E-2</v>
      </c>
      <c r="BG84" s="558">
        <v>5.5934875259390386E-2</v>
      </c>
      <c r="BH84" s="558">
        <v>5.5875407855130746E-2</v>
      </c>
      <c r="BI84" s="558">
        <v>5.5816066762637645E-2</v>
      </c>
      <c r="BJ84" s="558">
        <v>5.5756851579899201E-2</v>
      </c>
      <c r="BK84" s="558">
        <v>5.5697761906607683E-2</v>
      </c>
    </row>
    <row r="85" spans="1:63">
      <c r="A85" s="1066"/>
      <c r="B85" s="510">
        <v>17</v>
      </c>
      <c r="C85" s="558">
        <v>5.8405218866626772E-2</v>
      </c>
      <c r="D85" s="558">
        <v>5.8339901835850652E-2</v>
      </c>
      <c r="E85" s="558">
        <v>5.8274730735480125E-2</v>
      </c>
      <c r="F85" s="558">
        <v>5.8209705077007373E-2</v>
      </c>
      <c r="G85" s="558">
        <v>5.8144824374102524E-2</v>
      </c>
      <c r="H85" s="558">
        <v>5.8080088142601564E-2</v>
      </c>
      <c r="I85" s="558">
        <v>5.8015495900494291E-2</v>
      </c>
      <c r="J85" s="558">
        <v>5.7951047167912315E-2</v>
      </c>
      <c r="K85" s="558">
        <v>5.7886741467117218E-2</v>
      </c>
      <c r="L85" s="558">
        <v>5.7822578322488737E-2</v>
      </c>
      <c r="M85" s="558">
        <v>5.7758557260513016E-2</v>
      </c>
      <c r="N85" s="558">
        <v>5.7694677809770979E-2</v>
      </c>
      <c r="O85" s="558">
        <v>5.7630939500926778E-2</v>
      </c>
      <c r="P85" s="558">
        <v>5.7567341866716235E-2</v>
      </c>
      <c r="Q85" s="558">
        <v>5.7503884441935493E-2</v>
      </c>
      <c r="R85" s="558">
        <v>5.7440566763429644E-2</v>
      </c>
      <c r="S85" s="558">
        <v>5.7377388370081439E-2</v>
      </c>
      <c r="T85" s="558">
        <v>5.7314348802800126E-2</v>
      </c>
      <c r="U85" s="558">
        <v>5.7251447604510342E-2</v>
      </c>
      <c r="V85" s="558">
        <v>5.7188684320141007E-2</v>
      </c>
      <c r="W85" s="558">
        <v>5.712605849661441E-2</v>
      </c>
      <c r="X85" s="558">
        <v>5.7063569682835283E-2</v>
      </c>
      <c r="Y85" s="558">
        <v>5.7001217429679951E-2</v>
      </c>
      <c r="Z85" s="558">
        <v>5.6939001289985608E-2</v>
      </c>
      <c r="AA85" s="558">
        <v>5.6876920818539616E-2</v>
      </c>
      <c r="AB85" s="558">
        <v>5.6814975572068868E-2</v>
      </c>
      <c r="AC85" s="558">
        <v>5.6753165109229245E-2</v>
      </c>
      <c r="AD85" s="558">
        <v>5.6691488990595153E-2</v>
      </c>
      <c r="AE85" s="558">
        <v>5.662994677864909E-2</v>
      </c>
      <c r="AF85" s="558">
        <v>5.6568538037771295E-2</v>
      </c>
      <c r="AG85" s="558">
        <v>5.6507262334229501E-2</v>
      </c>
      <c r="AH85" s="558">
        <v>5.6446119236168692E-2</v>
      </c>
      <c r="AI85" s="558">
        <v>5.6385108313600961E-2</v>
      </c>
      <c r="AJ85" s="558">
        <v>5.6324229138395451E-2</v>
      </c>
      <c r="AK85" s="558">
        <v>5.6263481284268328E-2</v>
      </c>
      <c r="AL85" s="558">
        <v>5.6202864326772822E-2</v>
      </c>
      <c r="AM85" s="558">
        <v>5.6142377843289348E-2</v>
      </c>
      <c r="AN85" s="558">
        <v>5.6082021413015708E-2</v>
      </c>
      <c r="AO85" s="558">
        <v>5.6021794616957284E-2</v>
      </c>
      <c r="AP85" s="558">
        <v>5.5961697037917375E-2</v>
      </c>
      <c r="AQ85" s="558">
        <v>5.5901728260487595E-2</v>
      </c>
      <c r="AR85" s="558">
        <v>5.5841887871038207E-2</v>
      </c>
      <c r="AS85" s="558">
        <v>5.5782175457708714E-2</v>
      </c>
      <c r="AT85" s="558">
        <v>5.5722590610398352E-2</v>
      </c>
      <c r="AU85" s="558">
        <v>5.5663132920756718E-2</v>
      </c>
      <c r="AV85" s="558">
        <v>5.5603801982174433E-2</v>
      </c>
      <c r="AW85" s="558">
        <v>5.5544597389773902E-2</v>
      </c>
      <c r="AX85" s="558">
        <v>5.5485518740400058E-2</v>
      </c>
      <c r="AY85" s="558">
        <v>5.5426565632611238E-2</v>
      </c>
      <c r="AZ85" s="558">
        <v>5.5367737666670122E-2</v>
      </c>
      <c r="BA85" s="558">
        <v>5.530903444453461E-2</v>
      </c>
      <c r="BB85" s="558">
        <v>5.5250455569848943E-2</v>
      </c>
      <c r="BC85" s="558">
        <v>5.5192000647934704E-2</v>
      </c>
      <c r="BD85" s="558">
        <v>5.5133669285782033E-2</v>
      </c>
      <c r="BE85" s="558">
        <v>5.5075461092040714E-2</v>
      </c>
      <c r="BF85" s="558">
        <v>5.5017375677011537E-2</v>
      </c>
      <c r="BG85" s="558">
        <v>5.4959412652637527E-2</v>
      </c>
      <c r="BH85" s="558">
        <v>5.4901571632495295E-2</v>
      </c>
      <c r="BI85" s="558">
        <v>5.4843852231786533E-2</v>
      </c>
      <c r="BJ85" s="558">
        <v>5.4786254067329392E-2</v>
      </c>
      <c r="BK85" s="558">
        <v>5.4728776757550029E-2</v>
      </c>
    </row>
    <row r="86" spans="1:63">
      <c r="A86" s="1066"/>
      <c r="B86" s="510">
        <v>17.25</v>
      </c>
      <c r="C86" s="558">
        <v>5.7356489490976208E-2</v>
      </c>
      <c r="D86" s="558">
        <v>5.7293025471008015E-2</v>
      </c>
      <c r="E86" s="558">
        <v>5.7229701739618416E-2</v>
      </c>
      <c r="F86" s="558">
        <v>5.7166517832154602E-2</v>
      </c>
      <c r="G86" s="558">
        <v>5.7103473286013486E-2</v>
      </c>
      <c r="H86" s="558">
        <v>5.7040567640630403E-2</v>
      </c>
      <c r="I86" s="558">
        <v>5.6977800437467904E-2</v>
      </c>
      <c r="J86" s="558">
        <v>5.6915171220004612E-2</v>
      </c>
      <c r="K86" s="558">
        <v>5.6852679533724172E-2</v>
      </c>
      <c r="L86" s="558">
        <v>5.6790324926104203E-2</v>
      </c>
      <c r="M86" s="558">
        <v>5.6728106946605433E-2</v>
      </c>
      <c r="N86" s="558">
        <v>5.6666025146660831E-2</v>
      </c>
      <c r="O86" s="558">
        <v>5.6604079079664797E-2</v>
      </c>
      <c r="P86" s="558">
        <v>5.6542268300962498E-2</v>
      </c>
      <c r="Q86" s="558">
        <v>5.6480592367839207E-2</v>
      </c>
      <c r="R86" s="558">
        <v>5.6419050839509717E-2</v>
      </c>
      <c r="S86" s="558">
        <v>5.6357643277107863E-2</v>
      </c>
      <c r="T86" s="558">
        <v>5.6296369243676106E-2</v>
      </c>
      <c r="U86" s="558">
        <v>5.6235228304155102E-2</v>
      </c>
      <c r="V86" s="558">
        <v>5.6174220025373492E-2</v>
      </c>
      <c r="W86" s="558">
        <v>5.6113343976037608E-2</v>
      </c>
      <c r="X86" s="558">
        <v>5.6052599726721331E-2</v>
      </c>
      <c r="Y86" s="558">
        <v>5.5991986849856006E-2</v>
      </c>
      <c r="Z86" s="558">
        <v>5.593150491972039E-2</v>
      </c>
      <c r="AA86" s="558">
        <v>5.5871153512430688E-2</v>
      </c>
      <c r="AB86" s="558">
        <v>5.5810932205930662E-2</v>
      </c>
      <c r="AC86" s="558">
        <v>5.5750840579981795E-2</v>
      </c>
      <c r="AD86" s="558">
        <v>5.5690878216153483E-2</v>
      </c>
      <c r="AE86" s="558">
        <v>5.563104469781336E-2</v>
      </c>
      <c r="AF86" s="558">
        <v>5.5571339610117648E-2</v>
      </c>
      <c r="AG86" s="558">
        <v>5.5511762540001529E-2</v>
      </c>
      <c r="AH86" s="558">
        <v>5.5452313076169657E-2</v>
      </c>
      <c r="AI86" s="558">
        <v>5.5392990809086703E-2</v>
      </c>
      <c r="AJ86" s="558">
        <v>5.5333795330967904E-2</v>
      </c>
      <c r="AK86" s="558">
        <v>5.5274726235769754E-2</v>
      </c>
      <c r="AL86" s="558">
        <v>5.5215783119180711E-2</v>
      </c>
      <c r="AM86" s="558">
        <v>5.5156965578611987E-2</v>
      </c>
      <c r="AN86" s="558">
        <v>5.5098273213188338E-2</v>
      </c>
      <c r="AO86" s="558">
        <v>5.503970562373902E-2</v>
      </c>
      <c r="AP86" s="558">
        <v>5.4981262412788688E-2</v>
      </c>
      <c r="AQ86" s="558">
        <v>5.4922943184548427E-2</v>
      </c>
      <c r="AR86" s="558">
        <v>5.4864747544906806E-2</v>
      </c>
      <c r="AS86" s="558">
        <v>5.480667510142103E-2</v>
      </c>
      <c r="AT86" s="558">
        <v>5.4748725463308064E-2</v>
      </c>
      <c r="AU86" s="558">
        <v>5.4690898241435922E-2</v>
      </c>
      <c r="AV86" s="558">
        <v>5.4633193048314932E-2</v>
      </c>
      <c r="AW86" s="558">
        <v>5.4575609498089074E-2</v>
      </c>
      <c r="AX86" s="558">
        <v>5.4518147206527388E-2</v>
      </c>
      <c r="AY86" s="558">
        <v>5.4460805791015449E-2</v>
      </c>
      <c r="AZ86" s="558">
        <v>5.4403584870546827E-2</v>
      </c>
      <c r="BA86" s="558">
        <v>5.4346484065714698E-2</v>
      </c>
      <c r="BB86" s="558">
        <v>5.4289502998703422E-2</v>
      </c>
      <c r="BC86" s="558">
        <v>5.4232641293280225E-2</v>
      </c>
      <c r="BD86" s="558">
        <v>5.4175898574786926E-2</v>
      </c>
      <c r="BE86" s="558">
        <v>5.4119274470131706E-2</v>
      </c>
      <c r="BF86" s="558">
        <v>5.4062768607780892E-2</v>
      </c>
      <c r="BG86" s="558">
        <v>5.4006380617750899E-2</v>
      </c>
      <c r="BH86" s="558">
        <v>5.3950110131600108E-2</v>
      </c>
      <c r="BI86" s="558">
        <v>5.3893956782420857E-2</v>
      </c>
      <c r="BJ86" s="558">
        <v>5.3837920204831434E-2</v>
      </c>
      <c r="BK86" s="558">
        <v>5.3782000034968226E-2</v>
      </c>
    </row>
    <row r="87" spans="1:63">
      <c r="A87" s="1066"/>
      <c r="B87" s="510">
        <v>17.5</v>
      </c>
      <c r="C87" s="558">
        <v>5.6333042838166668E-2</v>
      </c>
      <c r="D87" s="558">
        <v>5.6271365262029624E-2</v>
      </c>
      <c r="E87" s="558">
        <v>5.6209822596514358E-2</v>
      </c>
      <c r="F87" s="558">
        <v>5.6148414399458772E-2</v>
      </c>
      <c r="G87" s="558">
        <v>5.6087140230630828E-2</v>
      </c>
      <c r="H87" s="558">
        <v>5.6025999651718117E-2</v>
      </c>
      <c r="I87" s="558">
        <v>5.5964992226317359E-2</v>
      </c>
      <c r="J87" s="558">
        <v>5.590411751992401E-2</v>
      </c>
      <c r="K87" s="558">
        <v>5.5843375099921981E-2</v>
      </c>
      <c r="L87" s="558">
        <v>5.5782764535573362E-2</v>
      </c>
      <c r="M87" s="558">
        <v>5.5722285398008255E-2</v>
      </c>
      <c r="N87" s="558">
        <v>5.566193726021465E-2</v>
      </c>
      <c r="O87" s="558">
        <v>5.560171969702838E-2</v>
      </c>
      <c r="P87" s="558">
        <v>5.5541632285123155E-2</v>
      </c>
      <c r="Q87" s="558">
        <v>5.5481674603000582E-2</v>
      </c>
      <c r="R87" s="558">
        <v>5.5421846230980391E-2</v>
      </c>
      <c r="S87" s="558">
        <v>5.536214675119059E-2</v>
      </c>
      <c r="T87" s="558">
        <v>5.5302575747557724E-2</v>
      </c>
      <c r="U87" s="558">
        <v>5.524313280579727E-2</v>
      </c>
      <c r="V87" s="558">
        <v>5.5183817513403975E-2</v>
      </c>
      <c r="W87" s="558">
        <v>5.5124629459642333E-2</v>
      </c>
      <c r="X87" s="558">
        <v>5.506556823553712E-2</v>
      </c>
      <c r="Y87" s="558">
        <v>5.5006633433863958E-2</v>
      </c>
      <c r="Z87" s="558">
        <v>5.4947824649139949E-2</v>
      </c>
      <c r="AA87" s="558">
        <v>5.4889141477614402E-2</v>
      </c>
      <c r="AB87" s="558">
        <v>5.4830583517259557E-2</v>
      </c>
      <c r="AC87" s="558">
        <v>5.4772150367761431E-2</v>
      </c>
      <c r="AD87" s="558">
        <v>5.4713841630510698E-2</v>
      </c>
      <c r="AE87" s="558">
        <v>5.4655656908593607E-2</v>
      </c>
      <c r="AF87" s="558">
        <v>5.4597595806782979E-2</v>
      </c>
      <c r="AG87" s="558">
        <v>5.4539657931529276E-2</v>
      </c>
      <c r="AH87" s="558">
        <v>5.4481842890951697E-2</v>
      </c>
      <c r="AI87" s="558">
        <v>5.4424150294829325E-2</v>
      </c>
      <c r="AJ87" s="558">
        <v>5.4366579754592373E-2</v>
      </c>
      <c r="AK87" s="558">
        <v>5.4309130883313475E-2</v>
      </c>
      <c r="AL87" s="558">
        <v>5.425180329569896E-2</v>
      </c>
      <c r="AM87" s="558">
        <v>5.4194596608080285E-2</v>
      </c>
      <c r="AN87" s="558">
        <v>5.4137510438405478E-2</v>
      </c>
      <c r="AO87" s="558">
        <v>5.408054440623062E-2</v>
      </c>
      <c r="AP87" s="558">
        <v>5.4023698132711358E-2</v>
      </c>
      <c r="AQ87" s="558">
        <v>5.3966971240594581E-2</v>
      </c>
      <c r="AR87" s="558">
        <v>5.3910363354210025E-2</v>
      </c>
      <c r="AS87" s="558">
        <v>5.3853874099461962E-2</v>
      </c>
      <c r="AT87" s="558">
        <v>5.3797503103821032E-2</v>
      </c>
      <c r="AU87" s="558">
        <v>5.3741249996315993E-2</v>
      </c>
      <c r="AV87" s="558">
        <v>5.3685114407525568E-2</v>
      </c>
      <c r="AW87" s="558">
        <v>5.3629095969570439E-2</v>
      </c>
      <c r="AX87" s="558">
        <v>5.357319431610514E-2</v>
      </c>
      <c r="AY87" s="558">
        <v>5.351740908231007E-2</v>
      </c>
      <c r="AZ87" s="558">
        <v>5.3461739904883628E-2</v>
      </c>
      <c r="BA87" s="558">
        <v>5.3406186422034235E-2</v>
      </c>
      <c r="BB87" s="558">
        <v>5.335074827347256E-2</v>
      </c>
      <c r="BC87" s="558">
        <v>5.32954251004037E-2</v>
      </c>
      <c r="BD87" s="558">
        <v>5.3240216545519463E-2</v>
      </c>
      <c r="BE87" s="558">
        <v>5.3185122252990644E-2</v>
      </c>
      <c r="BF87" s="558">
        <v>5.3130141868459414E-2</v>
      </c>
      <c r="BG87" s="558">
        <v>5.3075275039031714E-2</v>
      </c>
      <c r="BH87" s="558">
        <v>5.3020521413269669E-2</v>
      </c>
      <c r="BI87" s="558">
        <v>5.296588064118414E-2</v>
      </c>
      <c r="BJ87" s="558">
        <v>5.2911352374227234E-2</v>
      </c>
      <c r="BK87" s="558">
        <v>5.2856936265284891E-2</v>
      </c>
    </row>
    <row r="88" spans="1:63">
      <c r="A88" s="1066"/>
      <c r="B88" s="510">
        <v>17.75</v>
      </c>
      <c r="C88" s="558">
        <v>5.5334238074698651E-2</v>
      </c>
      <c r="D88" s="558">
        <v>5.5274283143375139E-2</v>
      </c>
      <c r="E88" s="558">
        <v>5.5214457994384222E-2</v>
      </c>
      <c r="F88" s="558">
        <v>5.5154762206778611E-2</v>
      </c>
      <c r="G88" s="558">
        <v>5.5095195361429518E-2</v>
      </c>
      <c r="H88" s="558">
        <v>5.5035757041016826E-2</v>
      </c>
      <c r="I88" s="558">
        <v>5.4976446830019336E-2</v>
      </c>
      <c r="J88" s="558">
        <v>5.4917264314705103E-2</v>
      </c>
      <c r="K88" s="558">
        <v>5.4858209083121827E-2</v>
      </c>
      <c r="L88" s="558">
        <v>5.4799280725087225E-2</v>
      </c>
      <c r="M88" s="558">
        <v>5.474047883217964E-2</v>
      </c>
      <c r="N88" s="558">
        <v>5.4681802997728512E-2</v>
      </c>
      <c r="O88" s="558">
        <v>5.4623252816805044E-2</v>
      </c>
      <c r="P88" s="558">
        <v>5.4564827886212905E-2</v>
      </c>
      <c r="Q88" s="558">
        <v>5.4506527804478934E-2</v>
      </c>
      <c r="R88" s="558">
        <v>5.4448352171843961E-2</v>
      </c>
      <c r="S88" s="558">
        <v>5.4390300590253682E-2</v>
      </c>
      <c r="T88" s="558">
        <v>5.4332372663349573E-2</v>
      </c>
      <c r="U88" s="558">
        <v>5.4274567996459869E-2</v>
      </c>
      <c r="V88" s="558">
        <v>5.4216886196590576E-2</v>
      </c>
      <c r="W88" s="558">
        <v>5.4159326872416598E-2</v>
      </c>
      <c r="X88" s="558">
        <v>5.4101889634272905E-2</v>
      </c>
      <c r="Y88" s="558">
        <v>5.4044574094145661E-2</v>
      </c>
      <c r="Z88" s="558">
        <v>5.3987379865663578E-2</v>
      </c>
      <c r="AA88" s="558">
        <v>5.3930306564089182E-2</v>
      </c>
      <c r="AB88" s="558">
        <v>5.3873353806310177E-2</v>
      </c>
      <c r="AC88" s="558">
        <v>5.3816521210830928E-2</v>
      </c>
      <c r="AD88" s="558">
        <v>5.3759808397763884E-2</v>
      </c>
      <c r="AE88" s="558">
        <v>5.3703214988821135E-2</v>
      </c>
      <c r="AF88" s="558">
        <v>5.3646740607306023E-2</v>
      </c>
      <c r="AG88" s="558">
        <v>5.3590384878104753E-2</v>
      </c>
      <c r="AH88" s="558">
        <v>5.3534147427678092E-2</v>
      </c>
      <c r="AI88" s="558">
        <v>5.3478027884053134E-2</v>
      </c>
      <c r="AJ88" s="558">
        <v>5.3422025876815098E-2</v>
      </c>
      <c r="AK88" s="558">
        <v>5.3366141037099128E-2</v>
      </c>
      <c r="AL88" s="558">
        <v>5.3310372997582282E-2</v>
      </c>
      <c r="AM88" s="558">
        <v>5.3254721392475418E-2</v>
      </c>
      <c r="AN88" s="558">
        <v>5.3199185857515194E-2</v>
      </c>
      <c r="AO88" s="558">
        <v>5.3143766029956185E-2</v>
      </c>
      <c r="AP88" s="558">
        <v>5.3088461548562907E-2</v>
      </c>
      <c r="AQ88" s="558">
        <v>5.3033272053602011E-2</v>
      </c>
      <c r="AR88" s="558">
        <v>5.2978197186834483E-2</v>
      </c>
      <c r="AS88" s="558">
        <v>5.2923236591507883E-2</v>
      </c>
      <c r="AT88" s="558">
        <v>5.2868389912348636E-2</v>
      </c>
      <c r="AU88" s="558">
        <v>5.2813656795554394E-2</v>
      </c>
      <c r="AV88" s="558">
        <v>5.2759036888786415E-2</v>
      </c>
      <c r="AW88" s="558">
        <v>5.2704529841162008E-2</v>
      </c>
      <c r="AX88" s="558">
        <v>5.2650135303247018E-2</v>
      </c>
      <c r="AY88" s="558">
        <v>5.2595852927048346E-2</v>
      </c>
      <c r="AZ88" s="558">
        <v>5.2541682366006578E-2</v>
      </c>
      <c r="BA88" s="558">
        <v>5.2487623274988522E-2</v>
      </c>
      <c r="BB88" s="558">
        <v>5.243367531027996E-2</v>
      </c>
      <c r="BC88" s="558">
        <v>5.2379838129578339E-2</v>
      </c>
      <c r="BD88" s="558">
        <v>5.2326111391985494E-2</v>
      </c>
      <c r="BE88" s="558">
        <v>5.2272494758000505E-2</v>
      </c>
      <c r="BF88" s="558">
        <v>5.2218987889512528E-2</v>
      </c>
      <c r="BG88" s="558">
        <v>5.2165590449793665E-2</v>
      </c>
      <c r="BH88" s="558">
        <v>5.211230210349193E-2</v>
      </c>
      <c r="BI88" s="558">
        <v>5.2059122516624222E-2</v>
      </c>
      <c r="BJ88" s="558">
        <v>5.2006051356569327E-2</v>
      </c>
      <c r="BK88" s="558">
        <v>5.1953088292061016E-2</v>
      </c>
    </row>
    <row r="89" spans="1:63">
      <c r="A89" s="1066"/>
      <c r="B89" s="510">
        <v>18</v>
      </c>
      <c r="C89" s="558">
        <v>5.4359440774923315E-2</v>
      </c>
      <c r="D89" s="558">
        <v>5.4301147336699364E-2</v>
      </c>
      <c r="E89" s="558">
        <v>5.4242978788825558E-2</v>
      </c>
      <c r="F89" s="558">
        <v>5.4184934730375743E-2</v>
      </c>
      <c r="G89" s="558">
        <v>5.4127014762138041E-2</v>
      </c>
      <c r="H89" s="558">
        <v>5.4069218486605647E-2</v>
      </c>
      <c r="I89" s="558">
        <v>5.4011545507967759E-2</v>
      </c>
      <c r="J89" s="558">
        <v>5.3953995432100575E-2</v>
      </c>
      <c r="K89" s="558">
        <v>5.3896567866558241E-2</v>
      </c>
      <c r="L89" s="558">
        <v>5.3839262420563992E-2</v>
      </c>
      <c r="M89" s="558">
        <v>5.3782078705001284E-2</v>
      </c>
      <c r="N89" s="558">
        <v>5.3725016332404944E-2</v>
      </c>
      <c r="O89" s="558">
        <v>5.3668074916952468E-2</v>
      </c>
      <c r="P89" s="558">
        <v>5.3611254074455293E-2</v>
      </c>
      <c r="Q89" s="558">
        <v>5.3554553422350167E-2</v>
      </c>
      <c r="R89" s="558">
        <v>5.3497972579690557E-2</v>
      </c>
      <c r="S89" s="558">
        <v>5.3441511167138155E-2</v>
      </c>
      <c r="T89" s="558">
        <v>5.3385168806954333E-2</v>
      </c>
      <c r="U89" s="558">
        <v>5.3328945122991765E-2</v>
      </c>
      <c r="V89" s="558">
        <v>5.3272839740686063E-2</v>
      </c>
      <c r="W89" s="558">
        <v>5.3216852287047429E-2</v>
      </c>
      <c r="X89" s="558">
        <v>5.3160982390652395E-2</v>
      </c>
      <c r="Y89" s="558">
        <v>5.3105229681635641E-2</v>
      </c>
      <c r="Z89" s="558">
        <v>5.3049593791681809E-2</v>
      </c>
      <c r="AA89" s="558">
        <v>5.2994074354017352E-2</v>
      </c>
      <c r="AB89" s="558">
        <v>5.2938671003402576E-2</v>
      </c>
      <c r="AC89" s="558">
        <v>5.2883383376123527E-2</v>
      </c>
      <c r="AD89" s="558">
        <v>5.2828211109984091E-2</v>
      </c>
      <c r="AE89" s="558">
        <v>5.2773153844298065E-2</v>
      </c>
      <c r="AF89" s="558">
        <v>5.2718211219881315E-2</v>
      </c>
      <c r="AG89" s="558">
        <v>5.266338287904393E-2</v>
      </c>
      <c r="AH89" s="558">
        <v>5.2608668465582487E-2</v>
      </c>
      <c r="AI89" s="558">
        <v>5.2554067624772348E-2</v>
      </c>
      <c r="AJ89" s="558">
        <v>5.2499580003359955E-2</v>
      </c>
      <c r="AK89" s="558">
        <v>5.2445205249555246E-2</v>
      </c>
      <c r="AL89" s="558">
        <v>5.239094301302407E-2</v>
      </c>
      <c r="AM89" s="558">
        <v>5.2336792944880667E-2</v>
      </c>
      <c r="AN89" s="558">
        <v>5.2282754697680178E-2</v>
      </c>
      <c r="AO89" s="558">
        <v>5.2228827925411246E-2</v>
      </c>
      <c r="AP89" s="558">
        <v>5.2175012283488587E-2</v>
      </c>
      <c r="AQ89" s="558">
        <v>5.2121307428745683E-2</v>
      </c>
      <c r="AR89" s="558">
        <v>5.2067713019427489E-2</v>
      </c>
      <c r="AS89" s="558">
        <v>5.2014228715183145E-2</v>
      </c>
      <c r="AT89" s="558">
        <v>5.196085417705882E-2</v>
      </c>
      <c r="AU89" s="558">
        <v>5.1907589067490531E-2</v>
      </c>
      <c r="AV89" s="558">
        <v>5.1854433050297008E-2</v>
      </c>
      <c r="AW89" s="558">
        <v>5.1801385790672651E-2</v>
      </c>
      <c r="AX89" s="558">
        <v>5.1748446955180501E-2</v>
      </c>
      <c r="AY89" s="558">
        <v>5.1695616211745225E-2</v>
      </c>
      <c r="AZ89" s="558">
        <v>5.1642893229646186E-2</v>
      </c>
      <c r="BA89" s="558">
        <v>5.1590277679510563E-2</v>
      </c>
      <c r="BB89" s="558">
        <v>5.1537769233306462E-2</v>
      </c>
      <c r="BC89" s="558">
        <v>5.1485367564336096E-2</v>
      </c>
      <c r="BD89" s="558">
        <v>5.1433072347229061E-2</v>
      </c>
      <c r="BE89" s="558">
        <v>5.1380883257935543E-2</v>
      </c>
      <c r="BF89" s="558">
        <v>5.1328799973719634E-2</v>
      </c>
      <c r="BG89" s="558">
        <v>5.1276822173152728E-2</v>
      </c>
      <c r="BH89" s="558">
        <v>5.1224949536106838E-2</v>
      </c>
      <c r="BI89" s="558">
        <v>5.1173181743748082E-2</v>
      </c>
      <c r="BJ89" s="558">
        <v>5.1121518478530109E-2</v>
      </c>
      <c r="BK89" s="558">
        <v>5.1069959424187648E-2</v>
      </c>
    </row>
    <row r="90" spans="1:63">
      <c r="A90" s="1066"/>
      <c r="B90" s="510">
        <v>18.25</v>
      </c>
      <c r="C90" s="558">
        <v>5.3408024553562347E-2</v>
      </c>
      <c r="D90" s="558">
        <v>5.3351333987775959E-2</v>
      </c>
      <c r="E90" s="558">
        <v>5.329476364409276E-2</v>
      </c>
      <c r="F90" s="558">
        <v>5.3238313140490344E-2</v>
      </c>
      <c r="G90" s="558">
        <v>5.3181982096563121E-2</v>
      </c>
      <c r="H90" s="558">
        <v>5.3125770133513862E-2</v>
      </c>
      <c r="I90" s="558">
        <v>5.3069676874145134E-2</v>
      </c>
      <c r="J90" s="558">
        <v>5.3013701942850898E-2</v>
      </c>
      <c r="K90" s="558">
        <v>5.2957844965608118E-2</v>
      </c>
      <c r="L90" s="558">
        <v>5.2902105569968438E-2</v>
      </c>
      <c r="M90" s="558">
        <v>5.2846483385049881E-2</v>
      </c>
      <c r="N90" s="558">
        <v>5.2790978041528651E-2</v>
      </c>
      <c r="O90" s="558">
        <v>5.2735589171630959E-2</v>
      </c>
      <c r="P90" s="558">
        <v>5.2680316409124843E-2</v>
      </c>
      <c r="Q90" s="558">
        <v>5.2625159389312184E-2</v>
      </c>
      <c r="R90" s="558">
        <v>5.257011774902063E-2</v>
      </c>
      <c r="S90" s="558">
        <v>5.2515191126595626E-2</v>
      </c>
      <c r="T90" s="558">
        <v>5.2460379161892508E-2</v>
      </c>
      <c r="U90" s="558">
        <v>5.240568149626864E-2</v>
      </c>
      <c r="V90" s="558">
        <v>5.2351097772575565E-2</v>
      </c>
      <c r="W90" s="558">
        <v>5.2296627635151242E-2</v>
      </c>
      <c r="X90" s="558">
        <v>5.224227072981235E-2</v>
      </c>
      <c r="Y90" s="558">
        <v>5.2188026703846542E-2</v>
      </c>
      <c r="Z90" s="558">
        <v>5.2133895206004907E-2</v>
      </c>
      <c r="AA90" s="558">
        <v>5.2079875886494327E-2</v>
      </c>
      <c r="AB90" s="558">
        <v>5.2025968396969928E-2</v>
      </c>
      <c r="AC90" s="558">
        <v>5.1972172390527649E-2</v>
      </c>
      <c r="AD90" s="558">
        <v>5.1918487521696782E-2</v>
      </c>
      <c r="AE90" s="558">
        <v>5.1864913446432549E-2</v>
      </c>
      <c r="AF90" s="558">
        <v>5.1811449822108765E-2</v>
      </c>
      <c r="AG90" s="558">
        <v>5.1758096307510555E-2</v>
      </c>
      <c r="AH90" s="558">
        <v>5.1704852562827093E-2</v>
      </c>
      <c r="AI90" s="558">
        <v>5.1651718249644332E-2</v>
      </c>
      <c r="AJ90" s="558">
        <v>5.1598693030937913E-2</v>
      </c>
      <c r="AK90" s="558">
        <v>5.1545776571066008E-2</v>
      </c>
      <c r="AL90" s="558">
        <v>5.1492968535762192E-2</v>
      </c>
      <c r="AM90" s="558">
        <v>5.1440268592128482E-2</v>
      </c>
      <c r="AN90" s="558">
        <v>5.1387676408628305E-2</v>
      </c>
      <c r="AO90" s="558">
        <v>5.1335191655079521E-2</v>
      </c>
      <c r="AP90" s="558">
        <v>5.1282814002647566E-2</v>
      </c>
      <c r="AQ90" s="558">
        <v>5.1230543123838547E-2</v>
      </c>
      <c r="AR90" s="558">
        <v>5.1178378692492414E-2</v>
      </c>
      <c r="AS90" s="558">
        <v>5.1126320383776201E-2</v>
      </c>
      <c r="AT90" s="558">
        <v>5.1074367874177282E-2</v>
      </c>
      <c r="AU90" s="558">
        <v>5.1022520841496624E-2</v>
      </c>
      <c r="AV90" s="558">
        <v>5.0970778964842194E-2</v>
      </c>
      <c r="AW90" s="558">
        <v>5.0919141924622296E-2</v>
      </c>
      <c r="AX90" s="558">
        <v>5.0867609402538982E-2</v>
      </c>
      <c r="AY90" s="558">
        <v>5.0816181081581563E-2</v>
      </c>
      <c r="AZ90" s="558">
        <v>5.0764856646020047E-2</v>
      </c>
      <c r="BA90" s="558">
        <v>5.0713635781398717E-2</v>
      </c>
      <c r="BB90" s="558">
        <v>5.06625181745297E-2</v>
      </c>
      <c r="BC90" s="558">
        <v>5.0611503513486582E-2</v>
      </c>
      <c r="BD90" s="558">
        <v>5.0560591487598061E-2</v>
      </c>
      <c r="BE90" s="558">
        <v>5.0509781787441636E-2</v>
      </c>
      <c r="BF90" s="558">
        <v>5.0459074104837361E-2</v>
      </c>
      <c r="BG90" s="558">
        <v>5.0408468132841597E-2</v>
      </c>
      <c r="BH90" s="558">
        <v>5.03579635657408E-2</v>
      </c>
      <c r="BI90" s="558">
        <v>5.0307560099045398E-2</v>
      </c>
      <c r="BJ90" s="558">
        <v>5.0257257429483677E-2</v>
      </c>
      <c r="BK90" s="558">
        <v>5.0207055254995643E-2</v>
      </c>
    </row>
    <row r="91" spans="1:63">
      <c r="A91" s="1066"/>
      <c r="B91" s="576">
        <v>18.5</v>
      </c>
      <c r="C91" s="558">
        <v>5.2479372406086987E-2</v>
      </c>
      <c r="D91" s="558">
        <v>5.2424228511321322E-2</v>
      </c>
      <c r="E91" s="558">
        <v>5.2369200382316683E-2</v>
      </c>
      <c r="F91" s="558">
        <v>5.2314287654907858E-2</v>
      </c>
      <c r="G91" s="558">
        <v>5.225948996645545E-2</v>
      </c>
      <c r="H91" s="558">
        <v>5.2204806955837874E-2</v>
      </c>
      <c r="I91" s="558">
        <v>5.2150238263443449E-2</v>
      </c>
      <c r="J91" s="558">
        <v>5.2095783531162503E-2</v>
      </c>
      <c r="K91" s="558">
        <v>5.2041442402379547E-2</v>
      </c>
      <c r="L91" s="558">
        <v>5.1987214521965468E-2</v>
      </c>
      <c r="M91" s="558">
        <v>5.1933099536269831E-2</v>
      </c>
      <c r="N91" s="558">
        <v>5.1879097093113162E-2</v>
      </c>
      <c r="O91" s="558">
        <v>5.1825206841779291E-2</v>
      </c>
      <c r="P91" s="558">
        <v>5.1771428433007825E-2</v>
      </c>
      <c r="Q91" s="558">
        <v>5.1717761518986542E-2</v>
      </c>
      <c r="R91" s="558">
        <v>5.1664205753343899E-2</v>
      </c>
      <c r="S91" s="558">
        <v>5.1610760791141623E-2</v>
      </c>
      <c r="T91" s="558">
        <v>5.1557426288867253E-2</v>
      </c>
      <c r="U91" s="558">
        <v>5.1504201904426818E-2</v>
      </c>
      <c r="V91" s="558">
        <v>5.1451087297137488E-2</v>
      </c>
      <c r="W91" s="558">
        <v>5.139808212772036E-2</v>
      </c>
      <c r="X91" s="558">
        <v>5.1345186058293163E-2</v>
      </c>
      <c r="Y91" s="558">
        <v>5.1292398752363147E-2</v>
      </c>
      <c r="Z91" s="558">
        <v>5.1239719874819886E-2</v>
      </c>
      <c r="AA91" s="558">
        <v>5.1187149091928244E-2</v>
      </c>
      <c r="AB91" s="558">
        <v>5.1134686071321274E-2</v>
      </c>
      <c r="AC91" s="558">
        <v>5.1082330481993267E-2</v>
      </c>
      <c r="AD91" s="558">
        <v>5.1030081994292729E-2</v>
      </c>
      <c r="AE91" s="558">
        <v>5.0977940279915535E-2</v>
      </c>
      <c r="AF91" s="558">
        <v>5.092590501189799E-2</v>
      </c>
      <c r="AG91" s="558">
        <v>5.087397586461001E-2</v>
      </c>
      <c r="AH91" s="558">
        <v>5.0822152513748366E-2</v>
      </c>
      <c r="AI91" s="558">
        <v>5.0770434636329888E-2</v>
      </c>
      <c r="AJ91" s="558">
        <v>5.0718821910684761E-2</v>
      </c>
      <c r="AK91" s="558">
        <v>5.0667314016449895E-2</v>
      </c>
      <c r="AL91" s="558">
        <v>5.0615910634562243E-2</v>
      </c>
      <c r="AM91" s="558">
        <v>5.0564611447252265E-2</v>
      </c>
      <c r="AN91" s="558">
        <v>5.0513416138037323E-2</v>
      </c>
      <c r="AO91" s="558">
        <v>5.0462324391715219E-2</v>
      </c>
      <c r="AP91" s="558">
        <v>5.0411335894357721E-2</v>
      </c>
      <c r="AQ91" s="558">
        <v>5.0360450333304101E-2</v>
      </c>
      <c r="AR91" s="558">
        <v>5.0309667397154777E-2</v>
      </c>
      <c r="AS91" s="558">
        <v>5.0258986775764951E-2</v>
      </c>
      <c r="AT91" s="558">
        <v>5.0208408160238284E-2</v>
      </c>
      <c r="AU91" s="558">
        <v>5.0157931242920645E-2</v>
      </c>
      <c r="AV91" s="558">
        <v>5.0107555717393858E-2</v>
      </c>
      <c r="AW91" s="558">
        <v>5.0057281278469479E-2</v>
      </c>
      <c r="AX91" s="558">
        <v>5.0007107622182675E-2</v>
      </c>
      <c r="AY91" s="558">
        <v>4.9957034445786086E-2</v>
      </c>
      <c r="AZ91" s="558">
        <v>4.9907061447743699E-2</v>
      </c>
      <c r="BA91" s="558">
        <v>4.9857188327724858E-2</v>
      </c>
      <c r="BB91" s="558">
        <v>4.9807414786598198E-2</v>
      </c>
      <c r="BC91" s="558">
        <v>4.9757740526425669E-2</v>
      </c>
      <c r="BD91" s="558">
        <v>4.9708165250456626E-2</v>
      </c>
      <c r="BE91" s="558">
        <v>4.965868866312189E-2</v>
      </c>
      <c r="BF91" s="558">
        <v>4.9609310470027874E-2</v>
      </c>
      <c r="BG91" s="558">
        <v>4.9560030377950745E-2</v>
      </c>
      <c r="BH91" s="558">
        <v>4.9510848094830653E-2</v>
      </c>
      <c r="BI91" s="558">
        <v>4.9461763329765894E-2</v>
      </c>
      <c r="BJ91" s="558">
        <v>4.9412775793007249E-2</v>
      </c>
      <c r="BK91" s="558">
        <v>4.936388519595223E-2</v>
      </c>
    </row>
    <row r="92" spans="1:63">
      <c r="A92" s="1066"/>
      <c r="B92" s="510">
        <v>18.75</v>
      </c>
      <c r="C92" s="558">
        <v>5.1572877797683978E-2</v>
      </c>
      <c r="D92" s="558">
        <v>5.1519226684400919E-2</v>
      </c>
      <c r="E92" s="558">
        <v>5.1465687081305257E-2</v>
      </c>
      <c r="F92" s="558">
        <v>5.1412258641108391E-2</v>
      </c>
      <c r="G92" s="558">
        <v>5.1358941017962352E-2</v>
      </c>
      <c r="H92" s="558">
        <v>5.1305733867452366E-2</v>
      </c>
      <c r="I92" s="558">
        <v>5.1252636846589421E-2</v>
      </c>
      <c r="J92" s="558">
        <v>5.1199649613802856E-2</v>
      </c>
      <c r="K92" s="558">
        <v>5.1146771828933117E-2</v>
      </c>
      <c r="L92" s="558">
        <v>5.1094003153224418E-2</v>
      </c>
      <c r="M92" s="558">
        <v>5.1041343249317514E-2</v>
      </c>
      <c r="N92" s="558">
        <v>5.0988791781242541E-2</v>
      </c>
      <c r="O92" s="558">
        <v>5.0936348414411844E-2</v>
      </c>
      <c r="P92" s="558">
        <v>5.0884012815612875E-2</v>
      </c>
      <c r="Q92" s="558">
        <v>5.0831784653001158E-2</v>
      </c>
      <c r="R92" s="558">
        <v>5.0779663596093254E-2</v>
      </c>
      <c r="S92" s="558">
        <v>5.07276493157598E-2</v>
      </c>
      <c r="T92" s="558">
        <v>5.0675741484218585E-2</v>
      </c>
      <c r="U92" s="558">
        <v>5.0623939775027646E-2</v>
      </c>
      <c r="V92" s="558">
        <v>5.0572243863078452E-2</v>
      </c>
      <c r="W92" s="558">
        <v>5.0520653424589071E-2</v>
      </c>
      <c r="X92" s="558">
        <v>5.0469168137097453E-2</v>
      </c>
      <c r="Y92" s="558">
        <v>5.0417787679454665E-2</v>
      </c>
      <c r="Z92" s="558">
        <v>5.0366511731818241E-2</v>
      </c>
      <c r="AA92" s="558">
        <v>5.0315339975645537E-2</v>
      </c>
      <c r="AB92" s="558">
        <v>5.0264272093687147E-2</v>
      </c>
      <c r="AC92" s="558">
        <v>5.0213307769980314E-2</v>
      </c>
      <c r="AD92" s="558">
        <v>5.0162446689842467E-2</v>
      </c>
      <c r="AE92" s="558">
        <v>5.0111688539864696E-2</v>
      </c>
      <c r="AF92" s="558">
        <v>5.006103300790532E-2</v>
      </c>
      <c r="AG92" s="558">
        <v>5.0010479783083525E-2</v>
      </c>
      <c r="AH92" s="558">
        <v>4.9960028555772966E-2</v>
      </c>
      <c r="AI92" s="558">
        <v>4.9909679017595458E-2</v>
      </c>
      <c r="AJ92" s="558">
        <v>4.98594308614147E-2</v>
      </c>
      <c r="AK92" s="558">
        <v>4.9809283781330024E-2</v>
      </c>
      <c r="AL92" s="558">
        <v>4.9759237472670179E-2</v>
      </c>
      <c r="AM92" s="558">
        <v>4.9709291631987174E-2</v>
      </c>
      <c r="AN92" s="558">
        <v>4.9659445957050158E-2</v>
      </c>
      <c r="AO92" s="558">
        <v>4.960970014683927E-2</v>
      </c>
      <c r="AP92" s="558">
        <v>4.9560053901539634E-2</v>
      </c>
      <c r="AQ92" s="558">
        <v>4.9510506922535329E-2</v>
      </c>
      <c r="AR92" s="558">
        <v>4.9461058912403384E-2</v>
      </c>
      <c r="AS92" s="558">
        <v>4.9411709574907807E-2</v>
      </c>
      <c r="AT92" s="558">
        <v>4.9362458614993728E-2</v>
      </c>
      <c r="AU92" s="558">
        <v>4.9313305738781475E-2</v>
      </c>
      <c r="AV92" s="558">
        <v>4.9264250653560729E-2</v>
      </c>
      <c r="AW92" s="558">
        <v>4.9215293067784736E-2</v>
      </c>
      <c r="AX92" s="558">
        <v>4.9166432691064521E-2</v>
      </c>
      <c r="AY92" s="558">
        <v>4.9117669234163129E-2</v>
      </c>
      <c r="AZ92" s="558">
        <v>4.906900240898994E-2</v>
      </c>
      <c r="BA92" s="558">
        <v>4.902043192859501E-2</v>
      </c>
      <c r="BB92" s="558">
        <v>4.897195750716337E-2</v>
      </c>
      <c r="BC92" s="558">
        <v>4.8923578860009496E-2</v>
      </c>
      <c r="BD92" s="558">
        <v>4.8875295703571686E-2</v>
      </c>
      <c r="BE92" s="558">
        <v>4.8827107755406524E-2</v>
      </c>
      <c r="BF92" s="558">
        <v>4.8779014734183397E-2</v>
      </c>
      <c r="BG92" s="558">
        <v>4.8731016359679004E-2</v>
      </c>
      <c r="BH92" s="558">
        <v>4.8683112352771903E-2</v>
      </c>
      <c r="BI92" s="558">
        <v>4.8635302435437115E-2</v>
      </c>
      <c r="BJ92" s="558">
        <v>4.8587586330740763E-2</v>
      </c>
      <c r="BK92" s="558">
        <v>4.8539963762834676E-2</v>
      </c>
    </row>
    <row r="93" spans="1:63">
      <c r="A93" s="1066"/>
      <c r="B93" s="510">
        <v>19</v>
      </c>
      <c r="C93" s="558">
        <v>5.0687945536014314E-2</v>
      </c>
      <c r="D93" s="558">
        <v>5.0635735523588264E-2</v>
      </c>
      <c r="E93" s="558">
        <v>5.0583632956059388E-2</v>
      </c>
      <c r="F93" s="558">
        <v>5.0531637502096417E-2</v>
      </c>
      <c r="G93" s="558">
        <v>5.0479748831729017E-2</v>
      </c>
      <c r="H93" s="558">
        <v>5.0427966616340789E-2</v>
      </c>
      <c r="I93" s="558">
        <v>5.0376290528662319E-2</v>
      </c>
      <c r="J93" s="558">
        <v>5.0324720242764326E-2</v>
      </c>
      <c r="K93" s="558">
        <v>5.0273255434050756E-2</v>
      </c>
      <c r="L93" s="558">
        <v>5.0221895779252006E-2</v>
      </c>
      <c r="M93" s="558">
        <v>5.0170640956418142E-2</v>
      </c>
      <c r="N93" s="558">
        <v>5.0119490644912189E-2</v>
      </c>
      <c r="O93" s="558">
        <v>5.0068444525403412E-2</v>
      </c>
      <c r="P93" s="558">
        <v>5.0017502279860709E-2</v>
      </c>
      <c r="Q93" s="558">
        <v>4.9966663591545994E-2</v>
      </c>
      <c r="R93" s="558">
        <v>4.9915928145007595E-2</v>
      </c>
      <c r="S93" s="558">
        <v>4.9865295626073787E-2</v>
      </c>
      <c r="T93" s="558">
        <v>4.9814765721846281E-2</v>
      </c>
      <c r="U93" s="558">
        <v>4.9764338120693759E-2</v>
      </c>
      <c r="V93" s="558">
        <v>4.9714012512245505E-2</v>
      </c>
      <c r="W93" s="558">
        <v>4.9663788587385023E-2</v>
      </c>
      <c r="X93" s="558">
        <v>4.9613666038243694E-2</v>
      </c>
      <c r="Y93" s="558">
        <v>4.9563644558194495E-2</v>
      </c>
      <c r="Z93" s="558">
        <v>4.9513723841845748E-2</v>
      </c>
      <c r="AA93" s="558">
        <v>4.946390358503492E-2</v>
      </c>
      <c r="AB93" s="558">
        <v>4.9414183484822398E-2</v>
      </c>
      <c r="AC93" s="558">
        <v>4.9364563239485411E-2</v>
      </c>
      <c r="AD93" s="558">
        <v>4.9315042548511885E-2</v>
      </c>
      <c r="AE93" s="558">
        <v>4.9265621112594381E-2</v>
      </c>
      <c r="AF93" s="558">
        <v>4.9216298633624082E-2</v>
      </c>
      <c r="AG93" s="558">
        <v>4.916707481468479E-2</v>
      </c>
      <c r="AH93" s="558">
        <v>4.9117949360046952E-2</v>
      </c>
      <c r="AI93" s="558">
        <v>4.9068921975161758E-2</v>
      </c>
      <c r="AJ93" s="558">
        <v>4.9019992366655267E-2</v>
      </c>
      <c r="AK93" s="558">
        <v>4.8971160242322502E-2</v>
      </c>
      <c r="AL93" s="558">
        <v>4.8922425311121689E-2</v>
      </c>
      <c r="AM93" s="558">
        <v>4.887378728316847E-2</v>
      </c>
      <c r="AN93" s="558">
        <v>4.882524586973009E-2</v>
      </c>
      <c r="AO93" s="558">
        <v>4.8776800783219783E-2</v>
      </c>
      <c r="AP93" s="558">
        <v>4.8728451737191016E-2</v>
      </c>
      <c r="AQ93" s="558">
        <v>4.8680198446331861E-2</v>
      </c>
      <c r="AR93" s="558">
        <v>4.8632040626459427E-2</v>
      </c>
      <c r="AS93" s="558">
        <v>4.8583977994514208E-2</v>
      </c>
      <c r="AT93" s="558">
        <v>4.8536010268554593E-2</v>
      </c>
      <c r="AU93" s="558">
        <v>4.848813716775132E-2</v>
      </c>
      <c r="AV93" s="558">
        <v>4.8440358412382041E-2</v>
      </c>
      <c r="AW93" s="558">
        <v>4.8392673723825809E-2</v>
      </c>
      <c r="AX93" s="558">
        <v>4.8345082824557704E-2</v>
      </c>
      <c r="AY93" s="558">
        <v>4.8297585438143456E-2</v>
      </c>
      <c r="AZ93" s="558">
        <v>4.825018128923407E-2</v>
      </c>
      <c r="BA93" s="558">
        <v>4.8202870103560495E-2</v>
      </c>
      <c r="BB93" s="558">
        <v>4.8155651607928375E-2</v>
      </c>
      <c r="BC93" s="558">
        <v>4.8108525530212762E-2</v>
      </c>
      <c r="BD93" s="558">
        <v>4.8061491599352885E-2</v>
      </c>
      <c r="BE93" s="558">
        <v>4.8014549545346979E-2</v>
      </c>
      <c r="BF93" s="558">
        <v>4.7967699099247092E-2</v>
      </c>
      <c r="BG93" s="558">
        <v>4.7920939993153944E-2</v>
      </c>
      <c r="BH93" s="558">
        <v>4.7874271960211857E-2</v>
      </c>
      <c r="BI93" s="558">
        <v>4.782769473460366E-2</v>
      </c>
      <c r="BJ93" s="558">
        <v>4.77812080515456E-2</v>
      </c>
      <c r="BK93" s="558">
        <v>4.773481164728241E-2</v>
      </c>
    </row>
    <row r="94" spans="1:63">
      <c r="A94" s="1066"/>
      <c r="B94" s="510">
        <v>19.25</v>
      </c>
      <c r="C94" s="558">
        <v>4.9823992458222152E-2</v>
      </c>
      <c r="D94" s="558">
        <v>4.9773173976305311E-2</v>
      </c>
      <c r="E94" s="558">
        <v>4.9722459054404256E-2</v>
      </c>
      <c r="F94" s="558">
        <v>4.9671847376282857E-2</v>
      </c>
      <c r="G94" s="558">
        <v>4.9621338626991231E-2</v>
      </c>
      <c r="H94" s="558">
        <v>4.957093249285921E-2</v>
      </c>
      <c r="I94" s="558">
        <v>4.9520628661489874E-2</v>
      </c>
      <c r="J94" s="558">
        <v>4.9470426821753073E-2</v>
      </c>
      <c r="K94" s="558">
        <v>4.9420326663779005E-2</v>
      </c>
      <c r="L94" s="558">
        <v>4.9370327878951875E-2</v>
      </c>
      <c r="M94" s="558">
        <v>4.932043015990354E-2</v>
      </c>
      <c r="N94" s="558">
        <v>4.9270633200507188E-2</v>
      </c>
      <c r="O94" s="558">
        <v>4.9220936695871118E-2</v>
      </c>
      <c r="P94" s="558">
        <v>4.9171340342332497E-2</v>
      </c>
      <c r="Q94" s="558">
        <v>4.9121843837451148E-2</v>
      </c>
      <c r="R94" s="558">
        <v>4.9072446880003465E-2</v>
      </c>
      <c r="S94" s="558">
        <v>4.9023149169976257E-2</v>
      </c>
      <c r="T94" s="558">
        <v>4.8973950408560674E-2</v>
      </c>
      <c r="U94" s="558">
        <v>4.892485029814618E-2</v>
      </c>
      <c r="V94" s="558">
        <v>4.8875848542314582E-2</v>
      </c>
      <c r="W94" s="558">
        <v>4.882694484583399E-2</v>
      </c>
      <c r="X94" s="558">
        <v>4.877813891465297E-2</v>
      </c>
      <c r="Y94" s="558">
        <v>4.8729430455894597E-2</v>
      </c>
      <c r="Z94" s="558">
        <v>4.8680819177850616E-2</v>
      </c>
      <c r="AA94" s="558">
        <v>4.8632304789975614E-2</v>
      </c>
      <c r="AB94" s="558">
        <v>4.8583887002881236E-2</v>
      </c>
      <c r="AC94" s="558">
        <v>4.8535565528330431E-2</v>
      </c>
      <c r="AD94" s="558">
        <v>4.8487340079231722E-2</v>
      </c>
      <c r="AE94" s="558">
        <v>4.8439210369633529E-2</v>
      </c>
      <c r="AF94" s="558">
        <v>4.8391176114718527E-2</v>
      </c>
      <c r="AG94" s="558">
        <v>4.8343237030798007E-2</v>
      </c>
      <c r="AH94" s="558">
        <v>4.8295392835306289E-2</v>
      </c>
      <c r="AI94" s="558">
        <v>4.8247643246795223E-2</v>
      </c>
      <c r="AJ94" s="558">
        <v>4.8199987984928569E-2</v>
      </c>
      <c r="AK94" s="558">
        <v>4.8152426770476625E-2</v>
      </c>
      <c r="AL94" s="558">
        <v>4.8104959325310698E-2</v>
      </c>
      <c r="AM94" s="558">
        <v>4.8057585372397696E-2</v>
      </c>
      <c r="AN94" s="558">
        <v>4.8010304635794761E-2</v>
      </c>
      <c r="AO94" s="558">
        <v>4.7963116840643895E-2</v>
      </c>
      <c r="AP94" s="558">
        <v>4.7916021713166612E-2</v>
      </c>
      <c r="AQ94" s="558">
        <v>4.7869018980658699E-2</v>
      </c>
      <c r="AR94" s="558">
        <v>4.7822108371484914E-2</v>
      </c>
      <c r="AS94" s="558">
        <v>4.7775289615073741E-2</v>
      </c>
      <c r="AT94" s="558">
        <v>4.7728562441912217E-2</v>
      </c>
      <c r="AU94" s="558">
        <v>4.7681926583540764E-2</v>
      </c>
      <c r="AV94" s="558">
        <v>4.7635381772548002E-2</v>
      </c>
      <c r="AW94" s="558">
        <v>4.75889277425657E-2</v>
      </c>
      <c r="AX94" s="558">
        <v>4.7542564228263647E-2</v>
      </c>
      <c r="AY94" s="558">
        <v>4.749629096534462E-2</v>
      </c>
      <c r="AZ94" s="558">
        <v>4.745010769053936E-2</v>
      </c>
      <c r="BA94" s="558">
        <v>4.7404014141601586E-2</v>
      </c>
      <c r="BB94" s="558">
        <v>4.7358010057303015E-2</v>
      </c>
      <c r="BC94" s="558">
        <v>4.7312095177428438E-2</v>
      </c>
      <c r="BD94" s="558">
        <v>4.726626924277081E-2</v>
      </c>
      <c r="BE94" s="558">
        <v>4.7220531995126373E-2</v>
      </c>
      <c r="BF94" s="558">
        <v>4.7174883177289816E-2</v>
      </c>
      <c r="BG94" s="558">
        <v>4.7129322533049432E-2</v>
      </c>
      <c r="BH94" s="558">
        <v>4.7083849807182346E-2</v>
      </c>
      <c r="BI94" s="558">
        <v>4.7038464745449739E-2</v>
      </c>
      <c r="BJ94" s="558">
        <v>4.6993167094592107E-2</v>
      </c>
      <c r="BK94" s="558">
        <v>4.6947956602324564E-2</v>
      </c>
    </row>
    <row r="95" spans="1:63">
      <c r="A95" s="1066"/>
      <c r="B95" s="510">
        <v>19.5</v>
      </c>
      <c r="C95" s="558">
        <v>4.8980447958550298E-2</v>
      </c>
      <c r="D95" s="558">
        <v>4.8930973452678952E-2</v>
      </c>
      <c r="E95" s="558">
        <v>4.8881598793048764E-2</v>
      </c>
      <c r="F95" s="558">
        <v>4.8832323677709601E-2</v>
      </c>
      <c r="G95" s="558">
        <v>4.8783147805927636E-2</v>
      </c>
      <c r="H95" s="558">
        <v>4.8734070878179214E-2</v>
      </c>
      <c r="I95" s="558">
        <v>4.8685092596144786E-2</v>
      </c>
      <c r="J95" s="558">
        <v>4.8636212662702835E-2</v>
      </c>
      <c r="K95" s="558">
        <v>4.8587430781923915E-2</v>
      </c>
      <c r="L95" s="558">
        <v>4.8538746659064644E-2</v>
      </c>
      <c r="M95" s="558">
        <v>4.8490160000561777E-2</v>
      </c>
      <c r="N95" s="558">
        <v>4.8441670514026307E-2</v>
      </c>
      <c r="O95" s="558">
        <v>4.8393277908237595E-2</v>
      </c>
      <c r="P95" s="558">
        <v>4.8344981893137545E-2</v>
      </c>
      <c r="Q95" s="558">
        <v>4.8296782179824804E-2</v>
      </c>
      <c r="R95" s="558">
        <v>4.824867848054902E-2</v>
      </c>
      <c r="S95" s="558">
        <v>4.8200670508705079E-2</v>
      </c>
      <c r="T95" s="558">
        <v>4.815275797882744E-2</v>
      </c>
      <c r="U95" s="558">
        <v>4.810494060658449E-2</v>
      </c>
      <c r="V95" s="558">
        <v>4.8057218108772864E-2</v>
      </c>
      <c r="W95" s="558">
        <v>4.8009590203311928E-2</v>
      </c>
      <c r="X95" s="558">
        <v>4.7962056609238163E-2</v>
      </c>
      <c r="Y95" s="558">
        <v>4.7914617046699658E-2</v>
      </c>
      <c r="Z95" s="558">
        <v>4.7867271236950636E-2</v>
      </c>
      <c r="AA95" s="558">
        <v>4.7820018902345975E-2</v>
      </c>
      <c r="AB95" s="558">
        <v>4.7772859766335773E-2</v>
      </c>
      <c r="AC95" s="558">
        <v>4.7725793553459975E-2</v>
      </c>
      <c r="AD95" s="558">
        <v>4.7678819989343001E-2</v>
      </c>
      <c r="AE95" s="558">
        <v>4.7631938800688403E-2</v>
      </c>
      <c r="AF95" s="558">
        <v>4.7585149715273591E-2</v>
      </c>
      <c r="AG95" s="558">
        <v>4.7538452461944526E-2</v>
      </c>
      <c r="AH95" s="558">
        <v>4.7491846770610538E-2</v>
      </c>
      <c r="AI95" s="558">
        <v>4.7445332372239038E-2</v>
      </c>
      <c r="AJ95" s="558">
        <v>4.7398908998850416E-2</v>
      </c>
      <c r="AK95" s="558">
        <v>4.7352576383512882E-2</v>
      </c>
      <c r="AL95" s="558">
        <v>4.7306334260337292E-2</v>
      </c>
      <c r="AM95" s="558">
        <v>4.7260182364472138E-2</v>
      </c>
      <c r="AN95" s="558">
        <v>4.7214120432098446E-2</v>
      </c>
      <c r="AO95" s="558">
        <v>4.7168148200424753E-2</v>
      </c>
      <c r="AP95" s="558">
        <v>4.7122265407682128E-2</v>
      </c>
      <c r="AQ95" s="558">
        <v>4.7076471793119197E-2</v>
      </c>
      <c r="AR95" s="558">
        <v>4.7030767096997182E-2</v>
      </c>
      <c r="AS95" s="558">
        <v>4.6985151060585026E-2</v>
      </c>
      <c r="AT95" s="558">
        <v>4.693962342615448E-2</v>
      </c>
      <c r="AU95" s="558">
        <v>4.6894183936975253E-2</v>
      </c>
      <c r="AV95" s="558">
        <v>4.6848832337310214E-2</v>
      </c>
      <c r="AW95" s="558">
        <v>4.6803568372410571E-2</v>
      </c>
      <c r="AX95" s="558">
        <v>4.67583917885111E-2</v>
      </c>
      <c r="AY95" s="558">
        <v>4.6713302332825397E-2</v>
      </c>
      <c r="AZ95" s="558">
        <v>4.6668299753541198E-2</v>
      </c>
      <c r="BA95" s="558">
        <v>4.6623383799815642E-2</v>
      </c>
      <c r="BB95" s="558">
        <v>4.6578554221770652E-2</v>
      </c>
      <c r="BC95" s="558">
        <v>4.6533810770488286E-2</v>
      </c>
      <c r="BD95" s="558">
        <v>4.648915319800611E-2</v>
      </c>
      <c r="BE95" s="558">
        <v>4.6444581257312649E-2</v>
      </c>
      <c r="BF95" s="558">
        <v>4.6400094702342826E-2</v>
      </c>
      <c r="BG95" s="558">
        <v>4.6355693287973426E-2</v>
      </c>
      <c r="BH95" s="558">
        <v>4.6311376770018564E-2</v>
      </c>
      <c r="BI95" s="558">
        <v>4.6267144905225287E-2</v>
      </c>
      <c r="BJ95" s="558">
        <v>4.6222997451269045E-2</v>
      </c>
      <c r="BK95" s="558">
        <v>4.6178934166749307E-2</v>
      </c>
    </row>
    <row r="96" spans="1:63">
      <c r="A96" s="1066"/>
      <c r="B96" s="510">
        <v>19.75</v>
      </c>
      <c r="C96" s="558">
        <v>4.8156754379385602E-2</v>
      </c>
      <c r="D96" s="558">
        <v>4.8108578220720094E-2</v>
      </c>
      <c r="E96" s="558">
        <v>4.8060498356862505E-2</v>
      </c>
      <c r="F96" s="558">
        <v>4.8012514499389106E-2</v>
      </c>
      <c r="G96" s="558">
        <v>4.7964626361026858E-2</v>
      </c>
      <c r="H96" s="558">
        <v>4.7916833655647681E-2</v>
      </c>
      <c r="I96" s="558">
        <v>4.7869136098262786E-2</v>
      </c>
      <c r="J96" s="558">
        <v>4.7821533405016999E-2</v>
      </c>
      <c r="K96" s="558">
        <v>4.7774025293183107E-2</v>
      </c>
      <c r="L96" s="558">
        <v>4.7726611481156291E-2</v>
      </c>
      <c r="M96" s="558">
        <v>4.7679291688448554E-2</v>
      </c>
      <c r="N96" s="558">
        <v>4.7632065635683174E-2</v>
      </c>
      <c r="O96" s="558">
        <v>4.7584933044589224E-2</v>
      </c>
      <c r="P96" s="558">
        <v>4.7537893637996091E-2</v>
      </c>
      <c r="Q96" s="558">
        <v>4.7490947139828078E-2</v>
      </c>
      <c r="R96" s="558">
        <v>4.7444093275098936E-2</v>
      </c>
      <c r="S96" s="558">
        <v>4.7397331769906577E-2</v>
      </c>
      <c r="T96" s="558">
        <v>4.7350662351427673E-2</v>
      </c>
      <c r="U96" s="558">
        <v>4.7304084747912367E-2</v>
      </c>
      <c r="V96" s="558">
        <v>4.7257598688679014E-2</v>
      </c>
      <c r="W96" s="558">
        <v>4.7211203904108941E-2</v>
      </c>
      <c r="X96" s="558">
        <v>4.7164900125641195E-2</v>
      </c>
      <c r="Y96" s="558">
        <v>4.7118687085767393E-2</v>
      </c>
      <c r="Z96" s="558">
        <v>4.7072564518026591E-2</v>
      </c>
      <c r="AA96" s="558">
        <v>4.7026532157000089E-2</v>
      </c>
      <c r="AB96" s="558">
        <v>4.6980589738306426E-2</v>
      </c>
      <c r="AC96" s="558">
        <v>4.6934736998596273E-2</v>
      </c>
      <c r="AD96" s="558">
        <v>4.6888973675547382E-2</v>
      </c>
      <c r="AE96" s="558">
        <v>4.6843299507859641E-2</v>
      </c>
      <c r="AF96" s="558">
        <v>4.6797714235250053E-2</v>
      </c>
      <c r="AG96" s="558">
        <v>4.6752217598447797E-2</v>
      </c>
      <c r="AH96" s="558">
        <v>4.6706809339189345E-2</v>
      </c>
      <c r="AI96" s="558">
        <v>4.6661489200213548E-2</v>
      </c>
      <c r="AJ96" s="558">
        <v>4.6616256925256755E-2</v>
      </c>
      <c r="AK96" s="558">
        <v>4.6571112259048052E-2</v>
      </c>
      <c r="AL96" s="558">
        <v>4.6526054947304392E-2</v>
      </c>
      <c r="AM96" s="558">
        <v>4.6481084736725853E-2</v>
      </c>
      <c r="AN96" s="558">
        <v>4.6436201374990889E-2</v>
      </c>
      <c r="AO96" s="558">
        <v>4.6391404610751599E-2</v>
      </c>
      <c r="AP96" s="558">
        <v>4.6346694193629051E-2</v>
      </c>
      <c r="AQ96" s="558">
        <v>4.630206987420861E-2</v>
      </c>
      <c r="AR96" s="558">
        <v>4.6257531404035289E-2</v>
      </c>
      <c r="AS96" s="558">
        <v>4.6213078535609166E-2</v>
      </c>
      <c r="AT96" s="558">
        <v>4.6168711022380765E-2</v>
      </c>
      <c r="AU96" s="558">
        <v>4.6124428618746528E-2</v>
      </c>
      <c r="AV96" s="558">
        <v>4.6080231080044262E-2</v>
      </c>
      <c r="AW96" s="558">
        <v>4.6036118162548635E-2</v>
      </c>
      <c r="AX96" s="558">
        <v>4.5992089623466723E-2</v>
      </c>
      <c r="AY96" s="558">
        <v>4.5948145220933524E-2</v>
      </c>
      <c r="AZ96" s="558">
        <v>4.5904284714007523E-2</v>
      </c>
      <c r="BA96" s="558">
        <v>4.5860507862666329E-2</v>
      </c>
      <c r="BB96" s="558">
        <v>4.5816814427802277E-2</v>
      </c>
      <c r="BC96" s="558">
        <v>4.5773204171218031E-2</v>
      </c>
      <c r="BD96" s="558">
        <v>4.5729676855622341E-2</v>
      </c>
      <c r="BE96" s="558">
        <v>4.5686232244625674E-2</v>
      </c>
      <c r="BF96" s="558">
        <v>4.564287010273594E-2</v>
      </c>
      <c r="BG96" s="558">
        <v>4.5599590195354277E-2</v>
      </c>
      <c r="BH96" s="558">
        <v>4.5556392288770779E-2</v>
      </c>
      <c r="BI96" s="558">
        <v>4.5513276150160313E-2</v>
      </c>
      <c r="BJ96" s="558">
        <v>4.5470241547578311E-2</v>
      </c>
      <c r="BK96" s="558">
        <v>4.5427288249956642E-2</v>
      </c>
    </row>
    <row r="97" spans="1:63">
      <c r="A97" s="1066"/>
      <c r="B97" s="510">
        <v>20</v>
      </c>
      <c r="C97" s="558">
        <v>4.8156754379385602E-2</v>
      </c>
      <c r="D97" s="558">
        <v>4.8108578220720094E-2</v>
      </c>
      <c r="E97" s="558">
        <v>4.8060498356862505E-2</v>
      </c>
      <c r="F97" s="558">
        <v>4.8012514499389106E-2</v>
      </c>
      <c r="G97" s="558">
        <v>4.7964626361026858E-2</v>
      </c>
      <c r="H97" s="558">
        <v>4.7916833655647681E-2</v>
      </c>
      <c r="I97" s="558">
        <v>4.7869136098262786E-2</v>
      </c>
      <c r="J97" s="558">
        <v>4.7821533405016999E-2</v>
      </c>
      <c r="K97" s="558">
        <v>4.7774025293183107E-2</v>
      </c>
      <c r="L97" s="558">
        <v>4.7726611481156291E-2</v>
      </c>
      <c r="M97" s="558">
        <v>4.7679291688448554E-2</v>
      </c>
      <c r="N97" s="558">
        <v>4.7632065635683174E-2</v>
      </c>
      <c r="O97" s="558">
        <v>4.7584933044589224E-2</v>
      </c>
      <c r="P97" s="558">
        <v>4.7537893637996091E-2</v>
      </c>
      <c r="Q97" s="558">
        <v>4.7490947139828078E-2</v>
      </c>
      <c r="R97" s="558">
        <v>4.7444093275098936E-2</v>
      </c>
      <c r="S97" s="558">
        <v>4.7397331769906577E-2</v>
      </c>
      <c r="T97" s="558">
        <v>4.7350662351427673E-2</v>
      </c>
      <c r="U97" s="558">
        <v>4.7304084747912367E-2</v>
      </c>
      <c r="V97" s="558">
        <v>4.7257598688679014E-2</v>
      </c>
      <c r="W97" s="558">
        <v>4.7211203904108941E-2</v>
      </c>
      <c r="X97" s="558">
        <v>4.7164900125641195E-2</v>
      </c>
      <c r="Y97" s="558">
        <v>4.7118687085767393E-2</v>
      </c>
      <c r="Z97" s="558">
        <v>4.7072564518026591E-2</v>
      </c>
      <c r="AA97" s="558">
        <v>4.7026532157000089E-2</v>
      </c>
      <c r="AB97" s="558">
        <v>4.6980589738306426E-2</v>
      </c>
      <c r="AC97" s="558">
        <v>4.6934736998596273E-2</v>
      </c>
      <c r="AD97" s="558">
        <v>4.6888973675547382E-2</v>
      </c>
      <c r="AE97" s="558">
        <v>4.6843299507859641E-2</v>
      </c>
      <c r="AF97" s="558">
        <v>4.6797714235250053E-2</v>
      </c>
      <c r="AG97" s="558">
        <v>4.6752217598447797E-2</v>
      </c>
      <c r="AH97" s="558">
        <v>4.6706809339189345E-2</v>
      </c>
      <c r="AI97" s="558">
        <v>4.6661489200213548E-2</v>
      </c>
      <c r="AJ97" s="558">
        <v>4.6616256925256755E-2</v>
      </c>
      <c r="AK97" s="558">
        <v>4.6571112259048052E-2</v>
      </c>
      <c r="AL97" s="558">
        <v>4.6526054947304392E-2</v>
      </c>
      <c r="AM97" s="558">
        <v>4.6481084736725853E-2</v>
      </c>
      <c r="AN97" s="558">
        <v>4.6436201374990889E-2</v>
      </c>
      <c r="AO97" s="558">
        <v>4.6391404610751599E-2</v>
      </c>
      <c r="AP97" s="558">
        <v>4.6346694193629051E-2</v>
      </c>
      <c r="AQ97" s="558">
        <v>4.630206987420861E-2</v>
      </c>
      <c r="AR97" s="558">
        <v>4.6257531404035289E-2</v>
      </c>
      <c r="AS97" s="558">
        <v>4.6213078535609166E-2</v>
      </c>
      <c r="AT97" s="558">
        <v>4.6168711022380765E-2</v>
      </c>
      <c r="AU97" s="558">
        <v>4.6124428618746528E-2</v>
      </c>
      <c r="AV97" s="558">
        <v>4.6080231080044262E-2</v>
      </c>
      <c r="AW97" s="558">
        <v>4.6036118162548635E-2</v>
      </c>
      <c r="AX97" s="558">
        <v>4.5992089623466723E-2</v>
      </c>
      <c r="AY97" s="558">
        <v>4.5948145220933524E-2</v>
      </c>
      <c r="AZ97" s="558">
        <v>4.5904284714007523E-2</v>
      </c>
      <c r="BA97" s="558">
        <v>4.5860507862666329E-2</v>
      </c>
      <c r="BB97" s="558">
        <v>4.5816814427802277E-2</v>
      </c>
      <c r="BC97" s="558">
        <v>4.5773204171218031E-2</v>
      </c>
      <c r="BD97" s="558">
        <v>4.5729676855622341E-2</v>
      </c>
      <c r="BE97" s="558">
        <v>4.5686232244625674E-2</v>
      </c>
      <c r="BF97" s="558">
        <v>4.564287010273594E-2</v>
      </c>
      <c r="BG97" s="558">
        <v>4.5599590195354277E-2</v>
      </c>
      <c r="BH97" s="558">
        <v>4.5556392288770779E-2</v>
      </c>
      <c r="BI97" s="558">
        <v>4.5513276150160313E-2</v>
      </c>
      <c r="BJ97" s="558">
        <v>4.5470241547578311E-2</v>
      </c>
      <c r="BK97" s="558">
        <v>4.5427288249956642E-2</v>
      </c>
    </row>
    <row r="98" spans="1:63">
      <c r="A98" s="1066"/>
      <c r="B98" s="510">
        <v>20.25</v>
      </c>
      <c r="C98" s="558">
        <v>3.791784502459318E-2</v>
      </c>
      <c r="D98" s="558">
        <v>3.7880625561439701E-2</v>
      </c>
      <c r="E98" s="558">
        <v>3.7843479094523021E-2</v>
      </c>
      <c r="F98" s="558">
        <v>3.7806405409308984E-2</v>
      </c>
      <c r="G98" s="558">
        <v>3.7769404292103299E-2</v>
      </c>
      <c r="H98" s="558">
        <v>3.7732475530047445E-2</v>
      </c>
      <c r="I98" s="558">
        <v>3.7695618911114538E-2</v>
      </c>
      <c r="J98" s="558">
        <v>3.7658834224105334E-2</v>
      </c>
      <c r="K98" s="558">
        <v>3.7622121258644149E-2</v>
      </c>
      <c r="L98" s="558">
        <v>3.7585479805174883E-2</v>
      </c>
      <c r="M98" s="558">
        <v>3.7548909654957011E-2</v>
      </c>
      <c r="N98" s="558">
        <v>3.7512410600061614E-2</v>
      </c>
      <c r="O98" s="558">
        <v>3.7475982433367465E-2</v>
      </c>
      <c r="P98" s="558">
        <v>3.7439624948557078E-2</v>
      </c>
      <c r="Q98" s="558">
        <v>3.7403337940112857E-2</v>
      </c>
      <c r="R98" s="558">
        <v>3.7367121203313168E-2</v>
      </c>
      <c r="S98" s="558">
        <v>3.7330974534228525E-2</v>
      </c>
      <c r="T98" s="558">
        <v>3.729489772971778E-2</v>
      </c>
      <c r="U98" s="558">
        <v>3.7258890587424251E-2</v>
      </c>
      <c r="V98" s="558">
        <v>3.7222952905772017E-2</v>
      </c>
      <c r="W98" s="558">
        <v>3.7187084483962095E-2</v>
      </c>
      <c r="X98" s="558">
        <v>3.7151285121968733E-2</v>
      </c>
      <c r="Y98" s="558">
        <v>3.7115554620535694E-2</v>
      </c>
      <c r="Z98" s="558">
        <v>3.7079892781172533E-2</v>
      </c>
      <c r="AA98" s="558">
        <v>3.7044299406150942E-2</v>
      </c>
      <c r="AB98" s="558">
        <v>3.7008774298501093E-2</v>
      </c>
      <c r="AC98" s="558">
        <v>3.6973317262008004E-2</v>
      </c>
      <c r="AD98" s="558">
        <v>3.6937928101207926E-2</v>
      </c>
      <c r="AE98" s="558">
        <v>3.6902606621384733E-2</v>
      </c>
      <c r="AF98" s="558">
        <v>3.6867352628566399E-2</v>
      </c>
      <c r="AG98" s="558">
        <v>3.6832165929521384E-2</v>
      </c>
      <c r="AH98" s="558">
        <v>3.6797046331755158E-2</v>
      </c>
      <c r="AI98" s="558">
        <v>3.6761993643506657E-2</v>
      </c>
      <c r="AJ98" s="558">
        <v>3.6727007673744816E-2</v>
      </c>
      <c r="AK98" s="558">
        <v>3.6692088232165063E-2</v>
      </c>
      <c r="AL98" s="558">
        <v>3.6657235129185922E-2</v>
      </c>
      <c r="AM98" s="558">
        <v>3.6622448175945538E-2</v>
      </c>
      <c r="AN98" s="558">
        <v>3.6587727184298272E-2</v>
      </c>
      <c r="AO98" s="558">
        <v>3.6553071966811332E-2</v>
      </c>
      <c r="AP98" s="558">
        <v>3.6518482336761388E-2</v>
      </c>
      <c r="AQ98" s="558">
        <v>3.6483958108131195E-2</v>
      </c>
      <c r="AR98" s="558">
        <v>3.6449499095606297E-2</v>
      </c>
      <c r="AS98" s="558">
        <v>3.6415105114571696E-2</v>
      </c>
      <c r="AT98" s="558">
        <v>3.6380775981108525E-2</v>
      </c>
      <c r="AU98" s="558">
        <v>3.6346511511990837E-2</v>
      </c>
      <c r="AV98" s="558">
        <v>3.6312311524682284E-2</v>
      </c>
      <c r="AW98" s="558">
        <v>3.6278175837332893E-2</v>
      </c>
      <c r="AX98" s="558">
        <v>3.6244104268775862E-2</v>
      </c>
      <c r="AY98" s="558">
        <v>3.6210096638524321E-2</v>
      </c>
      <c r="AZ98" s="558">
        <v>3.617615276676818E-2</v>
      </c>
      <c r="BA98" s="558">
        <v>3.6142272474370941E-2</v>
      </c>
      <c r="BB98" s="558">
        <v>3.6108455582866544E-2</v>
      </c>
      <c r="BC98" s="558">
        <v>3.6074701914456248E-2</v>
      </c>
      <c r="BD98" s="558">
        <v>3.6041011292005501E-2</v>
      </c>
      <c r="BE98" s="558">
        <v>3.600738353904083E-2</v>
      </c>
      <c r="BF98" s="558">
        <v>3.5973818479746809E-2</v>
      </c>
      <c r="BG98" s="558">
        <v>3.5940315938962936E-2</v>
      </c>
      <c r="BH98" s="558">
        <v>3.5906875742180627E-2</v>
      </c>
      <c r="BI98" s="558">
        <v>3.5873497715540166E-2</v>
      </c>
      <c r="BJ98" s="558">
        <v>3.5840181685827692E-2</v>
      </c>
      <c r="BK98" s="558">
        <v>3.580692748047222E-2</v>
      </c>
    </row>
    <row r="99" spans="1:63">
      <c r="A99" s="1066"/>
      <c r="B99" s="510">
        <v>20.5</v>
      </c>
      <c r="C99" s="558">
        <v>3.7315727068449808E-2</v>
      </c>
      <c r="D99" s="558">
        <v>3.7279439979554088E-2</v>
      </c>
      <c r="E99" s="558">
        <v>3.724322339570877E-2</v>
      </c>
      <c r="F99" s="558">
        <v>3.7207077111628552E-2</v>
      </c>
      <c r="G99" s="558">
        <v>3.7171000922824299E-2</v>
      </c>
      <c r="H99" s="558">
        <v>3.7134994625599216E-2</v>
      </c>
      <c r="I99" s="558">
        <v>3.7099058017044988E-2</v>
      </c>
      <c r="J99" s="558">
        <v>3.7063190895037991E-2</v>
      </c>
      <c r="K99" s="558">
        <v>3.7027393058235485E-2</v>
      </c>
      <c r="L99" s="558">
        <v>3.6991664306071863E-2</v>
      </c>
      <c r="M99" s="558">
        <v>3.6956004438754894E-2</v>
      </c>
      <c r="N99" s="558">
        <v>3.6920413257261996E-2</v>
      </c>
      <c r="O99" s="558">
        <v>3.6884890563336548E-2</v>
      </c>
      <c r="P99" s="558">
        <v>3.6849436159484203E-2</v>
      </c>
      <c r="Q99" s="558">
        <v>3.6814049848969202E-2</v>
      </c>
      <c r="R99" s="558">
        <v>3.6778731435810792E-2</v>
      </c>
      <c r="S99" s="558">
        <v>3.6743480724779544E-2</v>
      </c>
      <c r="T99" s="558">
        <v>3.6708297521393804E-2</v>
      </c>
      <c r="U99" s="558">
        <v>3.6673181631916081E-2</v>
      </c>
      <c r="V99" s="558">
        <v>3.6638132863349542E-2</v>
      </c>
      <c r="W99" s="558">
        <v>3.6603151023434394E-2</v>
      </c>
      <c r="X99" s="558">
        <v>3.6568235920644454E-2</v>
      </c>
      <c r="Y99" s="558">
        <v>3.6533387364183607E-2</v>
      </c>
      <c r="Z99" s="558">
        <v>3.6498605163982338E-2</v>
      </c>
      <c r="AA99" s="558">
        <v>3.6463889130694267E-2</v>
      </c>
      <c r="AB99" s="558">
        <v>3.6429239075692753E-2</v>
      </c>
      <c r="AC99" s="558">
        <v>3.639465481106742E-2</v>
      </c>
      <c r="AD99" s="558">
        <v>3.6360136149620803E-2</v>
      </c>
      <c r="AE99" s="558">
        <v>3.6325682904864959E-2</v>
      </c>
      <c r="AF99" s="558">
        <v>3.6291294891018108E-2</v>
      </c>
      <c r="AG99" s="558">
        <v>3.6256971923001272E-2</v>
      </c>
      <c r="AH99" s="558">
        <v>3.6222713816435007E-2</v>
      </c>
      <c r="AI99" s="558">
        <v>3.6188520387636043E-2</v>
      </c>
      <c r="AJ99" s="558">
        <v>3.6154391453614043E-2</v>
      </c>
      <c r="AK99" s="558">
        <v>3.6120326832068311E-2</v>
      </c>
      <c r="AL99" s="558">
        <v>3.6086326341384568E-2</v>
      </c>
      <c r="AM99" s="558">
        <v>3.6052389800631704E-2</v>
      </c>
      <c r="AN99" s="558">
        <v>3.6018517029558599E-2</v>
      </c>
      <c r="AO99" s="558">
        <v>3.598470784859089E-2</v>
      </c>
      <c r="AP99" s="558">
        <v>3.5950962078827829E-2</v>
      </c>
      <c r="AQ99" s="558">
        <v>3.5917279542039118E-2</v>
      </c>
      <c r="AR99" s="558">
        <v>3.5883660060661772E-2</v>
      </c>
      <c r="AS99" s="558">
        <v>3.5850103457796996E-2</v>
      </c>
      <c r="AT99" s="558">
        <v>3.5816609557207085E-2</v>
      </c>
      <c r="AU99" s="558">
        <v>3.5783178183312336E-2</v>
      </c>
      <c r="AV99" s="558">
        <v>3.5749809161187994E-2</v>
      </c>
      <c r="AW99" s="558">
        <v>3.5716502316561177E-2</v>
      </c>
      <c r="AX99" s="558">
        <v>3.5683257475807847E-2</v>
      </c>
      <c r="AY99" s="558">
        <v>3.565007446594981E-2</v>
      </c>
      <c r="AZ99" s="558">
        <v>3.5616953114651718E-2</v>
      </c>
      <c r="BA99" s="558">
        <v>3.5583893250218053E-2</v>
      </c>
      <c r="BB99" s="558">
        <v>3.5550894701590188E-2</v>
      </c>
      <c r="BC99" s="558">
        <v>3.551795729834345E-2</v>
      </c>
      <c r="BD99" s="558">
        <v>3.5485080870684117E-2</v>
      </c>
      <c r="BE99" s="558">
        <v>3.5452265249446606E-2</v>
      </c>
      <c r="BF99" s="558">
        <v>3.541951026609047E-2</v>
      </c>
      <c r="BG99" s="558">
        <v>3.538681575269758E-2</v>
      </c>
      <c r="BH99" s="558">
        <v>3.5354181541969232E-2</v>
      </c>
      <c r="BI99" s="558">
        <v>3.5321607467223293E-2</v>
      </c>
      <c r="BJ99" s="558">
        <v>3.5289093362391354E-2</v>
      </c>
      <c r="BK99" s="558">
        <v>3.525663906201592E-2</v>
      </c>
    </row>
    <row r="100" spans="1:63">
      <c r="A100" s="1066"/>
      <c r="B100" s="576">
        <v>20.75</v>
      </c>
      <c r="C100" s="558">
        <v>3.6727972424362855E-2</v>
      </c>
      <c r="D100" s="558">
        <v>3.669258665387197E-2</v>
      </c>
      <c r="E100" s="558">
        <v>3.6657269002987936E-2</v>
      </c>
      <c r="F100" s="558">
        <v>3.6622019275198751E-2</v>
      </c>
      <c r="G100" s="558">
        <v>3.6586837274747576E-2</v>
      </c>
      <c r="H100" s="558">
        <v>3.6551722806629078E-2</v>
      </c>
      <c r="I100" s="558">
        <v>3.6516675676585827E-2</v>
      </c>
      <c r="J100" s="558">
        <v>3.6481695691104751E-2</v>
      </c>
      <c r="K100" s="558">
        <v>3.6446782657413523E-2</v>
      </c>
      <c r="L100" s="558">
        <v>3.6411936383477055E-2</v>
      </c>
      <c r="M100" s="558">
        <v>3.6377156677993953E-2</v>
      </c>
      <c r="N100" s="558">
        <v>3.6342443350393057E-2</v>
      </c>
      <c r="O100" s="558">
        <v>3.6307796210829898E-2</v>
      </c>
      <c r="P100" s="558">
        <v>3.6273215070183301E-2</v>
      </c>
      <c r="Q100" s="558">
        <v>3.6238699740051887E-2</v>
      </c>
      <c r="R100" s="558">
        <v>3.6204250032750719E-2</v>
      </c>
      <c r="S100" s="558">
        <v>3.6169865761307811E-2</v>
      </c>
      <c r="T100" s="558">
        <v>3.613554673946083E-2</v>
      </c>
      <c r="U100" s="558">
        <v>3.61012927816537E-2</v>
      </c>
      <c r="V100" s="558">
        <v>3.6067103703033218E-2</v>
      </c>
      <c r="W100" s="558">
        <v>3.6032979319445803E-2</v>
      </c>
      <c r="X100" s="558">
        <v>3.599891944743415E-2</v>
      </c>
      <c r="Y100" s="558">
        <v>3.5964923904233913E-2</v>
      </c>
      <c r="Z100" s="558">
        <v>3.5930992507770508E-2</v>
      </c>
      <c r="AA100" s="558">
        <v>3.5897125076655802E-2</v>
      </c>
      <c r="AB100" s="558">
        <v>3.5863321430184891E-2</v>
      </c>
      <c r="AC100" s="558">
        <v>3.5829581388332914E-2</v>
      </c>
      <c r="AD100" s="558">
        <v>3.5795904771751846E-2</v>
      </c>
      <c r="AE100" s="558">
        <v>3.5762291401767281E-2</v>
      </c>
      <c r="AF100" s="558">
        <v>3.5728741100375341E-2</v>
      </c>
      <c r="AG100" s="558">
        <v>3.5695253690239473E-2</v>
      </c>
      <c r="AH100" s="558">
        <v>3.5661828994687367E-2</v>
      </c>
      <c r="AI100" s="558">
        <v>3.5628466837707817E-2</v>
      </c>
      <c r="AJ100" s="558">
        <v>3.5595167043947641E-2</v>
      </c>
      <c r="AK100" s="558">
        <v>3.5561929438708631E-2</v>
      </c>
      <c r="AL100" s="558">
        <v>3.5528753847944475E-2</v>
      </c>
      <c r="AM100" s="558">
        <v>3.5495640098257709E-2</v>
      </c>
      <c r="AN100" s="558">
        <v>3.5462588016896737E-2</v>
      </c>
      <c r="AO100" s="558">
        <v>3.5429597431752786E-2</v>
      </c>
      <c r="AP100" s="558">
        <v>3.5396668171356921E-2</v>
      </c>
      <c r="AQ100" s="558">
        <v>3.5363800064877111E-2</v>
      </c>
      <c r="AR100" s="558">
        <v>3.5330992942115245E-2</v>
      </c>
      <c r="AS100" s="558">
        <v>3.5298246633504192E-2</v>
      </c>
      <c r="AT100" s="558">
        <v>3.5265560970104894E-2</v>
      </c>
      <c r="AU100" s="558">
        <v>3.5232935783603467E-2</v>
      </c>
      <c r="AV100" s="558">
        <v>3.5200370906308252E-2</v>
      </c>
      <c r="AW100" s="558">
        <v>3.5167866171147047E-2</v>
      </c>
      <c r="AX100" s="558">
        <v>3.5135421411664168E-2</v>
      </c>
      <c r="AY100" s="558">
        <v>3.5103036462017623E-2</v>
      </c>
      <c r="AZ100" s="558">
        <v>3.5070711156976304E-2</v>
      </c>
      <c r="BA100" s="558">
        <v>3.5038445331917176E-2</v>
      </c>
      <c r="BB100" s="558">
        <v>3.5006238822822465E-2</v>
      </c>
      <c r="BC100" s="558">
        <v>3.4974091466276884E-2</v>
      </c>
      <c r="BD100" s="558">
        <v>3.494200309946488E-2</v>
      </c>
      <c r="BE100" s="558">
        <v>3.4909973560167881E-2</v>
      </c>
      <c r="BF100" s="558">
        <v>3.4878002686761549E-2</v>
      </c>
      <c r="BG100" s="558">
        <v>3.4846090318213091E-2</v>
      </c>
      <c r="BH100" s="558">
        <v>3.4814236294078524E-2</v>
      </c>
      <c r="BI100" s="558">
        <v>3.4782440454499991E-2</v>
      </c>
      <c r="BJ100" s="558">
        <v>3.4750702640203107E-2</v>
      </c>
      <c r="BK100" s="558">
        <v>3.4719022692494286E-2</v>
      </c>
    </row>
    <row r="101" spans="1:63">
      <c r="A101" s="1066"/>
      <c r="B101" s="510">
        <v>21</v>
      </c>
      <c r="C101" s="558">
        <v>3.6154123764212495E-2</v>
      </c>
      <c r="D101" s="558">
        <v>3.6119609545214829E-2</v>
      </c>
      <c r="E101" s="558">
        <v>3.6085161160765204E-2</v>
      </c>
      <c r="F101" s="558">
        <v>3.6050778422677794E-2</v>
      </c>
      <c r="G101" s="558">
        <v>3.6016461143483315E-2</v>
      </c>
      <c r="H101" s="558">
        <v>3.5982209136425622E-2</v>
      </c>
      <c r="I101" s="558">
        <v>3.5948022215458328E-2</v>
      </c>
      <c r="J101" s="558">
        <v>3.5913900195241426E-2</v>
      </c>
      <c r="K101" s="558">
        <v>3.5879842891137936E-2</v>
      </c>
      <c r="L101" s="558">
        <v>3.5845850119210591E-2</v>
      </c>
      <c r="M101" s="558">
        <v>3.5811921696218538E-2</v>
      </c>
      <c r="N101" s="558">
        <v>3.5778057439613972E-2</v>
      </c>
      <c r="O101" s="558">
        <v>3.574425716753897E-2</v>
      </c>
      <c r="P101" s="558">
        <v>3.5710520698822149E-2</v>
      </c>
      <c r="Q101" s="558">
        <v>3.5676847852975466E-2</v>
      </c>
      <c r="R101" s="558">
        <v>3.5643238450190996E-2</v>
      </c>
      <c r="S101" s="558">
        <v>3.5609692311337725E-2</v>
      </c>
      <c r="T101" s="558">
        <v>3.5576209257958388E-2</v>
      </c>
      <c r="U101" s="558">
        <v>3.5542789112266264E-2</v>
      </c>
      <c r="V101" s="558">
        <v>3.550943169714206E-2</v>
      </c>
      <c r="W101" s="558">
        <v>3.5476136836130795E-2</v>
      </c>
      <c r="X101" s="558">
        <v>3.5442904353438644E-2</v>
      </c>
      <c r="Y101" s="558">
        <v>3.5409734073929881E-2</v>
      </c>
      <c r="Z101" s="558">
        <v>3.5376625823123786E-2</v>
      </c>
      <c r="AA101" s="558">
        <v>3.5343579427191615E-2</v>
      </c>
      <c r="AB101" s="558">
        <v>3.5310594712953475E-2</v>
      </c>
      <c r="AC101" s="558">
        <v>3.5277671507875419E-2</v>
      </c>
      <c r="AD101" s="558">
        <v>3.5244809640066342E-2</v>
      </c>
      <c r="AE101" s="558">
        <v>3.521200893827503E-2</v>
      </c>
      <c r="AF101" s="558">
        <v>3.5179269231887175E-2</v>
      </c>
      <c r="AG101" s="558">
        <v>3.5146590350922442E-2</v>
      </c>
      <c r="AH101" s="558">
        <v>3.5113972126031477E-2</v>
      </c>
      <c r="AI101" s="558">
        <v>3.5081414388493007E-2</v>
      </c>
      <c r="AJ101" s="558">
        <v>3.5048916970210967E-2</v>
      </c>
      <c r="AK101" s="558">
        <v>3.501647970371155E-2</v>
      </c>
      <c r="AL101" s="558">
        <v>3.4984102422140353E-2</v>
      </c>
      <c r="AM101" s="558">
        <v>3.4951784959259533E-2</v>
      </c>
      <c r="AN101" s="558">
        <v>3.4919527149444934E-2</v>
      </c>
      <c r="AO101" s="558">
        <v>3.4887328827683264E-2</v>
      </c>
      <c r="AP101" s="558">
        <v>3.4855189829569297E-2</v>
      </c>
      <c r="AQ101" s="558">
        <v>3.4823109991303065E-2</v>
      </c>
      <c r="AR101" s="558">
        <v>3.4791089149687073E-2</v>
      </c>
      <c r="AS101" s="558">
        <v>3.4759127142123529E-2</v>
      </c>
      <c r="AT101" s="558">
        <v>3.4727223806611612E-2</v>
      </c>
      <c r="AU101" s="558">
        <v>3.4695378981744691E-2</v>
      </c>
      <c r="AV101" s="558">
        <v>3.4663592506707655E-2</v>
      </c>
      <c r="AW101" s="558">
        <v>3.4631864221274171E-2</v>
      </c>
      <c r="AX101" s="558">
        <v>3.4600193965804014E-2</v>
      </c>
      <c r="AY101" s="558">
        <v>3.4568581581240369E-2</v>
      </c>
      <c r="AZ101" s="558">
        <v>3.4537026909107191E-2</v>
      </c>
      <c r="BA101" s="558">
        <v>3.4505529791506513E-2</v>
      </c>
      <c r="BB101" s="558">
        <v>3.4474090071115876E-2</v>
      </c>
      <c r="BC101" s="558">
        <v>3.4442707591185659E-2</v>
      </c>
      <c r="BD101" s="558">
        <v>3.4411382195536508E-2</v>
      </c>
      <c r="BE101" s="558">
        <v>3.4380113728556705E-2</v>
      </c>
      <c r="BF101" s="558">
        <v>3.4348902035199629E-2</v>
      </c>
      <c r="BG101" s="558">
        <v>3.4317746960981187E-2</v>
      </c>
      <c r="BH101" s="558">
        <v>3.4286648351977242E-2</v>
      </c>
      <c r="BI101" s="558">
        <v>3.4255606054821093E-2</v>
      </c>
      <c r="BJ101" s="558">
        <v>3.4224619916700977E-2</v>
      </c>
      <c r="BK101" s="558">
        <v>3.4193689785357508E-2</v>
      </c>
    </row>
    <row r="102" spans="1:63">
      <c r="A102" s="1066"/>
      <c r="B102" s="510">
        <v>21.25</v>
      </c>
      <c r="C102" s="558">
        <v>3.5593741972058605E-2</v>
      </c>
      <c r="D102" s="558">
        <v>3.5560070762614658E-2</v>
      </c>
      <c r="E102" s="558">
        <v>3.5526463198001706E-2</v>
      </c>
      <c r="F102" s="558">
        <v>3.5492919097939335E-2</v>
      </c>
      <c r="G102" s="558">
        <v>3.5459438282827362E-2</v>
      </c>
      <c r="H102" s="558">
        <v>3.5426020573742639E-2</v>
      </c>
      <c r="I102" s="558">
        <v>3.5392665792435878E-2</v>
      </c>
      <c r="J102" s="558">
        <v>3.5359373761328458E-2</v>
      </c>
      <c r="K102" s="558">
        <v>3.5326144303509284E-2</v>
      </c>
      <c r="L102" s="558">
        <v>3.5292977242731678E-2</v>
      </c>
      <c r="M102" s="558">
        <v>3.5259872403410206E-2</v>
      </c>
      <c r="N102" s="558">
        <v>3.5226829610617648E-2</v>
      </c>
      <c r="O102" s="558">
        <v>3.5193848690081846E-2</v>
      </c>
      <c r="P102" s="558">
        <v>3.5160929468182708E-2</v>
      </c>
      <c r="Q102" s="558">
        <v>3.512807177194912E-2</v>
      </c>
      <c r="R102" s="558">
        <v>3.5095275429055925E-2</v>
      </c>
      <c r="S102" s="558">
        <v>3.5062540267820907E-2</v>
      </c>
      <c r="T102" s="558">
        <v>3.5029866117201824E-2</v>
      </c>
      <c r="U102" s="558">
        <v>3.4997252806793354E-2</v>
      </c>
      <c r="V102" s="558">
        <v>3.4964700166824243E-2</v>
      </c>
      <c r="W102" s="558">
        <v>3.4932208028154263E-2</v>
      </c>
      <c r="X102" s="558">
        <v>3.4899776222271334E-2</v>
      </c>
      <c r="Y102" s="558">
        <v>3.4867404581288584E-2</v>
      </c>
      <c r="Z102" s="558">
        <v>3.4835092937941493E-2</v>
      </c>
      <c r="AA102" s="558">
        <v>3.4802841125584946E-2</v>
      </c>
      <c r="AB102" s="558">
        <v>3.4770648978190419E-2</v>
      </c>
      <c r="AC102" s="558">
        <v>3.4738516330343139E-2</v>
      </c>
      <c r="AD102" s="558">
        <v>3.4706443017239193E-2</v>
      </c>
      <c r="AE102" s="558">
        <v>3.4674428874682771E-2</v>
      </c>
      <c r="AF102" s="558">
        <v>3.4642473739083343E-2</v>
      </c>
      <c r="AG102" s="558">
        <v>3.4610577447452835E-2</v>
      </c>
      <c r="AH102" s="558">
        <v>3.4578739837402922E-2</v>
      </c>
      <c r="AI102" s="558">
        <v>3.4546960747142232E-2</v>
      </c>
      <c r="AJ102" s="558">
        <v>3.4515240015473618E-2</v>
      </c>
      <c r="AK102" s="558">
        <v>3.4483577481791428E-2</v>
      </c>
      <c r="AL102" s="558">
        <v>3.4451972986078792E-2</v>
      </c>
      <c r="AM102" s="558">
        <v>3.4420426368904938E-2</v>
      </c>
      <c r="AN102" s="558">
        <v>3.4388937471422493E-2</v>
      </c>
      <c r="AO102" s="558">
        <v>3.4357506135364826E-2</v>
      </c>
      <c r="AP102" s="558">
        <v>3.4326132203043411E-2</v>
      </c>
      <c r="AQ102" s="558">
        <v>3.4294815517345173E-2</v>
      </c>
      <c r="AR102" s="558">
        <v>3.4263555921729867E-2</v>
      </c>
      <c r="AS102" s="558">
        <v>3.4232353260227472E-2</v>
      </c>
      <c r="AT102" s="558">
        <v>3.4201207377435573E-2</v>
      </c>
      <c r="AU102" s="558">
        <v>3.4170118118516848E-2</v>
      </c>
      <c r="AV102" s="558">
        <v>3.4139085329196434E-2</v>
      </c>
      <c r="AW102" s="558">
        <v>3.4108108855759399E-2</v>
      </c>
      <c r="AX102" s="558">
        <v>3.4077188545048209E-2</v>
      </c>
      <c r="AY102" s="558">
        <v>3.4046324244460212E-2</v>
      </c>
      <c r="AZ102" s="558">
        <v>3.4015515801945083E-2</v>
      </c>
      <c r="BA102" s="558">
        <v>3.3984763066002385E-2</v>
      </c>
      <c r="BB102" s="558">
        <v>3.3954065885679063E-2</v>
      </c>
      <c r="BC102" s="558">
        <v>3.3923424110566966E-2</v>
      </c>
      <c r="BD102" s="558">
        <v>3.3892837590800376E-2</v>
      </c>
      <c r="BE102" s="558">
        <v>3.3862306177053617E-2</v>
      </c>
      <c r="BF102" s="558">
        <v>3.383182972053856E-2</v>
      </c>
      <c r="BG102" s="558">
        <v>3.3801408073002262E-2</v>
      </c>
      <c r="BH102" s="558">
        <v>3.3771041086724532E-2</v>
      </c>
      <c r="BI102" s="558">
        <v>3.374072861451554E-2</v>
      </c>
      <c r="BJ102" s="558">
        <v>3.3710470509713451E-2</v>
      </c>
      <c r="BK102" s="558">
        <v>3.3680266626182058E-2</v>
      </c>
    </row>
    <row r="103" spans="1:63">
      <c r="A103" s="1066"/>
      <c r="B103" s="510">
        <v>21.5</v>
      </c>
      <c r="C103" s="558">
        <v>3.5046405273783068E-2</v>
      </c>
      <c r="D103" s="558">
        <v>3.5013549696645892E-2</v>
      </c>
      <c r="E103" s="558">
        <v>3.4980755665215364E-2</v>
      </c>
      <c r="F103" s="558">
        <v>3.4948023006720404E-2</v>
      </c>
      <c r="G103" s="558">
        <v>3.4915351549035946E-2</v>
      </c>
      <c r="H103" s="558">
        <v>3.4882741120680009E-2</v>
      </c>
      <c r="I103" s="558">
        <v>3.4850191550810657E-2</v>
      </c>
      <c r="J103" s="558">
        <v>3.4817702669223009E-2</v>
      </c>
      <c r="K103" s="558">
        <v>3.47852743063463E-2</v>
      </c>
      <c r="L103" s="558">
        <v>3.4752906293240904E-2</v>
      </c>
      <c r="M103" s="558">
        <v>3.4720598461595385E-2</v>
      </c>
      <c r="N103" s="558">
        <v>3.4688350643723651E-2</v>
      </c>
      <c r="O103" s="558">
        <v>3.4656162672561969E-2</v>
      </c>
      <c r="P103" s="558">
        <v>3.4624034381666141E-2</v>
      </c>
      <c r="Q103" s="558">
        <v>3.4591965605208601E-2</v>
      </c>
      <c r="R103" s="558">
        <v>3.4559956177975568E-2</v>
      </c>
      <c r="S103" s="558">
        <v>3.4528005935364224E-2</v>
      </c>
      <c r="T103" s="558">
        <v>3.449611471337987E-2</v>
      </c>
      <c r="U103" s="558">
        <v>3.4464282348633142E-2</v>
      </c>
      <c r="V103" s="558">
        <v>3.4432508678337206E-2</v>
      </c>
      <c r="W103" s="558">
        <v>3.4400793540304994E-2</v>
      </c>
      <c r="X103" s="558">
        <v>3.4369136772946417E-2</v>
      </c>
      <c r="Y103" s="558">
        <v>3.4337538215265681E-2</v>
      </c>
      <c r="Z103" s="558">
        <v>3.4305997706858472E-2</v>
      </c>
      <c r="AA103" s="558">
        <v>3.4274515087909317E-2</v>
      </c>
      <c r="AB103" s="558">
        <v>3.424309019918885E-2</v>
      </c>
      <c r="AC103" s="558">
        <v>3.4211722882051133E-2</v>
      </c>
      <c r="AD103" s="558">
        <v>3.4180412978430982E-2</v>
      </c>
      <c r="AE103" s="558">
        <v>3.4149160330841338E-2</v>
      </c>
      <c r="AF103" s="558">
        <v>3.4117964782370572E-2</v>
      </c>
      <c r="AG103" s="558">
        <v>3.4086826176679907E-2</v>
      </c>
      <c r="AH103" s="558">
        <v>3.4055744358000795E-2</v>
      </c>
      <c r="AI103" s="558">
        <v>3.4024719171132325E-2</v>
      </c>
      <c r="AJ103" s="558">
        <v>3.3993750461438606E-2</v>
      </c>
      <c r="AK103" s="558">
        <v>3.3962838074846249E-2</v>
      </c>
      <c r="AL103" s="558">
        <v>3.3931981857841756E-2</v>
      </c>
      <c r="AM103" s="558">
        <v>3.3901181657469033E-2</v>
      </c>
      <c r="AN103" s="558">
        <v>3.3870437321326829E-2</v>
      </c>
      <c r="AO103" s="558">
        <v>3.3839748697566237E-2</v>
      </c>
      <c r="AP103" s="558">
        <v>3.3809115634888177E-2</v>
      </c>
      <c r="AQ103" s="558">
        <v>3.3778537982540928E-2</v>
      </c>
      <c r="AR103" s="558">
        <v>3.3748015590317655E-2</v>
      </c>
      <c r="AS103" s="558">
        <v>3.3717548308553925E-2</v>
      </c>
      <c r="AT103" s="558">
        <v>3.368713598812529E-2</v>
      </c>
      <c r="AU103" s="558">
        <v>3.3656778480444835E-2</v>
      </c>
      <c r="AV103" s="558">
        <v>3.3626475637460775E-2</v>
      </c>
      <c r="AW103" s="558">
        <v>3.3596227311654035E-2</v>
      </c>
      <c r="AX103" s="558">
        <v>3.3566033356035863E-2</v>
      </c>
      <c r="AY103" s="558">
        <v>3.3535893624145427E-2</v>
      </c>
      <c r="AZ103" s="558">
        <v>3.3505807970047485E-2</v>
      </c>
      <c r="BA103" s="558">
        <v>3.3475776248330008E-2</v>
      </c>
      <c r="BB103" s="558">
        <v>3.3445798314101827E-2</v>
      </c>
      <c r="BC103" s="558">
        <v>3.341587402299033E-2</v>
      </c>
      <c r="BD103" s="558">
        <v>3.3386003231139133E-2</v>
      </c>
      <c r="BE103" s="558">
        <v>3.3356185795205738E-2</v>
      </c>
      <c r="BF103" s="558">
        <v>3.3326421572359322E-2</v>
      </c>
      <c r="BG103" s="558">
        <v>3.3296710420278361E-2</v>
      </c>
      <c r="BH103" s="558">
        <v>3.3267052197148456E-2</v>
      </c>
      <c r="BI103" s="558">
        <v>3.3237446761659982E-2</v>
      </c>
      <c r="BJ103" s="558">
        <v>3.3207893973005928E-2</v>
      </c>
      <c r="BK103" s="558">
        <v>3.3178393690879604E-2</v>
      </c>
    </row>
    <row r="104" spans="1:63">
      <c r="A104" s="1066"/>
      <c r="B104" s="510">
        <v>21.75</v>
      </c>
      <c r="C104" s="558">
        <v>3.4511708415234675E-2</v>
      </c>
      <c r="D104" s="558">
        <v>3.4479642201017575E-2</v>
      </c>
      <c r="E104" s="558">
        <v>3.4447635519500967E-2</v>
      </c>
      <c r="F104" s="558">
        <v>3.4415688205049956E-2</v>
      </c>
      <c r="G104" s="558">
        <v>3.4383800092643566E-2</v>
      </c>
      <c r="H104" s="558">
        <v>3.4351971017871831E-2</v>
      </c>
      <c r="I104" s="558">
        <v>3.432020081693303E-2</v>
      </c>
      <c r="J104" s="558">
        <v>3.4288489326630818E-2</v>
      </c>
      <c r="K104" s="558">
        <v>3.4256836384371478E-2</v>
      </c>
      <c r="L104" s="558">
        <v>3.4225241828161113E-2</v>
      </c>
      <c r="M104" s="558">
        <v>3.4193705496602896E-2</v>
      </c>
      <c r="N104" s="558">
        <v>3.4162227228894317E-2</v>
      </c>
      <c r="O104" s="558">
        <v>3.4130806864824462E-2</v>
      </c>
      <c r="P104" s="558">
        <v>3.4099444244771272E-2</v>
      </c>
      <c r="Q104" s="558">
        <v>3.4068139209698874E-2</v>
      </c>
      <c r="R104" s="558">
        <v>3.4036891601154834E-2</v>
      </c>
      <c r="S104" s="558">
        <v>3.4005701261267562E-2</v>
      </c>
      <c r="T104" s="558">
        <v>3.3974568032743582E-2</v>
      </c>
      <c r="U104" s="558">
        <v>3.3943491758864935E-2</v>
      </c>
      <c r="V104" s="558">
        <v>3.3912472283486532E-2</v>
      </c>
      <c r="W104" s="558">
        <v>3.3881509451033527E-2</v>
      </c>
      <c r="X104" s="558">
        <v>3.3850603106498761E-2</v>
      </c>
      <c r="Y104" s="558">
        <v>3.3819753095440087E-2</v>
      </c>
      <c r="Z104" s="558">
        <v>3.3788959263977909E-2</v>
      </c>
      <c r="AA104" s="558">
        <v>3.3758221458792544E-2</v>
      </c>
      <c r="AB104" s="558">
        <v>3.3727539527121687E-2</v>
      </c>
      <c r="AC104" s="558">
        <v>3.3696913316757934E-2</v>
      </c>
      <c r="AD104" s="558">
        <v>3.3666342676046186E-2</v>
      </c>
      <c r="AE104" s="558">
        <v>3.3635827453881204E-2</v>
      </c>
      <c r="AF104" s="558">
        <v>3.3605367499705101E-2</v>
      </c>
      <c r="AG104" s="558">
        <v>3.3574962663504862E-2</v>
      </c>
      <c r="AH104" s="558">
        <v>3.3544612795809885E-2</v>
      </c>
      <c r="AI104" s="558">
        <v>3.3514317747689537E-2</v>
      </c>
      <c r="AJ104" s="558">
        <v>3.3484077370750716E-2</v>
      </c>
      <c r="AK104" s="558">
        <v>3.3453891517135403E-2</v>
      </c>
      <c r="AL104" s="558">
        <v>3.3423760039518302E-2</v>
      </c>
      <c r="AM104" s="558">
        <v>3.3393682791104391E-2</v>
      </c>
      <c r="AN104" s="558">
        <v>3.3363659625626575E-2</v>
      </c>
      <c r="AO104" s="558">
        <v>3.333369039734331E-2</v>
      </c>
      <c r="AP104" s="558">
        <v>3.3303774961036231E-2</v>
      </c>
      <c r="AQ104" s="558">
        <v>3.3273913172007792E-2</v>
      </c>
      <c r="AR104" s="558">
        <v>3.3244104886078978E-2</v>
      </c>
      <c r="AS104" s="558">
        <v>3.3214349959586956E-2</v>
      </c>
      <c r="AT104" s="558">
        <v>3.3184648249382762E-2</v>
      </c>
      <c r="AU104" s="558">
        <v>3.3154999612829035E-2</v>
      </c>
      <c r="AV104" s="558">
        <v>3.3125403907797682E-2</v>
      </c>
      <c r="AW104" s="558">
        <v>3.3095860992667668E-2</v>
      </c>
      <c r="AX104" s="558">
        <v>3.3066370726322701E-2</v>
      </c>
      <c r="AY104" s="558">
        <v>3.3036932968149038E-2</v>
      </c>
      <c r="AZ104" s="558">
        <v>3.3007547578033196E-2</v>
      </c>
      <c r="BA104" s="558">
        <v>3.2978214416359786E-2</v>
      </c>
      <c r="BB104" s="558">
        <v>3.2948933344009237E-2</v>
      </c>
      <c r="BC104" s="558">
        <v>3.2919704222355677E-2</v>
      </c>
      <c r="BD104" s="558">
        <v>3.2890526913264648E-2</v>
      </c>
      <c r="BE104" s="558">
        <v>3.286140127909102E-2</v>
      </c>
      <c r="BF104" s="558">
        <v>3.2832327182676778E-2</v>
      </c>
      <c r="BG104" s="558">
        <v>3.2803304487348875E-2</v>
      </c>
      <c r="BH104" s="558">
        <v>3.2774333056917106E-2</v>
      </c>
      <c r="BI104" s="558">
        <v>3.2745412755671957E-2</v>
      </c>
      <c r="BJ104" s="558">
        <v>3.2716543448382499E-2</v>
      </c>
      <c r="BK104" s="558">
        <v>3.2687725000294272E-2</v>
      </c>
    </row>
    <row r="105" spans="1:63">
      <c r="A105" s="1066"/>
      <c r="B105" s="510">
        <v>22</v>
      </c>
      <c r="C105" s="558">
        <v>3.3989261885789969E-2</v>
      </c>
      <c r="D105" s="558">
        <v>3.3957959819357252E-2</v>
      </c>
      <c r="E105" s="558">
        <v>3.3926715354518917E-2</v>
      </c>
      <c r="F105" s="558">
        <v>3.3895528332424756E-2</v>
      </c>
      <c r="G105" s="558">
        <v>3.3864398594808082E-2</v>
      </c>
      <c r="H105" s="558">
        <v>3.3833325983983087E-2</v>
      </c>
      <c r="I105" s="558">
        <v>3.3802310342842194E-2</v>
      </c>
      <c r="J105" s="558">
        <v>3.3771351514853387E-2</v>
      </c>
      <c r="K105" s="558">
        <v>3.3740449344057559E-2</v>
      </c>
      <c r="L105" s="558">
        <v>3.3709603675065952E-2</v>
      </c>
      <c r="M105" s="558">
        <v>3.3678814353057487E-2</v>
      </c>
      <c r="N105" s="558">
        <v>3.3648081223776237E-2</v>
      </c>
      <c r="O105" s="558">
        <v>3.3617404133528782E-2</v>
      </c>
      <c r="P105" s="558">
        <v>3.358678292918172E-2</v>
      </c>
      <c r="Q105" s="558">
        <v>3.3556217458159045E-2</v>
      </c>
      <c r="R105" s="558">
        <v>3.3525707568439672E-2</v>
      </c>
      <c r="S105" s="558">
        <v>3.349525310855489E-2</v>
      </c>
      <c r="T105" s="558">
        <v>3.3464853927585858E-2</v>
      </c>
      <c r="U105" s="558">
        <v>3.3434509875161118E-2</v>
      </c>
      <c r="V105" s="558">
        <v>3.3404220801454124E-2</v>
      </c>
      <c r="W105" s="558">
        <v>3.337398655718072E-2</v>
      </c>
      <c r="X105" s="558">
        <v>3.3343806993596778E-2</v>
      </c>
      <c r="Y105" s="558">
        <v>3.3313681962495692E-2</v>
      </c>
      <c r="Z105" s="558">
        <v>3.3283611316205969E-2</v>
      </c>
      <c r="AA105" s="558">
        <v>3.3253594907588821E-2</v>
      </c>
      <c r="AB105" s="558">
        <v>3.3223632590035773E-2</v>
      </c>
      <c r="AC105" s="558">
        <v>3.3193724217466261E-2</v>
      </c>
      <c r="AD105" s="558">
        <v>3.3163869644325251E-2</v>
      </c>
      <c r="AE105" s="558">
        <v>3.313406872558089E-2</v>
      </c>
      <c r="AF105" s="558">
        <v>3.3104321316722182E-2</v>
      </c>
      <c r="AG105" s="558">
        <v>3.3074627273756603E-2</v>
      </c>
      <c r="AH105" s="558">
        <v>3.304498645320781E-2</v>
      </c>
      <c r="AI105" s="558">
        <v>3.3015398712113328E-2</v>
      </c>
      <c r="AJ105" s="558">
        <v>3.2985863908022231E-2</v>
      </c>
      <c r="AK105" s="558">
        <v>3.2956381898992873E-2</v>
      </c>
      <c r="AL105" s="558">
        <v>3.2926952543590633E-2</v>
      </c>
      <c r="AM105" s="558">
        <v>3.2897575700885598E-2</v>
      </c>
      <c r="AN105" s="558">
        <v>3.2868251230450382E-2</v>
      </c>
      <c r="AO105" s="558">
        <v>3.2838978992357833E-2</v>
      </c>
      <c r="AP105" s="558">
        <v>3.2809758847178828E-2</v>
      </c>
      <c r="AQ105" s="558">
        <v>3.278059065598006E-2</v>
      </c>
      <c r="AR105" s="558">
        <v>3.2751474280321845E-2</v>
      </c>
      <c r="AS105" s="558">
        <v>3.2722409582255911E-2</v>
      </c>
      <c r="AT105" s="558">
        <v>3.2693396424323243E-2</v>
      </c>
      <c r="AU105" s="558">
        <v>3.2664434669551892E-2</v>
      </c>
      <c r="AV105" s="558">
        <v>3.2635524181454829E-2</v>
      </c>
      <c r="AW105" s="558">
        <v>3.2606664824027819E-2</v>
      </c>
      <c r="AX105" s="558">
        <v>3.2577856461747254E-2</v>
      </c>
      <c r="AY105" s="558">
        <v>3.2549098959568062E-2</v>
      </c>
      <c r="AZ105" s="558">
        <v>3.2520392182921576E-2</v>
      </c>
      <c r="BA105" s="558">
        <v>3.2491735997713454E-2</v>
      </c>
      <c r="BB105" s="558">
        <v>3.2463130270321577E-2</v>
      </c>
      <c r="BC105" s="558">
        <v>3.243457486759397E-2</v>
      </c>
      <c r="BD105" s="558">
        <v>3.2406069656846739E-2</v>
      </c>
      <c r="BE105" s="558">
        <v>3.2377614505862032E-2</v>
      </c>
      <c r="BF105" s="558">
        <v>3.2349209282885968E-2</v>
      </c>
      <c r="BG105" s="558">
        <v>3.2320853856626641E-2</v>
      </c>
      <c r="BH105" s="558">
        <v>3.2292548096252045E-2</v>
      </c>
      <c r="BI105" s="558">
        <v>3.2264291871388094E-2</v>
      </c>
      <c r="BJ105" s="558">
        <v>3.2236085052116628E-2</v>
      </c>
      <c r="BK105" s="558">
        <v>3.2207927508973409E-2</v>
      </c>
    </row>
    <row r="106" spans="1:63">
      <c r="A106" s="1066"/>
      <c r="B106" s="510">
        <v>22.25</v>
      </c>
      <c r="C106" s="558">
        <v>3.3478691184465316E-2</v>
      </c>
      <c r="D106" s="558">
        <v>3.3448129054337868E-2</v>
      </c>
      <c r="E106" s="558">
        <v>3.3417622672620523E-2</v>
      </c>
      <c r="F106" s="558">
        <v>3.338717188691618E-2</v>
      </c>
      <c r="G106" s="558">
        <v>3.3356776545382702E-2</v>
      </c>
      <c r="H106" s="558">
        <v>3.3326436496730401E-2</v>
      </c>
      <c r="I106" s="558">
        <v>3.3296151590219515E-2</v>
      </c>
      <c r="J106" s="558">
        <v>3.3265921675657693E-2</v>
      </c>
      <c r="K106" s="558">
        <v>3.3235746603397572E-2</v>
      </c>
      <c r="L106" s="558">
        <v>3.3205626224334234E-2</v>
      </c>
      <c r="M106" s="558">
        <v>3.3175560389902818E-2</v>
      </c>
      <c r="N106" s="558">
        <v>3.3145548952076012E-2</v>
      </c>
      <c r="O106" s="558">
        <v>3.3115591763361693E-2</v>
      </c>
      <c r="P106" s="558">
        <v>3.308568867680043E-2</v>
      </c>
      <c r="Q106" s="558">
        <v>3.305583954596316E-2</v>
      </c>
      <c r="R106" s="558">
        <v>3.3026044224948758E-2</v>
      </c>
      <c r="S106" s="558">
        <v>3.2996302568381659E-2</v>
      </c>
      <c r="T106" s="558">
        <v>3.2966614431409497E-2</v>
      </c>
      <c r="U106" s="558">
        <v>3.2936979669700758E-2</v>
      </c>
      <c r="V106" s="558">
        <v>3.2907398139442441E-2</v>
      </c>
      <c r="W106" s="558">
        <v>3.2877869697337733E-2</v>
      </c>
      <c r="X106" s="558">
        <v>3.2848394200603682E-2</v>
      </c>
      <c r="Y106" s="558">
        <v>3.2818971506968914E-2</v>
      </c>
      <c r="Z106" s="558">
        <v>3.2789601474671332E-2</v>
      </c>
      <c r="AA106" s="558">
        <v>3.2760283962455852E-2</v>
      </c>
      <c r="AB106" s="558">
        <v>3.2731018829572106E-2</v>
      </c>
      <c r="AC106" s="558">
        <v>3.2701805935772238E-2</v>
      </c>
      <c r="AD106" s="558">
        <v>3.2672645141308625E-2</v>
      </c>
      <c r="AE106" s="558">
        <v>3.2643536306931661E-2</v>
      </c>
      <c r="AF106" s="558">
        <v>3.2614479293887548E-2</v>
      </c>
      <c r="AG106" s="558">
        <v>3.2585473963916076E-2</v>
      </c>
      <c r="AH106" s="558">
        <v>3.2556520179248462E-2</v>
      </c>
      <c r="AI106" s="558">
        <v>3.2527617802605109E-2</v>
      </c>
      <c r="AJ106" s="558">
        <v>3.2498766697193496E-2</v>
      </c>
      <c r="AK106" s="558">
        <v>3.2469966726705997E-2</v>
      </c>
      <c r="AL106" s="558">
        <v>3.2441217755317726E-2</v>
      </c>
      <c r="AM106" s="558">
        <v>3.2412519647684414E-2</v>
      </c>
      <c r="AN106" s="558">
        <v>3.2383872268940281E-2</v>
      </c>
      <c r="AO106" s="558">
        <v>3.2355275484695925E-2</v>
      </c>
      <c r="AP106" s="558">
        <v>3.2326729161036211E-2</v>
      </c>
      <c r="AQ106" s="558">
        <v>3.22982331645182E-2</v>
      </c>
      <c r="AR106" s="558">
        <v>3.2269787362169053E-2</v>
      </c>
      <c r="AS106" s="558">
        <v>3.2241391621483956E-2</v>
      </c>
      <c r="AT106" s="558">
        <v>3.2213045810424105E-2</v>
      </c>
      <c r="AU106" s="558">
        <v>3.2184749797414598E-2</v>
      </c>
      <c r="AV106" s="558">
        <v>3.2156503451342439E-2</v>
      </c>
      <c r="AW106" s="558">
        <v>3.2128306641554506E-2</v>
      </c>
      <c r="AX106" s="558">
        <v>3.2100159237855544E-2</v>
      </c>
      <c r="AY106" s="558">
        <v>3.2072061110506131E-2</v>
      </c>
      <c r="AZ106" s="558">
        <v>3.2044012130220734E-2</v>
      </c>
      <c r="BA106" s="558">
        <v>3.2016012168165658E-2</v>
      </c>
      <c r="BB106" s="558">
        <v>3.198806109595715E-2</v>
      </c>
      <c r="BC106" s="558">
        <v>3.196015878565938E-2</v>
      </c>
      <c r="BD106" s="558">
        <v>3.1932305109782511E-2</v>
      </c>
      <c r="BE106" s="558">
        <v>3.1904499941280758E-2</v>
      </c>
      <c r="BF106" s="558">
        <v>3.1876743153550449E-2</v>
      </c>
      <c r="BG106" s="558">
        <v>3.1849034620428131E-2</v>
      </c>
      <c r="BH106" s="558">
        <v>3.1821374216188587E-2</v>
      </c>
      <c r="BI106" s="558">
        <v>3.1793761815543019E-2</v>
      </c>
      <c r="BJ106" s="558">
        <v>3.1766197293637125E-2</v>
      </c>
      <c r="BK106" s="558">
        <v>3.1738680526049182E-2</v>
      </c>
    </row>
    <row r="107" spans="1:63">
      <c r="A107" s="1066"/>
      <c r="B107" s="510">
        <v>22.5</v>
      </c>
      <c r="C107" s="558">
        <v>3.2979636125918158E-2</v>
      </c>
      <c r="D107" s="558">
        <v>3.2949790676501153E-2</v>
      </c>
      <c r="E107" s="558">
        <v>3.2919999196477694E-2</v>
      </c>
      <c r="F107" s="558">
        <v>3.2890261539591091E-2</v>
      </c>
      <c r="G107" s="558">
        <v>3.2860577560112673E-2</v>
      </c>
      <c r="H107" s="558">
        <v>3.2830947112839341E-2</v>
      </c>
      <c r="I107" s="558">
        <v>3.2801370053091285E-2</v>
      </c>
      <c r="J107" s="558">
        <v>3.2771846236709562E-2</v>
      </c>
      <c r="K107" s="558">
        <v>3.274237552005381E-2</v>
      </c>
      <c r="L107" s="558">
        <v>3.2712957759999849E-2</v>
      </c>
      <c r="M107" s="558">
        <v>3.2683592813937436E-2</v>
      </c>
      <c r="N107" s="558">
        <v>3.2654280539767919E-2</v>
      </c>
      <c r="O107" s="558">
        <v>3.2625020795901939E-2</v>
      </c>
      <c r="P107" s="558">
        <v>3.2595813441257178E-2</v>
      </c>
      <c r="Q107" s="558">
        <v>3.2566658335256071E-2</v>
      </c>
      <c r="R107" s="558">
        <v>3.2537555337823584E-2</v>
      </c>
      <c r="S107" s="558">
        <v>3.25085043093849E-2</v>
      </c>
      <c r="T107" s="558">
        <v>3.247950511086329E-2</v>
      </c>
      <c r="U107" s="558">
        <v>3.2450557603677765E-2</v>
      </c>
      <c r="V107" s="558">
        <v>3.2421661649741002E-2</v>
      </c>
      <c r="W107" s="558">
        <v>3.2392817111457056E-2</v>
      </c>
      <c r="X107" s="558">
        <v>3.2364023851719215E-2</v>
      </c>
      <c r="Y107" s="558">
        <v>3.233528173390781E-2</v>
      </c>
      <c r="Z107" s="558">
        <v>3.2306590621888086E-2</v>
      </c>
      <c r="AA107" s="558">
        <v>3.2277950380007983E-2</v>
      </c>
      <c r="AB107" s="558">
        <v>3.2249360873096093E-2</v>
      </c>
      <c r="AC107" s="558">
        <v>3.2220821966459458E-2</v>
      </c>
      <c r="AD107" s="558">
        <v>3.2192333525881502E-2</v>
      </c>
      <c r="AE107" s="558">
        <v>3.2163895417619874E-2</v>
      </c>
      <c r="AF107" s="558">
        <v>3.2135507508404437E-2</v>
      </c>
      <c r="AG107" s="558">
        <v>3.2107169665435073E-2</v>
      </c>
      <c r="AH107" s="558">
        <v>3.2078881756379733E-2</v>
      </c>
      <c r="AI107" s="558">
        <v>3.2050643649372296E-2</v>
      </c>
      <c r="AJ107" s="558">
        <v>3.2022455213010545E-2</v>
      </c>
      <c r="AK107" s="558">
        <v>3.1994316316354125E-2</v>
      </c>
      <c r="AL107" s="558">
        <v>3.1966226828922535E-2</v>
      </c>
      <c r="AM107" s="558">
        <v>3.1938186620693074E-2</v>
      </c>
      <c r="AN107" s="558">
        <v>3.191019556209887E-2</v>
      </c>
      <c r="AO107" s="558">
        <v>3.1882253524026856E-2</v>
      </c>
      <c r="AP107" s="558">
        <v>3.1854360377815819E-2</v>
      </c>
      <c r="AQ107" s="558">
        <v>3.1826515995254379E-2</v>
      </c>
      <c r="AR107" s="558">
        <v>3.1798720248579083E-2</v>
      </c>
      <c r="AS107" s="558">
        <v>3.1770973010472395E-2</v>
      </c>
      <c r="AT107" s="558">
        <v>3.1743274154060766E-2</v>
      </c>
      <c r="AU107" s="558">
        <v>3.1715623552912742E-2</v>
      </c>
      <c r="AV107" s="558">
        <v>3.1688021081036979E-2</v>
      </c>
      <c r="AW107" s="558">
        <v>3.1660466612880377E-2</v>
      </c>
      <c r="AX107" s="558">
        <v>3.1632960023326148E-2</v>
      </c>
      <c r="AY107" s="558">
        <v>3.1605501187691946E-2</v>
      </c>
      <c r="AZ107" s="558">
        <v>3.1578089981727939E-2</v>
      </c>
      <c r="BA107" s="558">
        <v>3.1550726281614996E-2</v>
      </c>
      <c r="BB107" s="558">
        <v>3.1523409963962773E-2</v>
      </c>
      <c r="BC107" s="558">
        <v>3.1496140905807893E-2</v>
      </c>
      <c r="BD107" s="558">
        <v>3.1468918984612064E-2</v>
      </c>
      <c r="BE107" s="558">
        <v>3.1441744078260295E-2</v>
      </c>
      <c r="BF107" s="558">
        <v>3.1414616065058999E-2</v>
      </c>
      <c r="BG107" s="558">
        <v>3.1387534823734249E-2</v>
      </c>
      <c r="BH107" s="558">
        <v>3.1360500233429935E-2</v>
      </c>
      <c r="BI107" s="558">
        <v>3.1333512173705946E-2</v>
      </c>
      <c r="BJ107" s="558">
        <v>3.1306570524536441E-2</v>
      </c>
      <c r="BK107" s="558">
        <v>3.1279675166308009E-2</v>
      </c>
    </row>
    <row r="108" spans="1:63">
      <c r="A108" s="1066"/>
      <c r="B108" s="510">
        <v>22.75</v>
      </c>
      <c r="C108" s="558">
        <v>3.2491750183861849E-2</v>
      </c>
      <c r="D108" s="558">
        <v>3.2462599070315123E-2</v>
      </c>
      <c r="E108" s="558">
        <v>3.2433500217768994E-2</v>
      </c>
      <c r="F108" s="558">
        <v>3.2404453485812043E-2</v>
      </c>
      <c r="G108" s="558">
        <v>3.2375458734535387E-2</v>
      </c>
      <c r="H108" s="558">
        <v>3.2346515824530464E-2</v>
      </c>
      <c r="I108" s="558">
        <v>3.2317624616886767E-2</v>
      </c>
      <c r="J108" s="558">
        <v>3.2288784973189627E-2</v>
      </c>
      <c r="K108" s="558">
        <v>3.2259996755518036E-2</v>
      </c>
      <c r="L108" s="558">
        <v>3.2231259826442392E-2</v>
      </c>
      <c r="M108" s="558">
        <v>3.2202574049022353E-2</v>
      </c>
      <c r="N108" s="558">
        <v>3.2173939286804648E-2</v>
      </c>
      <c r="O108" s="558">
        <v>3.2145355403820922E-2</v>
      </c>
      <c r="P108" s="558">
        <v>3.2116822264585579E-2</v>
      </c>
      <c r="Q108" s="558">
        <v>3.208833973409362E-2</v>
      </c>
      <c r="R108" s="558">
        <v>3.2059907677818564E-2</v>
      </c>
      <c r="S108" s="558">
        <v>3.2031525961710286E-2</v>
      </c>
      <c r="T108" s="558">
        <v>3.2003194452192907E-2</v>
      </c>
      <c r="U108" s="558">
        <v>3.1974913016162738E-2</v>
      </c>
      <c r="V108" s="558">
        <v>3.1946681520986168E-2</v>
      </c>
      <c r="W108" s="558">
        <v>3.1918499834497592E-2</v>
      </c>
      <c r="X108" s="558">
        <v>3.1890367824997351E-2</v>
      </c>
      <c r="Y108" s="558">
        <v>3.1862285361249701E-2</v>
      </c>
      <c r="Z108" s="558">
        <v>3.1834252312480715E-2</v>
      </c>
      <c r="AA108" s="558">
        <v>3.1806268548376315E-2</v>
      </c>
      <c r="AB108" s="558">
        <v>3.1778333939080243E-2</v>
      </c>
      <c r="AC108" s="558">
        <v>3.1750448355192001E-2</v>
      </c>
      <c r="AD108" s="558">
        <v>3.1722611667764924E-2</v>
      </c>
      <c r="AE108" s="558">
        <v>3.1694823748304145E-2</v>
      </c>
      <c r="AF108" s="558">
        <v>3.1667084468764622E-2</v>
      </c>
      <c r="AG108" s="558">
        <v>3.1639393701549196E-2</v>
      </c>
      <c r="AH108" s="558">
        <v>3.1611751319506609E-2</v>
      </c>
      <c r="AI108" s="558">
        <v>3.1584157195929573E-2</v>
      </c>
      <c r="AJ108" s="558">
        <v>3.1556611204552831E-2</v>
      </c>
      <c r="AK108" s="558">
        <v>3.1529113219551229E-2</v>
      </c>
      <c r="AL108" s="558">
        <v>3.1501663115537787E-2</v>
      </c>
      <c r="AM108" s="558">
        <v>3.1474260767561817E-2</v>
      </c>
      <c r="AN108" s="558">
        <v>3.1446906051107025E-2</v>
      </c>
      <c r="AO108" s="558">
        <v>3.1419598842089599E-2</v>
      </c>
      <c r="AP108" s="558">
        <v>3.1392339016856362E-2</v>
      </c>
      <c r="AQ108" s="558">
        <v>3.1365126452182888E-2</v>
      </c>
      <c r="AR108" s="558">
        <v>3.1337961025271671E-2</v>
      </c>
      <c r="AS108" s="558">
        <v>3.1310842613750216E-2</v>
      </c>
      <c r="AT108" s="558">
        <v>3.128377109566928E-2</v>
      </c>
      <c r="AU108" s="558">
        <v>3.1256746349500993E-2</v>
      </c>
      <c r="AV108" s="558">
        <v>3.1229768254137053E-2</v>
      </c>
      <c r="AW108" s="558">
        <v>3.1202836688886931E-2</v>
      </c>
      <c r="AX108" s="558">
        <v>3.1175951533476052E-2</v>
      </c>
      <c r="AY108" s="558">
        <v>3.1149112668043991E-2</v>
      </c>
      <c r="AZ108" s="558">
        <v>3.1122319973142736E-2</v>
      </c>
      <c r="BA108" s="558">
        <v>3.1095573329734887E-2</v>
      </c>
      <c r="BB108" s="558">
        <v>3.1068872619191886E-2</v>
      </c>
      <c r="BC108" s="558">
        <v>3.1042217723292291E-2</v>
      </c>
      <c r="BD108" s="558">
        <v>3.1015608524220004E-2</v>
      </c>
      <c r="BE108" s="558">
        <v>3.0989044904562543E-2</v>
      </c>
      <c r="BF108" s="558">
        <v>3.0962526747309323E-2</v>
      </c>
      <c r="BG108" s="558">
        <v>3.0936053935849937E-2</v>
      </c>
      <c r="BH108" s="558">
        <v>3.0909626353972437E-2</v>
      </c>
      <c r="BI108" s="558">
        <v>3.0883243885861642E-2</v>
      </c>
      <c r="BJ108" s="558">
        <v>3.0856906416097448E-2</v>
      </c>
      <c r="BK108" s="558">
        <v>3.0830613829653124E-2</v>
      </c>
    </row>
    <row r="109" spans="1:63">
      <c r="A109" s="1066"/>
      <c r="B109" s="576">
        <v>23</v>
      </c>
      <c r="C109" s="558">
        <v>3.2014699869592114E-2</v>
      </c>
      <c r="D109" s="558">
        <v>3.1986221615177036E-2</v>
      </c>
      <c r="E109" s="558">
        <v>3.1957793980645639E-2</v>
      </c>
      <c r="F109" s="558">
        <v>3.1929416831153051E-2</v>
      </c>
      <c r="G109" s="558">
        <v>3.1901090032332949E-2</v>
      </c>
      <c r="H109" s="558">
        <v>3.1872813450295398E-2</v>
      </c>
      <c r="I109" s="558">
        <v>3.1844586951624766E-2</v>
      </c>
      <c r="J109" s="558">
        <v>3.1816410403377592E-2</v>
      </c>
      <c r="K109" s="558">
        <v>3.178828367308055E-2</v>
      </c>
      <c r="L109" s="558">
        <v>3.1760206628728305E-2</v>
      </c>
      <c r="M109" s="558">
        <v>3.1732179138781513E-2</v>
      </c>
      <c r="N109" s="558">
        <v>3.1704201072164741E-2</v>
      </c>
      <c r="O109" s="558">
        <v>3.1676272298264412E-2</v>
      </c>
      <c r="P109" s="558">
        <v>3.1648392686926777E-2</v>
      </c>
      <c r="Q109" s="558">
        <v>3.1620562108455916E-2</v>
      </c>
      <c r="R109" s="558">
        <v>3.1592780433611703E-2</v>
      </c>
      <c r="S109" s="558">
        <v>3.1565047533607796E-2</v>
      </c>
      <c r="T109" s="558">
        <v>3.1537363280109691E-2</v>
      </c>
      <c r="U109" s="558">
        <v>3.1509727545232701E-2</v>
      </c>
      <c r="V109" s="558">
        <v>3.1482140201539999E-2</v>
      </c>
      <c r="W109" s="558">
        <v>3.1454601122040661E-2</v>
      </c>
      <c r="X109" s="558">
        <v>3.1427110180187727E-2</v>
      </c>
      <c r="Y109" s="558">
        <v>3.1399667249876237E-2</v>
      </c>
      <c r="Z109" s="558">
        <v>3.1372272205441323E-2</v>
      </c>
      <c r="AA109" s="558">
        <v>3.1344924921656296E-2</v>
      </c>
      <c r="AB109" s="558">
        <v>3.131762527373072E-2</v>
      </c>
      <c r="AC109" s="558">
        <v>3.1290373137308529E-2</v>
      </c>
      <c r="AD109" s="558">
        <v>3.1263168388466128E-2</v>
      </c>
      <c r="AE109" s="558">
        <v>3.1236010903710504E-2</v>
      </c>
      <c r="AF109" s="558">
        <v>3.1208900559977399E-2</v>
      </c>
      <c r="AG109" s="558">
        <v>3.1181837234629407E-2</v>
      </c>
      <c r="AH109" s="558">
        <v>3.1154820805454144E-2</v>
      </c>
      <c r="AI109" s="558">
        <v>3.1127851150662411E-2</v>
      </c>
      <c r="AJ109" s="558">
        <v>3.1100928148886361E-2</v>
      </c>
      <c r="AK109" s="558">
        <v>3.107405167917766E-2</v>
      </c>
      <c r="AL109" s="558">
        <v>3.1047221621005709E-2</v>
      </c>
      <c r="AM109" s="558">
        <v>3.102043785425582E-2</v>
      </c>
      <c r="AN109" s="558">
        <v>3.099370025922743E-2</v>
      </c>
      <c r="AO109" s="558">
        <v>3.0967008716632317E-2</v>
      </c>
      <c r="AP109" s="558">
        <v>3.0940363107592829E-2</v>
      </c>
      <c r="AQ109" s="558">
        <v>3.0913763313640104E-2</v>
      </c>
      <c r="AR109" s="558">
        <v>3.0887209216712341E-2</v>
      </c>
      <c r="AS109" s="558">
        <v>3.0860700699153028E-2</v>
      </c>
      <c r="AT109" s="558">
        <v>3.0834237643709222E-2</v>
      </c>
      <c r="AU109" s="558">
        <v>3.0807819933529813E-2</v>
      </c>
      <c r="AV109" s="558">
        <v>3.0781447452163796E-2</v>
      </c>
      <c r="AW109" s="558">
        <v>3.0755120083558584E-2</v>
      </c>
      <c r="AX109" s="558">
        <v>3.0728837712058265E-2</v>
      </c>
      <c r="AY109" s="558">
        <v>3.0702600222401958E-2</v>
      </c>
      <c r="AZ109" s="558">
        <v>3.0676407499722086E-2</v>
      </c>
      <c r="BA109" s="558">
        <v>3.065025942954273E-2</v>
      </c>
      <c r="BB109" s="558">
        <v>3.0624155897777939E-2</v>
      </c>
      <c r="BC109" s="558">
        <v>3.0598096790730091E-2</v>
      </c>
      <c r="BD109" s="558">
        <v>3.0572081995088211E-2</v>
      </c>
      <c r="BE109" s="558">
        <v>3.0546111397926366E-2</v>
      </c>
      <c r="BF109" s="558">
        <v>3.0520184886702013E-2</v>
      </c>
      <c r="BG109" s="558">
        <v>3.0494302349254366E-2</v>
      </c>
      <c r="BH109" s="558">
        <v>3.0468463673802793E-2</v>
      </c>
      <c r="BI109" s="558">
        <v>3.0442668748945207E-2</v>
      </c>
      <c r="BJ109" s="558">
        <v>3.0416917463656438E-2</v>
      </c>
      <c r="BK109" s="558">
        <v>3.039120970728668E-2</v>
      </c>
    </row>
    <row r="110" spans="1:63">
      <c r="A110" s="1066"/>
      <c r="B110" s="510">
        <v>23.25</v>
      </c>
      <c r="C110" s="558">
        <v>3.1548164143481203E-2</v>
      </c>
      <c r="D110" s="558">
        <v>3.1520338099229259E-2</v>
      </c>
      <c r="E110" s="558">
        <v>3.1492561097856669E-2</v>
      </c>
      <c r="F110" s="558">
        <v>3.146483300982187E-2</v>
      </c>
      <c r="G110" s="558">
        <v>3.1437153706039118E-2</v>
      </c>
      <c r="H110" s="558">
        <v>3.1409523057876483E-2</v>
      </c>
      <c r="I110" s="558">
        <v>3.1381940937153872E-2</v>
      </c>
      <c r="J110" s="558">
        <v>3.1354407216141057E-2</v>
      </c>
      <c r="K110" s="558">
        <v>3.1326921767555652E-2</v>
      </c>
      <c r="L110" s="558">
        <v>3.1299484464561211E-2</v>
      </c>
      <c r="M110" s="558">
        <v>3.1272095180765243E-2</v>
      </c>
      <c r="N110" s="558">
        <v>3.1244753790217284E-2</v>
      </c>
      <c r="O110" s="558">
        <v>3.1217460167406955E-2</v>
      </c>
      <c r="P110" s="558">
        <v>3.1190214187262061E-2</v>
      </c>
      <c r="Q110" s="558">
        <v>3.1163015725146653E-2</v>
      </c>
      <c r="R110" s="558">
        <v>3.1135864656859153E-2</v>
      </c>
      <c r="S110" s="558">
        <v>3.1108760858630454E-2</v>
      </c>
      <c r="T110" s="558">
        <v>3.1081704207122036E-2</v>
      </c>
      <c r="U110" s="558">
        <v>3.1054694579424096E-2</v>
      </c>
      <c r="V110" s="558">
        <v>3.1027731853053696E-2</v>
      </c>
      <c r="W110" s="558">
        <v>3.1000815905952887E-2</v>
      </c>
      <c r="X110" s="558">
        <v>3.0973946616486905E-2</v>
      </c>
      <c r="Y110" s="558">
        <v>3.0947123863442304E-2</v>
      </c>
      <c r="Z110" s="558">
        <v>3.0920347526025158E-2</v>
      </c>
      <c r="AA110" s="558">
        <v>3.0893617483859225E-2</v>
      </c>
      <c r="AB110" s="558">
        <v>3.0866933616984168E-2</v>
      </c>
      <c r="AC110" s="558">
        <v>3.0840295805853745E-2</v>
      </c>
      <c r="AD110" s="558">
        <v>3.0813703931334008E-2</v>
      </c>
      <c r="AE110" s="558">
        <v>3.0787157874701567E-2</v>
      </c>
      <c r="AF110" s="558">
        <v>3.0760657517641798E-2</v>
      </c>
      <c r="AG110" s="558">
        <v>3.0734202742247082E-2</v>
      </c>
      <c r="AH110" s="558">
        <v>3.0707793431015065E-2</v>
      </c>
      <c r="AI110" s="558">
        <v>3.0681429466846925E-2</v>
      </c>
      <c r="AJ110" s="558">
        <v>3.0655110733045617E-2</v>
      </c>
      <c r="AK110" s="558">
        <v>3.0628837113314173E-2</v>
      </c>
      <c r="AL110" s="558">
        <v>3.0602608491753988E-2</v>
      </c>
      <c r="AM110" s="558">
        <v>3.057642475286311E-2</v>
      </c>
      <c r="AN110" s="558">
        <v>3.0550285781534538E-2</v>
      </c>
      <c r="AO110" s="558">
        <v>3.0524191463054556E-2</v>
      </c>
      <c r="AP110" s="558">
        <v>3.049814168310102E-2</v>
      </c>
      <c r="AQ110" s="558">
        <v>3.0472136327741726E-2</v>
      </c>
      <c r="AR110" s="558">
        <v>3.0446175283432731E-2</v>
      </c>
      <c r="AS110" s="558">
        <v>3.0420258437016699E-2</v>
      </c>
      <c r="AT110" s="558">
        <v>3.0394385675721263E-2</v>
      </c>
      <c r="AU110" s="558">
        <v>3.0368556887157387E-2</v>
      </c>
      <c r="AV110" s="558">
        <v>3.0342771959317724E-2</v>
      </c>
      <c r="AW110" s="558">
        <v>3.0317030780575033E-2</v>
      </c>
      <c r="AX110" s="558">
        <v>3.0291333239680533E-2</v>
      </c>
      <c r="AY110" s="558">
        <v>3.0265679225762319E-2</v>
      </c>
      <c r="AZ110" s="558">
        <v>3.0240068628323756E-2</v>
      </c>
      <c r="BA110" s="558">
        <v>3.0214501337241906E-2</v>
      </c>
      <c r="BB110" s="558">
        <v>3.0188977242765938E-2</v>
      </c>
      <c r="BC110" s="558">
        <v>3.016349623551556E-2</v>
      </c>
      <c r="BD110" s="558">
        <v>3.0138058206479457E-2</v>
      </c>
      <c r="BE110" s="558">
        <v>3.0112663047013745E-2</v>
      </c>
      <c r="BF110" s="558">
        <v>3.0087310648840414E-2</v>
      </c>
      <c r="BG110" s="558">
        <v>3.0062000904045792E-2</v>
      </c>
      <c r="BH110" s="558">
        <v>3.0036733705079015E-2</v>
      </c>
      <c r="BI110" s="558">
        <v>3.0011508944750496E-2</v>
      </c>
      <c r="BJ110" s="558">
        <v>2.998632651623042E-2</v>
      </c>
      <c r="BK110" s="558">
        <v>2.9961186313047235E-2</v>
      </c>
    </row>
    <row r="111" spans="1:63">
      <c r="A111" s="1066"/>
      <c r="B111" s="510">
        <v>23.5</v>
      </c>
      <c r="C111" s="558">
        <v>3.1091833857443407E-2</v>
      </c>
      <c r="D111" s="558">
        <v>3.1064640164002656E-2</v>
      </c>
      <c r="E111" s="558">
        <v>3.1037493997558806E-2</v>
      </c>
      <c r="F111" s="558">
        <v>3.101039523362472E-2</v>
      </c>
      <c r="G111" s="558">
        <v>3.0983343748147648E-2</v>
      </c>
      <c r="H111" s="558">
        <v>3.0956339417507323E-2</v>
      </c>
      <c r="I111" s="558">
        <v>3.0929382118514082E-2</v>
      </c>
      <c r="J111" s="558">
        <v>3.0902471728406978E-2</v>
      </c>
      <c r="K111" s="558">
        <v>3.0875608124851947E-2</v>
      </c>
      <c r="L111" s="558">
        <v>3.0848791185939931E-2</v>
      </c>
      <c r="M111" s="558">
        <v>3.0822020790185038E-2</v>
      </c>
      <c r="N111" s="558">
        <v>3.079529681652271E-2</v>
      </c>
      <c r="O111" s="558">
        <v>3.0768619144307903E-2</v>
      </c>
      <c r="P111" s="558">
        <v>3.0741987653313249E-2</v>
      </c>
      <c r="Q111" s="558">
        <v>3.0715402223727286E-2</v>
      </c>
      <c r="R111" s="558">
        <v>3.0688862736152629E-2</v>
      </c>
      <c r="S111" s="558">
        <v>3.0662369071604207E-2</v>
      </c>
      <c r="T111" s="558">
        <v>3.0635921111507463E-2</v>
      </c>
      <c r="U111" s="558">
        <v>3.0609518737696604E-2</v>
      </c>
      <c r="V111" s="558">
        <v>3.058316183241282E-2</v>
      </c>
      <c r="W111" s="558">
        <v>3.0556850278302558E-2</v>
      </c>
      <c r="X111" s="558">
        <v>3.053058395841576E-2</v>
      </c>
      <c r="Y111" s="558">
        <v>3.0504362756204152E-2</v>
      </c>
      <c r="Z111" s="558">
        <v>3.0478186555519485E-2</v>
      </c>
      <c r="AA111" s="558">
        <v>3.0452055240611869E-2</v>
      </c>
      <c r="AB111" s="558">
        <v>3.0425968696128007E-2</v>
      </c>
      <c r="AC111" s="558">
        <v>3.0399926807109554E-2</v>
      </c>
      <c r="AD111" s="558">
        <v>3.0373929458991394E-2</v>
      </c>
      <c r="AE111" s="558">
        <v>3.0347976537599984E-2</v>
      </c>
      <c r="AF111" s="558">
        <v>3.0322067929151646E-2</v>
      </c>
      <c r="AG111" s="558">
        <v>3.0296203520250951E-2</v>
      </c>
      <c r="AH111" s="558">
        <v>3.0270383197889026E-2</v>
      </c>
      <c r="AI111" s="558">
        <v>3.024460684944192E-2</v>
      </c>
      <c r="AJ111" s="558">
        <v>3.0218874362668981E-2</v>
      </c>
      <c r="AK111" s="558">
        <v>3.0193185625711213E-2</v>
      </c>
      <c r="AL111" s="558">
        <v>3.0167540527089649E-2</v>
      </c>
      <c r="AM111" s="558">
        <v>3.0141938955703756E-2</v>
      </c>
      <c r="AN111" s="558">
        <v>3.0116380800829824E-2</v>
      </c>
      <c r="AO111" s="558">
        <v>3.0090865952119347E-2</v>
      </c>
      <c r="AP111" s="558">
        <v>3.0065394299597478E-2</v>
      </c>
      <c r="AQ111" s="558">
        <v>3.0039965733661415E-2</v>
      </c>
      <c r="AR111" s="558">
        <v>3.0014580145078844E-2</v>
      </c>
      <c r="AS111" s="558">
        <v>2.9989237424986367E-2</v>
      </c>
      <c r="AT111" s="558">
        <v>2.9963937464887958E-2</v>
      </c>
      <c r="AU111" s="558">
        <v>2.993868015665339E-2</v>
      </c>
      <c r="AV111" s="558">
        <v>2.9913465392516728E-2</v>
      </c>
      <c r="AW111" s="558">
        <v>2.9888293065074772E-2</v>
      </c>
      <c r="AX111" s="558">
        <v>2.986316306728554E-2</v>
      </c>
      <c r="AY111" s="558">
        <v>2.9838075292466744E-2</v>
      </c>
      <c r="AZ111" s="558">
        <v>2.9813029634294309E-2</v>
      </c>
      <c r="BA111" s="558">
        <v>2.978802598680081E-2</v>
      </c>
      <c r="BB111" s="558">
        <v>2.9763064244374048E-2</v>
      </c>
      <c r="BC111" s="558">
        <v>2.9738144301755521E-2</v>
      </c>
      <c r="BD111" s="558">
        <v>2.9713266054038952E-2</v>
      </c>
      <c r="BE111" s="558">
        <v>2.9688429396668825E-2</v>
      </c>
      <c r="BF111" s="558">
        <v>2.9663634225438901E-2</v>
      </c>
      <c r="BG111" s="558">
        <v>2.9638880436490801E-2</v>
      </c>
      <c r="BH111" s="558">
        <v>2.9614167926312492E-2</v>
      </c>
      <c r="BI111" s="558">
        <v>2.9589496591736913E-2</v>
      </c>
      <c r="BJ111" s="558">
        <v>2.956486632994049E-2</v>
      </c>
      <c r="BK111" s="558">
        <v>2.9540277038441733E-2</v>
      </c>
    </row>
    <row r="112" spans="1:63">
      <c r="A112" s="1066"/>
      <c r="B112" s="510">
        <v>23.75</v>
      </c>
      <c r="C112" s="558">
        <v>3.064541122651163E-2</v>
      </c>
      <c r="D112" s="558">
        <v>3.0618830778037225E-2</v>
      </c>
      <c r="E112" s="558">
        <v>3.0592296398970282E-2</v>
      </c>
      <c r="F112" s="558">
        <v>3.0565807969642807E-2</v>
      </c>
      <c r="G112" s="558">
        <v>3.053936537080092E-2</v>
      </c>
      <c r="H112" s="558">
        <v>3.051296848360302E-2</v>
      </c>
      <c r="I112" s="558">
        <v>3.0486617189618068E-2</v>
      </c>
      <c r="J112" s="558">
        <v>3.0460311370823771E-2</v>
      </c>
      <c r="K112" s="558">
        <v>3.0434050909604837E-2</v>
      </c>
      <c r="L112" s="558">
        <v>3.0407835688751213E-2</v>
      </c>
      <c r="M112" s="558">
        <v>3.0381665591456362E-2</v>
      </c>
      <c r="N112" s="558">
        <v>3.03555405013155E-2</v>
      </c>
      <c r="O112" s="558">
        <v>3.032946030232388E-2</v>
      </c>
      <c r="P112" s="558">
        <v>3.0303424878875086E-2</v>
      </c>
      <c r="Q112" s="558">
        <v>3.0277434115759325E-2</v>
      </c>
      <c r="R112" s="558">
        <v>3.0251487898161698E-2</v>
      </c>
      <c r="S112" s="558">
        <v>3.0225586111660555E-2</v>
      </c>
      <c r="T112" s="558">
        <v>3.0199728642225778E-2</v>
      </c>
      <c r="U112" s="558">
        <v>3.0173915376217109E-2</v>
      </c>
      <c r="V112" s="558">
        <v>3.0148146200382506E-2</v>
      </c>
      <c r="W112" s="558">
        <v>3.012242100185648E-2</v>
      </c>
      <c r="X112" s="558">
        <v>3.0096739668158432E-2</v>
      </c>
      <c r="Y112" s="558">
        <v>3.0071102087191035E-2</v>
      </c>
      <c r="Z112" s="558">
        <v>3.0045508147238584E-2</v>
      </c>
      <c r="AA112" s="558">
        <v>3.0019957736965384E-2</v>
      </c>
      <c r="AB112" s="558">
        <v>2.9994450745414132E-2</v>
      </c>
      <c r="AC112" s="558">
        <v>2.9968987062004314E-2</v>
      </c>
      <c r="AD112" s="558">
        <v>2.9943566576530609E-2</v>
      </c>
      <c r="AE112" s="558">
        <v>2.9918189179161295E-2</v>
      </c>
      <c r="AF112" s="558">
        <v>2.9892854760436665E-2</v>
      </c>
      <c r="AG112" s="558">
        <v>2.9867563211267444E-2</v>
      </c>
      <c r="AH112" s="558">
        <v>2.9842314422933253E-2</v>
      </c>
      <c r="AI112" s="558">
        <v>2.9817108287081028E-2</v>
      </c>
      <c r="AJ112" s="558">
        <v>2.9791944695723469E-2</v>
      </c>
      <c r="AK112" s="558">
        <v>2.9766823541237514E-2</v>
      </c>
      <c r="AL112" s="558">
        <v>2.9741744716362789E-2</v>
      </c>
      <c r="AM112" s="558">
        <v>2.9716708114200092E-2</v>
      </c>
      <c r="AN112" s="558">
        <v>2.9691713628209854E-2</v>
      </c>
      <c r="AO112" s="558">
        <v>2.9666761152210657E-2</v>
      </c>
      <c r="AP112" s="558">
        <v>2.9641850580377715E-2</v>
      </c>
      <c r="AQ112" s="558">
        <v>2.9616981807241378E-2</v>
      </c>
      <c r="AR112" s="558">
        <v>2.9592154727685643E-2</v>
      </c>
      <c r="AS112" s="558">
        <v>2.9567369236946688E-2</v>
      </c>
      <c r="AT112" s="558">
        <v>2.9542625230611356E-2</v>
      </c>
      <c r="AU112" s="558">
        <v>2.9517922604615745E-2</v>
      </c>
      <c r="AV112" s="558">
        <v>2.9493261255243711E-2</v>
      </c>
      <c r="AW112" s="558">
        <v>2.9468641079125436E-2</v>
      </c>
      <c r="AX112" s="558">
        <v>2.9444061973235961E-2</v>
      </c>
      <c r="AY112" s="558">
        <v>2.9419523834893782E-2</v>
      </c>
      <c r="AZ112" s="558">
        <v>2.9395026561759376E-2</v>
      </c>
      <c r="BA112" s="558">
        <v>2.9370570051833831E-2</v>
      </c>
      <c r="BB112" s="558">
        <v>2.9346154203457389E-2</v>
      </c>
      <c r="BC112" s="558">
        <v>2.9321778915308051E-2</v>
      </c>
      <c r="BD112" s="558">
        <v>2.9297444086400181E-2</v>
      </c>
      <c r="BE112" s="558">
        <v>2.927314961608311E-2</v>
      </c>
      <c r="BF112" s="558">
        <v>2.9248895404039726E-2</v>
      </c>
      <c r="BG112" s="558">
        <v>2.922468135028513E-2</v>
      </c>
      <c r="BH112" s="558">
        <v>2.9200507355165238E-2</v>
      </c>
      <c r="BI112" s="558">
        <v>2.9176373319355426E-2</v>
      </c>
      <c r="BJ112" s="558">
        <v>2.915227914385915E-2</v>
      </c>
      <c r="BK112" s="558">
        <v>2.9128224730006622E-2</v>
      </c>
    </row>
    <row r="113" spans="1:63">
      <c r="A113" s="1066"/>
      <c r="B113" s="510">
        <v>24</v>
      </c>
      <c r="C113" s="558">
        <v>3.0208609327789217E-2</v>
      </c>
      <c r="D113" s="558">
        <v>3.0182623737753243E-2</v>
      </c>
      <c r="E113" s="558">
        <v>3.0156682815151471E-2</v>
      </c>
      <c r="F113" s="558">
        <v>3.0130786444912454E-2</v>
      </c>
      <c r="G113" s="558">
        <v>3.0104934512359648E-2</v>
      </c>
      <c r="H113" s="558">
        <v>3.0079126903209758E-2</v>
      </c>
      <c r="I113" s="558">
        <v>3.0053363503571028E-2</v>
      </c>
      <c r="J113" s="558">
        <v>3.0027644199941573E-2</v>
      </c>
      <c r="K113" s="558">
        <v>3.0001968879207697E-2</v>
      </c>
      <c r="L113" s="558">
        <v>2.997633742864227E-2</v>
      </c>
      <c r="M113" s="558">
        <v>2.9950749735903028E-2</v>
      </c>
      <c r="N113" s="558">
        <v>2.9925205689030981E-2</v>
      </c>
      <c r="O113" s="558">
        <v>2.989970517644875E-2</v>
      </c>
      <c r="P113" s="558">
        <v>2.9874248086958956E-2</v>
      </c>
      <c r="Q113" s="558">
        <v>2.9848834309742597E-2</v>
      </c>
      <c r="R113" s="558">
        <v>2.9823463734357437E-2</v>
      </c>
      <c r="S113" s="558">
        <v>2.9798136250736421E-2</v>
      </c>
      <c r="T113" s="558">
        <v>2.9772851749186056E-2</v>
      </c>
      <c r="U113" s="558">
        <v>2.9747610120384863E-2</v>
      </c>
      <c r="V113" s="558">
        <v>2.9722411255381768E-2</v>
      </c>
      <c r="W113" s="558">
        <v>2.9697255045594569E-2</v>
      </c>
      <c r="X113" s="558">
        <v>2.9672141382808333E-2</v>
      </c>
      <c r="Y113" s="558">
        <v>2.9647070159173887E-2</v>
      </c>
      <c r="Z113" s="558">
        <v>2.9622041267206245E-2</v>
      </c>
      <c r="AA113" s="558">
        <v>2.9597054599783082E-2</v>
      </c>
      <c r="AB113" s="558">
        <v>2.9572110050143211E-2</v>
      </c>
      <c r="AC113" s="558">
        <v>2.9547207511885058E-2</v>
      </c>
      <c r="AD113" s="558">
        <v>2.9522346878965142E-2</v>
      </c>
      <c r="AE113" s="558">
        <v>2.9497528045696591E-2</v>
      </c>
      <c r="AF113" s="558">
        <v>2.9472750906747607E-2</v>
      </c>
      <c r="AG113" s="558">
        <v>2.944801535714001E-2</v>
      </c>
      <c r="AH113" s="558">
        <v>2.9423321292247753E-2</v>
      </c>
      <c r="AI113" s="558">
        <v>2.9398668607795424E-2</v>
      </c>
      <c r="AJ113" s="558">
        <v>2.93740571998568E-2</v>
      </c>
      <c r="AK113" s="558">
        <v>2.9349486964853382E-2</v>
      </c>
      <c r="AL113" s="558">
        <v>2.9324957799552919E-2</v>
      </c>
      <c r="AM113" s="558">
        <v>2.9300469601068004E-2</v>
      </c>
      <c r="AN113" s="558">
        <v>2.9276022266854603E-2</v>
      </c>
      <c r="AO113" s="558">
        <v>2.9251615694710638E-2</v>
      </c>
      <c r="AP113" s="558">
        <v>2.9227249782774554E-2</v>
      </c>
      <c r="AQ113" s="558">
        <v>2.9202924429523911E-2</v>
      </c>
      <c r="AR113" s="558">
        <v>2.9178639533773976E-2</v>
      </c>
      <c r="AS113" s="558">
        <v>2.9154394994676289E-2</v>
      </c>
      <c r="AT113" s="558">
        <v>2.9130190711717317E-2</v>
      </c>
      <c r="AU113" s="558">
        <v>2.9106026584717032E-2</v>
      </c>
      <c r="AV113" s="558">
        <v>2.9081902513827536E-2</v>
      </c>
      <c r="AW113" s="558">
        <v>2.9057818399531685E-2</v>
      </c>
      <c r="AX113" s="558">
        <v>2.9033774142641727E-2</v>
      </c>
      <c r="AY113" s="558">
        <v>2.9009769644297922E-2</v>
      </c>
      <c r="AZ113" s="558">
        <v>2.8985804805967214E-2</v>
      </c>
      <c r="BA113" s="558">
        <v>2.8961879529441865E-2</v>
      </c>
      <c r="BB113" s="558">
        <v>2.8937993716838115E-2</v>
      </c>
      <c r="BC113" s="558">
        <v>2.8914147270594853E-2</v>
      </c>
      <c r="BD113" s="558">
        <v>2.8890340093472293E-2</v>
      </c>
      <c r="BE113" s="558">
        <v>2.8866572088550618E-2</v>
      </c>
      <c r="BF113" s="558">
        <v>2.884284315922872E-2</v>
      </c>
      <c r="BG113" s="558">
        <v>2.8819153209222851E-2</v>
      </c>
      <c r="BH113" s="558">
        <v>2.8795502142565332E-2</v>
      </c>
      <c r="BI113" s="558">
        <v>2.877188986360326E-2</v>
      </c>
      <c r="BJ113" s="558">
        <v>2.874831627699722E-2</v>
      </c>
      <c r="BK113" s="558">
        <v>2.8724781287719981E-2</v>
      </c>
    </row>
    <row r="114" spans="1:63">
      <c r="A114" s="1066"/>
      <c r="B114" s="510">
        <v>24.25</v>
      </c>
      <c r="C114" s="558">
        <v>2.9781151625158837E-2</v>
      </c>
      <c r="D114" s="558">
        <v>2.975574319396343E-2</v>
      </c>
      <c r="E114" s="558">
        <v>2.9730378081310967E-2</v>
      </c>
      <c r="F114" s="558">
        <v>2.9705056176515858E-2</v>
      </c>
      <c r="G114" s="558">
        <v>2.9679777369269304E-2</v>
      </c>
      <c r="H114" s="558">
        <v>2.9654541549637665E-2</v>
      </c>
      <c r="I114" s="558">
        <v>2.9629348608060883E-2</v>
      </c>
      <c r="J114" s="558">
        <v>2.9604198435350882E-2</v>
      </c>
      <c r="K114" s="558">
        <v>2.9579090922690007E-2</v>
      </c>
      <c r="L114" s="558">
        <v>2.9554025961629433E-2</v>
      </c>
      <c r="M114" s="558">
        <v>2.9529003444087629E-2</v>
      </c>
      <c r="N114" s="558">
        <v>2.9504023262348789E-2</v>
      </c>
      <c r="O114" s="558">
        <v>2.9479085309061289E-2</v>
      </c>
      <c r="P114" s="558">
        <v>2.9454189477236149E-2</v>
      </c>
      <c r="Q114" s="558">
        <v>2.9429335660245505E-2</v>
      </c>
      <c r="R114" s="558">
        <v>2.9404523751821076E-2</v>
      </c>
      <c r="S114" s="558">
        <v>2.9379753646052675E-2</v>
      </c>
      <c r="T114" s="558">
        <v>2.9355025237386669E-2</v>
      </c>
      <c r="U114" s="558">
        <v>2.9330338420624515E-2</v>
      </c>
      <c r="V114" s="558">
        <v>2.9305693090921233E-2</v>
      </c>
      <c r="W114" s="558">
        <v>2.928108914378395E-2</v>
      </c>
      <c r="X114" s="558">
        <v>2.9256526475070408E-2</v>
      </c>
      <c r="Y114" s="558">
        <v>2.9232004980987488E-2</v>
      </c>
      <c r="Z114" s="558">
        <v>2.9207524558089771E-2</v>
      </c>
      <c r="AA114" s="558">
        <v>2.9183085103278068E-2</v>
      </c>
      <c r="AB114" s="558">
        <v>2.9158686513797976E-2</v>
      </c>
      <c r="AC114" s="558">
        <v>2.9134328687238434E-2</v>
      </c>
      <c r="AD114" s="558">
        <v>2.91100115215303E-2</v>
      </c>
      <c r="AE114" s="558">
        <v>2.9085734914944903E-2</v>
      </c>
      <c r="AF114" s="558">
        <v>2.9061498766092653E-2</v>
      </c>
      <c r="AG114" s="558">
        <v>2.9037302973921621E-2</v>
      </c>
      <c r="AH114" s="558">
        <v>2.901314743771612E-2</v>
      </c>
      <c r="AI114" s="558">
        <v>2.8989032057095319E-2</v>
      </c>
      <c r="AJ114" s="558">
        <v>2.8964956732011861E-2</v>
      </c>
      <c r="AK114" s="558">
        <v>2.8940921362750449E-2</v>
      </c>
      <c r="AL114" s="558">
        <v>2.8916925849926507E-2</v>
      </c>
      <c r="AM114" s="558">
        <v>2.8892970094484795E-2</v>
      </c>
      <c r="AN114" s="558">
        <v>2.8869053997698031E-2</v>
      </c>
      <c r="AO114" s="558">
        <v>2.884517746116556E-2</v>
      </c>
      <c r="AP114" s="558">
        <v>2.882134038681199E-2</v>
      </c>
      <c r="AQ114" s="558">
        <v>2.8797542676885838E-2</v>
      </c>
      <c r="AR114" s="558">
        <v>2.8773784233958221E-2</v>
      </c>
      <c r="AS114" s="558">
        <v>2.8750064960921515E-2</v>
      </c>
      <c r="AT114" s="558">
        <v>2.872638476098802E-2</v>
      </c>
      <c r="AU114" s="558">
        <v>2.870274353768866E-2</v>
      </c>
      <c r="AV114" s="558">
        <v>2.8679141194871666E-2</v>
      </c>
      <c r="AW114" s="558">
        <v>2.8655577636701259E-2</v>
      </c>
      <c r="AX114" s="558">
        <v>2.8632052767656384E-2</v>
      </c>
      <c r="AY114" s="558">
        <v>2.8608566492529398E-2</v>
      </c>
      <c r="AZ114" s="558">
        <v>2.8585118716424784E-2</v>
      </c>
      <c r="BA114" s="558">
        <v>2.8561709344757876E-2</v>
      </c>
      <c r="BB114" s="558">
        <v>2.8538338283253601E-2</v>
      </c>
      <c r="BC114" s="558">
        <v>2.85150054379452E-2</v>
      </c>
      <c r="BD114" s="558">
        <v>2.8491710715172952E-2</v>
      </c>
      <c r="BE114" s="558">
        <v>2.8468454021582958E-2</v>
      </c>
      <c r="BF114" s="558">
        <v>2.8445235264125873E-2</v>
      </c>
      <c r="BG114" s="558">
        <v>2.8422054350055664E-2</v>
      </c>
      <c r="BH114" s="558">
        <v>2.8398911186928374E-2</v>
      </c>
      <c r="BI114" s="558">
        <v>2.8375805682600917E-2</v>
      </c>
      <c r="BJ114" s="558">
        <v>2.8352737745229804E-2</v>
      </c>
      <c r="BK114" s="558">
        <v>2.8329707283269983E-2</v>
      </c>
    </row>
    <row r="115" spans="1:63">
      <c r="A115" s="1066"/>
      <c r="B115" s="510">
        <v>24.5</v>
      </c>
      <c r="C115" s="558">
        <v>2.9362771518236425E-2</v>
      </c>
      <c r="D115" s="558">
        <v>2.9337923202521841E-2</v>
      </c>
      <c r="E115" s="558">
        <v>2.93131169071408E-2</v>
      </c>
      <c r="F115" s="558">
        <v>2.9288352525594138E-2</v>
      </c>
      <c r="G115" s="558">
        <v>2.9263629951742271E-2</v>
      </c>
      <c r="H115" s="558">
        <v>2.9238949079803681E-2</v>
      </c>
      <c r="I115" s="558">
        <v>2.9214309804353418E-2</v>
      </c>
      <c r="J115" s="558">
        <v>2.9189712020321598E-2</v>
      </c>
      <c r="K115" s="558">
        <v>2.9165155622991885E-2</v>
      </c>
      <c r="L115" s="558">
        <v>2.9140640508000054E-2</v>
      </c>
      <c r="M115" s="558">
        <v>2.9116166571332459E-2</v>
      </c>
      <c r="N115" s="558">
        <v>2.9091733709324604E-2</v>
      </c>
      <c r="O115" s="558">
        <v>2.906734181865965E-2</v>
      </c>
      <c r="P115" s="558">
        <v>2.9042990796366987E-2</v>
      </c>
      <c r="Q115" s="558">
        <v>2.9018680539820742E-2</v>
      </c>
      <c r="R115" s="558">
        <v>2.899441094673838E-2</v>
      </c>
      <c r="S115" s="558">
        <v>2.8970181915179263E-2</v>
      </c>
      <c r="T115" s="558">
        <v>2.8945993343543197E-2</v>
      </c>
      <c r="U115" s="558">
        <v>2.8921845130569033E-2</v>
      </c>
      <c r="V115" s="558">
        <v>2.8897737175333258E-2</v>
      </c>
      <c r="W115" s="558">
        <v>2.887366937724856E-2</v>
      </c>
      <c r="X115" s="558">
        <v>2.8849641636062465E-2</v>
      </c>
      <c r="Y115" s="558">
        <v>2.8825653851855929E-2</v>
      </c>
      <c r="Z115" s="558">
        <v>2.8801705925041946E-2</v>
      </c>
      <c r="AA115" s="558">
        <v>2.8777797756364184E-2</v>
      </c>
      <c r="AB115" s="558">
        <v>2.8753929246895606E-2</v>
      </c>
      <c r="AC115" s="558">
        <v>2.8730100298037093E-2</v>
      </c>
      <c r="AD115" s="558">
        <v>2.8706310811516113E-2</v>
      </c>
      <c r="AE115" s="558">
        <v>2.8682560689385354E-2</v>
      </c>
      <c r="AF115" s="558">
        <v>2.8658849834021383E-2</v>
      </c>
      <c r="AG115" s="558">
        <v>2.8635178148123306E-2</v>
      </c>
      <c r="AH115" s="558">
        <v>2.8611545534711433E-2</v>
      </c>
      <c r="AI115" s="558">
        <v>2.8587951897125981E-2</v>
      </c>
      <c r="AJ115" s="558">
        <v>2.8564397139025699E-2</v>
      </c>
      <c r="AK115" s="558">
        <v>2.8540881164386619E-2</v>
      </c>
      <c r="AL115" s="558">
        <v>2.8517403877500718E-2</v>
      </c>
      <c r="AM115" s="558">
        <v>2.8493965182974628E-2</v>
      </c>
      <c r="AN115" s="558">
        <v>2.8470564985728336E-2</v>
      </c>
      <c r="AO115" s="558">
        <v>2.8447203190993912E-2</v>
      </c>
      <c r="AP115" s="558">
        <v>2.8423879704314207E-2</v>
      </c>
      <c r="AQ115" s="558">
        <v>2.8400594431541609E-2</v>
      </c>
      <c r="AR115" s="558">
        <v>2.8377347278836763E-2</v>
      </c>
      <c r="AS115" s="558">
        <v>2.83541381526673E-2</v>
      </c>
      <c r="AT115" s="558">
        <v>2.8330966959806598E-2</v>
      </c>
      <c r="AU115" s="558">
        <v>2.8307833607332532E-2</v>
      </c>
      <c r="AV115" s="558">
        <v>2.8284738002626212E-2</v>
      </c>
      <c r="AW115" s="558">
        <v>2.8261680053370777E-2</v>
      </c>
      <c r="AX115" s="558">
        <v>2.823865966755015E-2</v>
      </c>
      <c r="AY115" s="558">
        <v>2.821567675344781E-2</v>
      </c>
      <c r="AZ115" s="558">
        <v>2.8192731219645575E-2</v>
      </c>
      <c r="BA115" s="558">
        <v>2.8169822975022411E-2</v>
      </c>
      <c r="BB115" s="558">
        <v>2.8146951928753178E-2</v>
      </c>
      <c r="BC115" s="558">
        <v>2.8124117990307489E-2</v>
      </c>
      <c r="BD115" s="558">
        <v>2.8101321069448473E-2</v>
      </c>
      <c r="BE115" s="558">
        <v>2.8078561076231599E-2</v>
      </c>
      <c r="BF115" s="558">
        <v>2.8055837921003499E-2</v>
      </c>
      <c r="BG115" s="558">
        <v>2.8033151514400785E-2</v>
      </c>
      <c r="BH115" s="558">
        <v>2.8010501767348879E-2</v>
      </c>
      <c r="BI115" s="558">
        <v>2.7987888591060835E-2</v>
      </c>
      <c r="BJ115" s="558">
        <v>2.7965311897036205E-2</v>
      </c>
      <c r="BK115" s="558">
        <v>2.7942771597059862E-2</v>
      </c>
    </row>
    <row r="116" spans="1:63">
      <c r="A116" s="1066"/>
      <c r="B116" s="510">
        <v>24.75</v>
      </c>
      <c r="C116" s="558">
        <v>2.8953211914158634E-2</v>
      </c>
      <c r="D116" s="558">
        <v>2.8928907297705291E-2</v>
      </c>
      <c r="E116" s="558">
        <v>2.8904643451783844E-2</v>
      </c>
      <c r="F116" s="558">
        <v>2.8880420273892572E-2</v>
      </c>
      <c r="G116" s="558">
        <v>2.8856237661873077E-2</v>
      </c>
      <c r="H116" s="558">
        <v>2.8832095513908841E-2</v>
      </c>
      <c r="I116" s="558">
        <v>2.880799372852377E-2</v>
      </c>
      <c r="J116" s="558">
        <v>2.8783932204580823E-2</v>
      </c>
      <c r="K116" s="558">
        <v>2.8759910841280562E-2</v>
      </c>
      <c r="L116" s="558">
        <v>2.8735929538159757E-2</v>
      </c>
      <c r="M116" s="558">
        <v>2.8711988195089973E-2</v>
      </c>
      <c r="N116" s="558">
        <v>2.8688086712276194E-2</v>
      </c>
      <c r="O116" s="558">
        <v>2.8664224990255428E-2</v>
      </c>
      <c r="P116" s="558">
        <v>2.8640402929895316E-2</v>
      </c>
      <c r="Q116" s="558">
        <v>2.8616620432392777E-2</v>
      </c>
      <c r="R116" s="558">
        <v>2.8592877399272642E-2</v>
      </c>
      <c r="S116" s="558">
        <v>2.8569173732386276E-2</v>
      </c>
      <c r="T116" s="558">
        <v>2.8545509333910247E-2</v>
      </c>
      <c r="U116" s="558">
        <v>2.8521884106344972E-2</v>
      </c>
      <c r="V116" s="558">
        <v>2.8498297952513359E-2</v>
      </c>
      <c r="W116" s="558">
        <v>2.8474750775559516E-2</v>
      </c>
      <c r="X116" s="558">
        <v>2.8451242478947387E-2</v>
      </c>
      <c r="Y116" s="558">
        <v>2.8427772966459455E-2</v>
      </c>
      <c r="Z116" s="558">
        <v>2.8404342142195414E-2</v>
      </c>
      <c r="AA116" s="558">
        <v>2.8380949910570885E-2</v>
      </c>
      <c r="AB116" s="558">
        <v>2.8357596176316082E-2</v>
      </c>
      <c r="AC116" s="558">
        <v>2.8334280844474549E-2</v>
      </c>
      <c r="AD116" s="558">
        <v>2.8311003820401862E-2</v>
      </c>
      <c r="AE116" s="558">
        <v>2.8287765009764355E-2</v>
      </c>
      <c r="AF116" s="558">
        <v>2.826456431853783E-2</v>
      </c>
      <c r="AG116" s="558">
        <v>2.8241401653006305E-2</v>
      </c>
      <c r="AH116" s="558">
        <v>2.821827691976073E-2</v>
      </c>
      <c r="AI116" s="558">
        <v>2.8195190025697769E-2</v>
      </c>
      <c r="AJ116" s="558">
        <v>2.8172140878018514E-2</v>
      </c>
      <c r="AK116" s="558">
        <v>2.8149129384227263E-2</v>
      </c>
      <c r="AL116" s="558">
        <v>2.8126155452130271E-2</v>
      </c>
      <c r="AM116" s="558">
        <v>2.810321898983453E-2</v>
      </c>
      <c r="AN116" s="558">
        <v>2.8080319905746533E-2</v>
      </c>
      <c r="AO116" s="558">
        <v>2.8057458108571048E-2</v>
      </c>
      <c r="AP116" s="558">
        <v>2.8034633507309937E-2</v>
      </c>
      <c r="AQ116" s="558">
        <v>2.8011846011260916E-2</v>
      </c>
      <c r="AR116" s="558">
        <v>2.7989095530016363E-2</v>
      </c>
      <c r="AS116" s="558">
        <v>2.7966381973462129E-2</v>
      </c>
      <c r="AT116" s="558">
        <v>2.7943705251776349E-2</v>
      </c>
      <c r="AU116" s="558">
        <v>2.7921065275428231E-2</v>
      </c>
      <c r="AV116" s="558">
        <v>2.7898461955176927E-2</v>
      </c>
      <c r="AW116" s="558">
        <v>2.7875895202070313E-2</v>
      </c>
      <c r="AX116" s="558">
        <v>2.7853364927443849E-2</v>
      </c>
      <c r="AY116" s="558">
        <v>2.7830871042919415E-2</v>
      </c>
      <c r="AZ116" s="558">
        <v>2.7808413460404146E-2</v>
      </c>
      <c r="BA116" s="558">
        <v>2.778599209208928E-2</v>
      </c>
      <c r="BB116" s="558">
        <v>2.7763606850449034E-2</v>
      </c>
      <c r="BC116" s="558">
        <v>2.7741257648239443E-2</v>
      </c>
      <c r="BD116" s="558">
        <v>2.7718944398497241E-2</v>
      </c>
      <c r="BE116" s="558">
        <v>2.7696667014538722E-2</v>
      </c>
      <c r="BF116" s="558">
        <v>2.7674425409958629E-2</v>
      </c>
      <c r="BG116" s="558">
        <v>2.7652219498629022E-2</v>
      </c>
      <c r="BH116" s="558">
        <v>2.7630049194698181E-2</v>
      </c>
      <c r="BI116" s="558">
        <v>2.7607914412589491E-2</v>
      </c>
      <c r="BJ116" s="558">
        <v>2.7585815067000349E-2</v>
      </c>
      <c r="BK116" s="558">
        <v>2.7563751072901058E-2</v>
      </c>
    </row>
    <row r="117" spans="1:63">
      <c r="A117" s="1066"/>
      <c r="B117" s="510">
        <v>25</v>
      </c>
      <c r="C117" s="558">
        <v>2.8552224820884466E-2</v>
      </c>
      <c r="D117" s="558">
        <v>2.8528448087014817E-2</v>
      </c>
      <c r="E117" s="558">
        <v>2.8504710920127442E-2</v>
      </c>
      <c r="F117" s="558">
        <v>2.8481013221539033E-2</v>
      </c>
      <c r="G117" s="558">
        <v>2.8457354892894172E-2</v>
      </c>
      <c r="H117" s="558">
        <v>2.843373583616397E-2</v>
      </c>
      <c r="I117" s="558">
        <v>2.8410155953644718E-2</v>
      </c>
      <c r="J117" s="558">
        <v>2.8386615147956543E-2</v>
      </c>
      <c r="K117" s="558">
        <v>2.8363113322042062E-2</v>
      </c>
      <c r="L117" s="558">
        <v>2.8339650379165044E-2</v>
      </c>
      <c r="M117" s="558">
        <v>2.8316226222909094E-2</v>
      </c>
      <c r="N117" s="558">
        <v>2.8292840757176314E-2</v>
      </c>
      <c r="O117" s="558">
        <v>2.8269493886186013E-2</v>
      </c>
      <c r="P117" s="558">
        <v>2.8246185514473381E-2</v>
      </c>
      <c r="Q117" s="558">
        <v>2.8222915546888199E-2</v>
      </c>
      <c r="R117" s="558">
        <v>2.8199683888593535E-2</v>
      </c>
      <c r="S117" s="558">
        <v>2.8176490445064459E-2</v>
      </c>
      <c r="T117" s="558">
        <v>2.8153335122086769E-2</v>
      </c>
      <c r="U117" s="558">
        <v>2.8130217825755695E-2</v>
      </c>
      <c r="V117" s="558">
        <v>2.8107138462474653E-2</v>
      </c>
      <c r="W117" s="558">
        <v>2.8084096938953966E-2</v>
      </c>
      <c r="X117" s="558">
        <v>2.8061093162209623E-2</v>
      </c>
      <c r="Y117" s="558">
        <v>2.8038127039561999E-2</v>
      </c>
      <c r="Z117" s="558">
        <v>2.8015198478634654E-2</v>
      </c>
      <c r="AA117" s="558">
        <v>2.7992307387353043E-2</v>
      </c>
      <c r="AB117" s="558">
        <v>2.7969453673943327E-2</v>
      </c>
      <c r="AC117" s="558">
        <v>2.7946637246931125E-2</v>
      </c>
      <c r="AD117" s="558">
        <v>2.7923858015140298E-2</v>
      </c>
      <c r="AE117" s="558">
        <v>2.7901115887691737E-2</v>
      </c>
      <c r="AF117" s="558">
        <v>2.787841077400215E-2</v>
      </c>
      <c r="AG117" s="558">
        <v>2.7855742583782858E-2</v>
      </c>
      <c r="AH117" s="558">
        <v>2.7833111227038604E-2</v>
      </c>
      <c r="AI117" s="558">
        <v>2.7810516614066364E-2</v>
      </c>
      <c r="AJ117" s="558">
        <v>2.7787958655454154E-2</v>
      </c>
      <c r="AK117" s="558">
        <v>2.7765437262079851E-2</v>
      </c>
      <c r="AL117" s="558">
        <v>2.7742952345110036E-2</v>
      </c>
      <c r="AM117" s="558">
        <v>2.772050381599879E-2</v>
      </c>
      <c r="AN117" s="558">
        <v>2.7698091586486565E-2</v>
      </c>
      <c r="AO117" s="558">
        <v>2.7675715568599026E-2</v>
      </c>
      <c r="AP117" s="558">
        <v>2.7653375674645875E-2</v>
      </c>
      <c r="AQ117" s="558">
        <v>2.7631071817219729E-2</v>
      </c>
      <c r="AR117" s="558">
        <v>2.7608803909194971E-2</v>
      </c>
      <c r="AS117" s="558">
        <v>2.7586571863726619E-2</v>
      </c>
      <c r="AT117" s="558">
        <v>2.7564375594249183E-2</v>
      </c>
      <c r="AU117" s="558">
        <v>2.7542215014475565E-2</v>
      </c>
      <c r="AV117" s="558">
        <v>2.7520090038395922E-2</v>
      </c>
      <c r="AW117" s="558">
        <v>2.7498000580276561E-2</v>
      </c>
      <c r="AX117" s="558">
        <v>2.7475946554658837E-2</v>
      </c>
      <c r="AY117" s="558">
        <v>2.7453927876358041E-2</v>
      </c>
      <c r="AZ117" s="558">
        <v>2.7431944460462297E-2</v>
      </c>
      <c r="BA117" s="558">
        <v>2.7409996222331486E-2</v>
      </c>
      <c r="BB117" s="558">
        <v>2.7388083077596163E-2</v>
      </c>
      <c r="BC117" s="558">
        <v>2.7366204942156459E-2</v>
      </c>
      <c r="BD117" s="558">
        <v>2.7344361732181008E-2</v>
      </c>
      <c r="BE117" s="558">
        <v>2.7322553364105898E-2</v>
      </c>
      <c r="BF117" s="558">
        <v>2.7300779754633568E-2</v>
      </c>
      <c r="BG117" s="558">
        <v>2.7279040820731779E-2</v>
      </c>
      <c r="BH117" s="558">
        <v>2.7257336479632546E-2</v>
      </c>
      <c r="BI117" s="558">
        <v>2.7235666648831092E-2</v>
      </c>
      <c r="BJ117" s="558">
        <v>2.7214031246084798E-2</v>
      </c>
      <c r="BK117" s="558">
        <v>2.7192430189412167E-2</v>
      </c>
    </row>
    <row r="118" spans="1:63">
      <c r="A118" s="1066"/>
      <c r="B118" s="576">
        <v>25.25</v>
      </c>
      <c r="C118" s="558">
        <v>2.8159570960776842E-2</v>
      </c>
      <c r="D118" s="558">
        <v>2.8136306866168911E-2</v>
      </c>
      <c r="E118" s="558">
        <v>2.8113081179201433E-2</v>
      </c>
      <c r="F118" s="558">
        <v>2.8089893804839762E-2</v>
      </c>
      <c r="G118" s="558">
        <v>2.8066744648362504E-2</v>
      </c>
      <c r="H118" s="558">
        <v>2.8043633615360272E-2</v>
      </c>
      <c r="I118" s="558">
        <v>2.8020560611734371E-2</v>
      </c>
      <c r="J118" s="558">
        <v>2.7997525543695542E-2</v>
      </c>
      <c r="K118" s="558">
        <v>2.7974528317762665E-2</v>
      </c>
      <c r="L118" s="558">
        <v>2.7951568840761533E-2</v>
      </c>
      <c r="M118" s="558">
        <v>2.792864701982354E-2</v>
      </c>
      <c r="N118" s="558">
        <v>2.7905762762384483E-2</v>
      </c>
      <c r="O118" s="558">
        <v>2.7882915976183285E-2</v>
      </c>
      <c r="P118" s="558">
        <v>2.786010656926077E-2</v>
      </c>
      <c r="Q118" s="558">
        <v>2.7837334449958413E-2</v>
      </c>
      <c r="R118" s="558">
        <v>2.7814599526917127E-2</v>
      </c>
      <c r="S118" s="558">
        <v>2.7791901709076028E-2</v>
      </c>
      <c r="T118" s="558">
        <v>2.7769240905671233E-2</v>
      </c>
      <c r="U118" s="558">
        <v>2.7746617026234644E-2</v>
      </c>
      <c r="V118" s="558">
        <v>2.7724029980592747E-2</v>
      </c>
      <c r="W118" s="558">
        <v>2.7701479678865402E-2</v>
      </c>
      <c r="X118" s="558">
        <v>2.767896603146467E-2</v>
      </c>
      <c r="Y118" s="558">
        <v>2.7656488949093613E-2</v>
      </c>
      <c r="Z118" s="558">
        <v>2.7634048342745104E-2</v>
      </c>
      <c r="AA118" s="558">
        <v>2.7611644123700686E-2</v>
      </c>
      <c r="AB118" s="558">
        <v>2.7589276203529366E-2</v>
      </c>
      <c r="AC118" s="558">
        <v>2.7566944494086483E-2</v>
      </c>
      <c r="AD118" s="558">
        <v>2.7544648907512514E-2</v>
      </c>
      <c r="AE118" s="558">
        <v>2.7522389356231965E-2</v>
      </c>
      <c r="AF118" s="558">
        <v>2.7500165752952176E-2</v>
      </c>
      <c r="AG118" s="558">
        <v>2.7477978010662232E-2</v>
      </c>
      <c r="AH118" s="558">
        <v>2.7455826042631779E-2</v>
      </c>
      <c r="AI118" s="558">
        <v>2.7433709762409927E-2</v>
      </c>
      <c r="AJ118" s="558">
        <v>2.7411629083824118E-2</v>
      </c>
      <c r="AK118" s="558">
        <v>2.7389583920979E-2</v>
      </c>
      <c r="AL118" s="558">
        <v>2.7367574188255302E-2</v>
      </c>
      <c r="AM118" s="558">
        <v>2.7345599800308758E-2</v>
      </c>
      <c r="AN118" s="558">
        <v>2.7323660672068983E-2</v>
      </c>
      <c r="AO118" s="558">
        <v>2.7301756718738371E-2</v>
      </c>
      <c r="AP118" s="558">
        <v>2.727988785579101E-2</v>
      </c>
      <c r="AQ118" s="558">
        <v>2.7258053998971608E-2</v>
      </c>
      <c r="AR118" s="558">
        <v>2.7236255064294376E-2</v>
      </c>
      <c r="AS118" s="558">
        <v>2.7214490968041984E-2</v>
      </c>
      <c r="AT118" s="558">
        <v>2.7192761626764476E-2</v>
      </c>
      <c r="AU118" s="558">
        <v>2.7171066957278212E-2</v>
      </c>
      <c r="AV118" s="558">
        <v>2.7149406876664783E-2</v>
      </c>
      <c r="AW118" s="558">
        <v>2.7127781302269987E-2</v>
      </c>
      <c r="AX118" s="558">
        <v>2.710619015170276E-2</v>
      </c>
      <c r="AY118" s="558">
        <v>2.7084633342834119E-2</v>
      </c>
      <c r="AZ118" s="558">
        <v>2.7063110793796138E-2</v>
      </c>
      <c r="BA118" s="558">
        <v>2.7041622422980919E-2</v>
      </c>
      <c r="BB118" s="558">
        <v>2.7020168149039531E-2</v>
      </c>
      <c r="BC118" s="558">
        <v>2.6998747890881015E-2</v>
      </c>
      <c r="BD118" s="558">
        <v>2.6977361567671346E-2</v>
      </c>
      <c r="BE118" s="558">
        <v>2.69560090988324E-2</v>
      </c>
      <c r="BF118" s="558">
        <v>2.6934690404040978E-2</v>
      </c>
      <c r="BG118" s="558">
        <v>2.6913405403227786E-2</v>
      </c>
      <c r="BH118" s="558">
        <v>2.6892154016576408E-2</v>
      </c>
      <c r="BI118" s="558">
        <v>2.6870936164522345E-2</v>
      </c>
      <c r="BJ118" s="558">
        <v>2.6849751767751999E-2</v>
      </c>
      <c r="BK118" s="558">
        <v>2.6828600747201687E-2</v>
      </c>
    </row>
    <row r="119" spans="1:63">
      <c r="A119" s="1066"/>
      <c r="B119" s="510">
        <v>25.5</v>
      </c>
      <c r="C119" s="558">
        <v>2.7775019403310296E-2</v>
      </c>
      <c r="D119" s="558">
        <v>2.7752253253140801E-2</v>
      </c>
      <c r="E119" s="558">
        <v>2.7729524393538402E-2</v>
      </c>
      <c r="F119" s="558">
        <v>2.7706832732956089E-2</v>
      </c>
      <c r="G119" s="558">
        <v>2.7684178180146287E-2</v>
      </c>
      <c r="H119" s="558">
        <v>2.7661560644159599E-2</v>
      </c>
      <c r="I119" s="558">
        <v>2.7638980034343615E-2</v>
      </c>
      <c r="J119" s="558">
        <v>2.761643626034168E-2</v>
      </c>
      <c r="K119" s="558">
        <v>2.7593929232091703E-2</v>
      </c>
      <c r="L119" s="558">
        <v>2.7571458859824937E-2</v>
      </c>
      <c r="M119" s="558">
        <v>2.7549025054064816E-2</v>
      </c>
      <c r="N119" s="558">
        <v>2.7526627725625741E-2</v>
      </c>
      <c r="O119" s="558">
        <v>2.7504266785611919E-2</v>
      </c>
      <c r="P119" s="558">
        <v>2.7481942145416167E-2</v>
      </c>
      <c r="Q119" s="558">
        <v>2.7459653716718765E-2</v>
      </c>
      <c r="R119" s="558">
        <v>2.7437401411486248E-2</v>
      </c>
      <c r="S119" s="558">
        <v>2.7415185141970305E-2</v>
      </c>
      <c r="T119" s="558">
        <v>2.7393004820706588E-2</v>
      </c>
      <c r="U119" s="558">
        <v>2.7370860360513574E-2</v>
      </c>
      <c r="V119" s="558">
        <v>2.7348751674491415E-2</v>
      </c>
      <c r="W119" s="558">
        <v>2.7326678676020823E-2</v>
      </c>
      <c r="X119" s="558">
        <v>2.7304641278761903E-2</v>
      </c>
      <c r="Y119" s="558">
        <v>2.7282639396653065E-2</v>
      </c>
      <c r="Z119" s="558">
        <v>2.7260672943909884E-2</v>
      </c>
      <c r="AA119" s="558">
        <v>2.7238741835023981E-2</v>
      </c>
      <c r="AB119" s="558">
        <v>2.7216845984761928E-2</v>
      </c>
      <c r="AC119" s="558">
        <v>2.7194985308164134E-2</v>
      </c>
      <c r="AD119" s="558">
        <v>2.7173159720543752E-2</v>
      </c>
      <c r="AE119" s="558">
        <v>2.7151369137485566E-2</v>
      </c>
      <c r="AF119" s="558">
        <v>2.7129613474844938E-2</v>
      </c>
      <c r="AG119" s="558">
        <v>2.7107892648746693E-2</v>
      </c>
      <c r="AH119" s="558">
        <v>2.7086206575584065E-2</v>
      </c>
      <c r="AI119" s="558">
        <v>2.7064555172017599E-2</v>
      </c>
      <c r="AJ119" s="558">
        <v>2.7042938354974115E-2</v>
      </c>
      <c r="AK119" s="558">
        <v>2.7021356041645603E-2</v>
      </c>
      <c r="AL119" s="558">
        <v>2.6999808149488214E-2</v>
      </c>
      <c r="AM119" s="558">
        <v>2.6978294596221173E-2</v>
      </c>
      <c r="AN119" s="558">
        <v>2.6956815299825743E-2</v>
      </c>
      <c r="AO119" s="558">
        <v>2.6935370178544183E-2</v>
      </c>
      <c r="AP119" s="558">
        <v>2.6913959150878717E-2</v>
      </c>
      <c r="AQ119" s="558">
        <v>2.6892582135590481E-2</v>
      </c>
      <c r="AR119" s="558">
        <v>2.6871239051698522E-2</v>
      </c>
      <c r="AS119" s="558">
        <v>2.6849929818478752E-2</v>
      </c>
      <c r="AT119" s="558">
        <v>2.6828654355462955E-2</v>
      </c>
      <c r="AU119" s="558">
        <v>2.6807412582437747E-2</v>
      </c>
      <c r="AV119" s="558">
        <v>2.6786204419443588E-2</v>
      </c>
      <c r="AW119" s="558">
        <v>2.6765029786773767E-2</v>
      </c>
      <c r="AX119" s="558">
        <v>2.6743888604973412E-2</v>
      </c>
      <c r="AY119" s="558">
        <v>2.6722780794838492E-2</v>
      </c>
      <c r="AZ119" s="558">
        <v>2.6701706277414826E-2</v>
      </c>
      <c r="BA119" s="558">
        <v>2.6680664973997101E-2</v>
      </c>
      <c r="BB119" s="558">
        <v>2.6659656806127897E-2</v>
      </c>
      <c r="BC119" s="558">
        <v>2.663868169559671E-2</v>
      </c>
      <c r="BD119" s="558">
        <v>2.6617739564438952E-2</v>
      </c>
      <c r="BE119" s="558">
        <v>2.6596830334935047E-2</v>
      </c>
      <c r="BF119" s="558">
        <v>2.6575953929609406E-2</v>
      </c>
      <c r="BG119" s="558">
        <v>2.6555110271229521E-2</v>
      </c>
      <c r="BH119" s="558">
        <v>2.6534299282804971E-2</v>
      </c>
      <c r="BI119" s="558">
        <v>2.651352088758651E-2</v>
      </c>
      <c r="BJ119" s="558">
        <v>2.6492775009065082E-2</v>
      </c>
      <c r="BK119" s="558">
        <v>2.6472061570970925E-2</v>
      </c>
    </row>
    <row r="120" spans="1:63">
      <c r="A120" s="1066"/>
      <c r="B120" s="510">
        <v>25.75</v>
      </c>
      <c r="C120" s="558">
        <v>2.7398347215823775E-2</v>
      </c>
      <c r="D120" s="558">
        <v>2.7376064840163958E-2</v>
      </c>
      <c r="E120" s="558">
        <v>2.7353818678425734E-2</v>
      </c>
      <c r="F120" s="558">
        <v>2.7331608642397014E-2</v>
      </c>
      <c r="G120" s="558">
        <v>2.7309434644151972E-2</v>
      </c>
      <c r="H120" s="558">
        <v>2.7287296596049889E-2</v>
      </c>
      <c r="I120" s="558">
        <v>2.7265194410733988E-2</v>
      </c>
      <c r="J120" s="558">
        <v>2.7243128001130306E-2</v>
      </c>
      <c r="K120" s="558">
        <v>2.7221097280446513E-2</v>
      </c>
      <c r="L120" s="558">
        <v>2.7199102162170818E-2</v>
      </c>
      <c r="M120" s="558">
        <v>2.7177142560070814E-2</v>
      </c>
      <c r="N120" s="558">
        <v>2.7155218388192345E-2</v>
      </c>
      <c r="O120" s="558">
        <v>2.7133329560858399E-2</v>
      </c>
      <c r="P120" s="558">
        <v>2.7111475992667992E-2</v>
      </c>
      <c r="Q120" s="558">
        <v>2.7089657598495034E-2</v>
      </c>
      <c r="R120" s="558">
        <v>2.7067874293487254E-2</v>
      </c>
      <c r="S120" s="558">
        <v>2.7046125993065082E-2</v>
      </c>
      <c r="T120" s="558">
        <v>2.7024412612920566E-2</v>
      </c>
      <c r="U120" s="558">
        <v>2.7002734069016265E-2</v>
      </c>
      <c r="V120" s="558">
        <v>2.6981090277584194E-2</v>
      </c>
      <c r="W120" s="558">
        <v>2.6959481155124698E-2</v>
      </c>
      <c r="X120" s="558">
        <v>2.6937906618405432E-2</v>
      </c>
      <c r="Y120" s="558">
        <v>2.6916366584460259E-2</v>
      </c>
      <c r="Z120" s="558">
        <v>2.6894860970588193E-2</v>
      </c>
      <c r="AA120" s="558">
        <v>2.6873389694352344E-2</v>
      </c>
      <c r="AB120" s="558">
        <v>2.6851952673578872E-2</v>
      </c>
      <c r="AC120" s="558">
        <v>2.6830549826355906E-2</v>
      </c>
      <c r="AD120" s="558">
        <v>2.6809181071032546E-2</v>
      </c>
      <c r="AE120" s="558">
        <v>2.6787846326217796E-2</v>
      </c>
      <c r="AF120" s="558">
        <v>2.6766545510779539E-2</v>
      </c>
      <c r="AG120" s="558">
        <v>2.6745278543843509E-2</v>
      </c>
      <c r="AH120" s="558">
        <v>2.6724045344792259E-2</v>
      </c>
      <c r="AI120" s="558">
        <v>2.6702845833264162E-2</v>
      </c>
      <c r="AJ120" s="558">
        <v>2.6681679929152366E-2</v>
      </c>
      <c r="AK120" s="558">
        <v>2.6660547552603817E-2</v>
      </c>
      <c r="AL120" s="558">
        <v>2.6639448624018236E-2</v>
      </c>
      <c r="AM120" s="558">
        <v>2.6618383064047128E-2</v>
      </c>
      <c r="AN120" s="558">
        <v>2.6597350793592781E-2</v>
      </c>
      <c r="AO120" s="558">
        <v>2.6576351733807284E-2</v>
      </c>
      <c r="AP120" s="558">
        <v>2.6555385806091524E-2</v>
      </c>
      <c r="AQ120" s="558">
        <v>2.6534452932094232E-2</v>
      </c>
      <c r="AR120" s="558">
        <v>2.6513553033710988E-2</v>
      </c>
      <c r="AS120" s="558">
        <v>2.6492686033083249E-2</v>
      </c>
      <c r="AT120" s="558">
        <v>2.64718518525974E-2</v>
      </c>
      <c r="AU120" s="558">
        <v>2.645105041488377E-2</v>
      </c>
      <c r="AV120" s="558">
        <v>2.6430281642815683E-2</v>
      </c>
      <c r="AW120" s="558">
        <v>2.6409545459508507E-2</v>
      </c>
      <c r="AX120" s="558">
        <v>2.6388841788318709E-2</v>
      </c>
      <c r="AY120" s="558">
        <v>2.63681705528429E-2</v>
      </c>
      <c r="AZ120" s="558">
        <v>2.6347531676916901E-2</v>
      </c>
      <c r="BA120" s="558">
        <v>2.6326925084614816E-2</v>
      </c>
      <c r="BB120" s="558">
        <v>2.6306350700248074E-2</v>
      </c>
      <c r="BC120" s="558">
        <v>2.6285808448364534E-2</v>
      </c>
      <c r="BD120" s="558">
        <v>2.626529825374755E-2</v>
      </c>
      <c r="BE120" s="558">
        <v>2.6244820041415044E-2</v>
      </c>
      <c r="BF120" s="558">
        <v>2.6224373736618605E-2</v>
      </c>
      <c r="BG120" s="558">
        <v>2.6203959264842577E-2</v>
      </c>
      <c r="BH120" s="558">
        <v>2.6183576551803152E-2</v>
      </c>
      <c r="BI120" s="558">
        <v>2.6163225523447457E-2</v>
      </c>
      <c r="BJ120" s="558">
        <v>2.6142906105952681E-2</v>
      </c>
      <c r="BK120" s="558">
        <v>2.6122618225725164E-2</v>
      </c>
    </row>
    <row r="121" spans="1:63">
      <c r="A121" s="1066"/>
      <c r="B121" s="510">
        <v>26</v>
      </c>
      <c r="C121" s="558">
        <v>2.702933913130677E-2</v>
      </c>
      <c r="D121" s="558">
        <v>2.7007526862698996E-2</v>
      </c>
      <c r="E121" s="558">
        <v>2.6985749770047675E-2</v>
      </c>
      <c r="F121" s="558">
        <v>2.6964007768330633E-2</v>
      </c>
      <c r="G121" s="558">
        <v>2.694230077279948E-2</v>
      </c>
      <c r="H121" s="558">
        <v>2.6920628698978509E-2</v>
      </c>
      <c r="I121" s="558">
        <v>2.6898991462663592E-2</v>
      </c>
      <c r="J121" s="558">
        <v>2.6877388979921108E-2</v>
      </c>
      <c r="K121" s="558">
        <v>2.6855821167086843E-2</v>
      </c>
      <c r="L121" s="558">
        <v>2.6834287940764916E-2</v>
      </c>
      <c r="M121" s="558">
        <v>2.6812789217826691E-2</v>
      </c>
      <c r="N121" s="558">
        <v>2.6791324915409732E-2</v>
      </c>
      <c r="O121" s="558">
        <v>2.6769894950916726E-2</v>
      </c>
      <c r="P121" s="558">
        <v>2.67484992420144E-2</v>
      </c>
      <c r="Q121" s="558">
        <v>2.6727137706632507E-2</v>
      </c>
      <c r="R121" s="558">
        <v>2.6705810262962763E-2</v>
      </c>
      <c r="S121" s="558">
        <v>2.6684516829457779E-2</v>
      </c>
      <c r="T121" s="558">
        <v>2.6663257324830058E-2</v>
      </c>
      <c r="U121" s="558">
        <v>2.6642031668050941E-2</v>
      </c>
      <c r="V121" s="558">
        <v>2.6620839778349562E-2</v>
      </c>
      <c r="W121" s="558">
        <v>2.6599681575211861E-2</v>
      </c>
      <c r="X121" s="558">
        <v>2.6578556978379537E-2</v>
      </c>
      <c r="Y121" s="558">
        <v>2.6557465907849041E-2</v>
      </c>
      <c r="Z121" s="558">
        <v>2.6536408283870567E-2</v>
      </c>
      <c r="AA121" s="558">
        <v>2.6515384026947052E-2</v>
      </c>
      <c r="AB121" s="558">
        <v>2.6494393057833149E-2</v>
      </c>
      <c r="AC121" s="558">
        <v>2.6473435297534275E-2</v>
      </c>
      <c r="AD121" s="558">
        <v>2.6452510667305577E-2</v>
      </c>
      <c r="AE121" s="558">
        <v>2.6431619088650986E-2</v>
      </c>
      <c r="AF121" s="558">
        <v>2.6410760483322193E-2</v>
      </c>
      <c r="AG121" s="558">
        <v>2.6389934773317716E-2</v>
      </c>
      <c r="AH121" s="558">
        <v>2.636914188088188E-2</v>
      </c>
      <c r="AI121" s="558">
        <v>2.63483817285039E-2</v>
      </c>
      <c r="AJ121" s="558">
        <v>2.6327654238916875E-2</v>
      </c>
      <c r="AK121" s="558">
        <v>2.6306959335096858E-2</v>
      </c>
      <c r="AL121" s="558">
        <v>2.6286296940261886E-2</v>
      </c>
      <c r="AM121" s="558">
        <v>2.6265666977871038E-2</v>
      </c>
      <c r="AN121" s="558">
        <v>2.6245069371623488E-2</v>
      </c>
      <c r="AO121" s="558">
        <v>2.6224504045457554E-2</v>
      </c>
      <c r="AP121" s="558">
        <v>2.6203970923549778E-2</v>
      </c>
      <c r="AQ121" s="558">
        <v>2.6183469930314E-2</v>
      </c>
      <c r="AR121" s="558">
        <v>2.6163000990400396E-2</v>
      </c>
      <c r="AS121" s="558">
        <v>2.6142564028694595E-2</v>
      </c>
      <c r="AT121" s="558">
        <v>2.6122158970316736E-2</v>
      </c>
      <c r="AU121" s="558">
        <v>2.610178574062055E-2</v>
      </c>
      <c r="AV121" s="558">
        <v>2.6081444265192471E-2</v>
      </c>
      <c r="AW121" s="558">
        <v>2.6061134469850717E-2</v>
      </c>
      <c r="AX121" s="558">
        <v>2.6040856280644387E-2</v>
      </c>
      <c r="AY121" s="558">
        <v>2.6020609623852567E-2</v>
      </c>
      <c r="AZ121" s="558">
        <v>2.6000394425983439E-2</v>
      </c>
      <c r="BA121" s="558">
        <v>2.5980210613773379E-2</v>
      </c>
      <c r="BB121" s="558">
        <v>2.5960058114186092E-2</v>
      </c>
      <c r="BC121" s="558">
        <v>2.5939936854411712E-2</v>
      </c>
      <c r="BD121" s="558">
        <v>2.5919846761865938E-2</v>
      </c>
      <c r="BE121" s="558">
        <v>2.589978776418916E-2</v>
      </c>
      <c r="BF121" s="558">
        <v>2.5879759789245588E-2</v>
      </c>
      <c r="BG121" s="558">
        <v>2.5859762765122366E-2</v>
      </c>
      <c r="BH121" s="558">
        <v>2.5839796620128759E-2</v>
      </c>
      <c r="BI121" s="558">
        <v>2.5819861282795255E-2</v>
      </c>
      <c r="BJ121" s="558">
        <v>2.5799956681872727E-2</v>
      </c>
      <c r="BK121" s="558">
        <v>2.5780082746331586E-2</v>
      </c>
    </row>
    <row r="122" spans="1:63">
      <c r="A122" s="1066"/>
      <c r="B122" s="510">
        <v>26.25</v>
      </c>
      <c r="C122" s="558">
        <v>2.6667787232270736E-2</v>
      </c>
      <c r="D122" s="558">
        <v>2.664643188441871E-2</v>
      </c>
      <c r="E122" s="558">
        <v>2.6625110711578526E-2</v>
      </c>
      <c r="F122" s="558">
        <v>2.6603823631780252E-2</v>
      </c>
      <c r="G122" s="558">
        <v>2.6582570563315887E-2</v>
      </c>
      <c r="H122" s="558">
        <v>2.6561351424738307E-2</v>
      </c>
      <c r="I122" s="558">
        <v>2.6540166134860262E-2</v>
      </c>
      <c r="J122" s="558">
        <v>2.651901461275329E-2</v>
      </c>
      <c r="K122" s="558">
        <v>2.6497896777746728E-2</v>
      </c>
      <c r="L122" s="558">
        <v>2.6476812549426663E-2</v>
      </c>
      <c r="M122" s="558">
        <v>2.6455761847634922E-2</v>
      </c>
      <c r="N122" s="558">
        <v>2.643474459246804E-2</v>
      </c>
      <c r="O122" s="558">
        <v>2.6413760704276271E-2</v>
      </c>
      <c r="P122" s="558">
        <v>2.6392810103662578E-2</v>
      </c>
      <c r="Q122" s="558">
        <v>2.6371892711481618E-2</v>
      </c>
      <c r="R122" s="558">
        <v>2.6351008448838753E-2</v>
      </c>
      <c r="S122" s="558">
        <v>2.6330157237089057E-2</v>
      </c>
      <c r="T122" s="558">
        <v>2.6309338997836343E-2</v>
      </c>
      <c r="U122" s="558">
        <v>2.6288553652932142E-2</v>
      </c>
      <c r="V122" s="558">
        <v>2.6267801124474775E-2</v>
      </c>
      <c r="W122" s="558">
        <v>2.6247081334808339E-2</v>
      </c>
      <c r="X122" s="558">
        <v>2.6226394206521772E-2</v>
      </c>
      <c r="Y122" s="558">
        <v>2.6205739662447856E-2</v>
      </c>
      <c r="Z122" s="558">
        <v>2.6185117625662287E-2</v>
      </c>
      <c r="AA122" s="558">
        <v>2.6164528019482682E-2</v>
      </c>
      <c r="AB122" s="558">
        <v>2.6143970767467679E-2</v>
      </c>
      <c r="AC122" s="558">
        <v>2.6123445793415953E-2</v>
      </c>
      <c r="AD122" s="558">
        <v>2.610295302136529E-2</v>
      </c>
      <c r="AE122" s="558">
        <v>2.6082492375591643E-2</v>
      </c>
      <c r="AF122" s="558">
        <v>2.606206378060821E-2</v>
      </c>
      <c r="AG122" s="558">
        <v>2.6041667161164479E-2</v>
      </c>
      <c r="AH122" s="558">
        <v>2.6021302442245341E-2</v>
      </c>
      <c r="AI122" s="558">
        <v>2.6000969549070146E-2</v>
      </c>
      <c r="AJ122" s="558">
        <v>2.5980668407091803E-2</v>
      </c>
      <c r="AK122" s="558">
        <v>2.5960398941995845E-2</v>
      </c>
      <c r="AL122" s="558">
        <v>2.5940161079699552E-2</v>
      </c>
      <c r="AM122" s="558">
        <v>2.5919954746351014E-2</v>
      </c>
      <c r="AN122" s="558">
        <v>2.5899779868328279E-2</v>
      </c>
      <c r="AO122" s="558">
        <v>2.5879636372238408E-2</v>
      </c>
      <c r="AP122" s="558">
        <v>2.5859524184916625E-2</v>
      </c>
      <c r="AQ122" s="558">
        <v>2.5839443233425408E-2</v>
      </c>
      <c r="AR122" s="558">
        <v>2.5819393445053618E-2</v>
      </c>
      <c r="AS122" s="558">
        <v>2.5799374747315622E-2</v>
      </c>
      <c r="AT122" s="558">
        <v>2.5779387067950403E-2</v>
      </c>
      <c r="AU122" s="558">
        <v>2.5759430334920713E-2</v>
      </c>
      <c r="AV122" s="558">
        <v>2.5739504476412194E-2</v>
      </c>
      <c r="AW122" s="558">
        <v>2.5719609420832526E-2</v>
      </c>
      <c r="AX122" s="558">
        <v>2.5699745096810556E-2</v>
      </c>
      <c r="AY122" s="558">
        <v>2.5679911433195465E-2</v>
      </c>
      <c r="AZ122" s="558">
        <v>2.5660108359055883E-2</v>
      </c>
      <c r="BA122" s="558">
        <v>2.5640335803679092E-2</v>
      </c>
      <c r="BB122" s="558">
        <v>2.5620593696570142E-2</v>
      </c>
      <c r="BC122" s="558">
        <v>2.5600881967451038E-2</v>
      </c>
      <c r="BD122" s="558">
        <v>2.5581200546259893E-2</v>
      </c>
      <c r="BE122" s="558">
        <v>2.5561549363150114E-2</v>
      </c>
      <c r="BF122" s="558">
        <v>2.5541928348489545E-2</v>
      </c>
      <c r="BG122" s="558">
        <v>2.5522337432859678E-2</v>
      </c>
      <c r="BH122" s="558">
        <v>2.5502776547054816E-2</v>
      </c>
      <c r="BI122" s="558">
        <v>2.548324562208127E-2</v>
      </c>
      <c r="BJ122" s="558">
        <v>2.5463744589156529E-2</v>
      </c>
      <c r="BK122" s="558">
        <v>2.544427337970848E-2</v>
      </c>
    </row>
    <row r="123" spans="1:63">
      <c r="A123" s="1066"/>
      <c r="B123" s="510">
        <v>26.5</v>
      </c>
      <c r="C123" s="558">
        <v>2.6313490649816314E-2</v>
      </c>
      <c r="D123" s="558">
        <v>2.6292579497325868E-2</v>
      </c>
      <c r="E123" s="558">
        <v>2.6271701554346067E-2</v>
      </c>
      <c r="F123" s="558">
        <v>2.6250856741828432E-2</v>
      </c>
      <c r="G123" s="558">
        <v>2.623004498097516E-2</v>
      </c>
      <c r="H123" s="558">
        <v>2.6209266193238136E-2</v>
      </c>
      <c r="I123" s="558">
        <v>2.6188520300317947E-2</v>
      </c>
      <c r="J123" s="558">
        <v>2.6167807224162894E-2</v>
      </c>
      <c r="K123" s="558">
        <v>2.6147126886968013E-2</v>
      </c>
      <c r="L123" s="558">
        <v>2.6126479211174104E-2</v>
      </c>
      <c r="M123" s="558">
        <v>2.6105864119466745E-2</v>
      </c>
      <c r="N123" s="558">
        <v>2.6085281534775365E-2</v>
      </c>
      <c r="O123" s="558">
        <v>2.6064731380272241E-2</v>
      </c>
      <c r="P123" s="558">
        <v>2.6044213579371572E-2</v>
      </c>
      <c r="Q123" s="558">
        <v>2.6023728055728512E-2</v>
      </c>
      <c r="R123" s="558">
        <v>2.600327473323823E-2</v>
      </c>
      <c r="S123" s="558">
        <v>2.598285353603496E-2</v>
      </c>
      <c r="T123" s="558">
        <v>2.596246438849107E-2</v>
      </c>
      <c r="U123" s="558">
        <v>2.5942107215216129E-2</v>
      </c>
      <c r="V123" s="558">
        <v>2.5921781941055974E-2</v>
      </c>
      <c r="W123" s="558">
        <v>2.5901488491091789E-2</v>
      </c>
      <c r="X123" s="558">
        <v>2.5881226790639179E-2</v>
      </c>
      <c r="Y123" s="558">
        <v>2.5860996765247262E-2</v>
      </c>
      <c r="Z123" s="558">
        <v>2.5840798340697739E-2</v>
      </c>
      <c r="AA123" s="558">
        <v>2.5820631443004012E-2</v>
      </c>
      <c r="AB123" s="558">
        <v>2.580049599841026E-2</v>
      </c>
      <c r="AC123" s="558">
        <v>2.5780391933390556E-2</v>
      </c>
      <c r="AD123" s="558">
        <v>2.576031917464796E-2</v>
      </c>
      <c r="AE123" s="558">
        <v>2.5740277649113633E-2</v>
      </c>
      <c r="AF123" s="558">
        <v>2.5720267283945941E-2</v>
      </c>
      <c r="AG123" s="558">
        <v>2.5700288006529588E-2</v>
      </c>
      <c r="AH123" s="558">
        <v>2.5680339744474735E-2</v>
      </c>
      <c r="AI123" s="558">
        <v>2.5660422425616117E-2</v>
      </c>
      <c r="AJ123" s="558">
        <v>2.564053597801217E-2</v>
      </c>
      <c r="AK123" s="558">
        <v>2.5620680329944193E-2</v>
      </c>
      <c r="AL123" s="558">
        <v>2.5600855409915434E-2</v>
      </c>
      <c r="AM123" s="558">
        <v>2.5581061146650284E-2</v>
      </c>
      <c r="AN123" s="558">
        <v>2.5561297469093396E-2</v>
      </c>
      <c r="AO123" s="558">
        <v>2.5541564306408845E-2</v>
      </c>
      <c r="AP123" s="558">
        <v>2.5521861587979266E-2</v>
      </c>
      <c r="AQ123" s="558">
        <v>2.5502189243405037E-2</v>
      </c>
      <c r="AR123" s="558">
        <v>2.5482547202503408E-2</v>
      </c>
      <c r="AS123" s="558">
        <v>2.5462935395307699E-2</v>
      </c>
      <c r="AT123" s="558">
        <v>2.5443353752066446E-2</v>
      </c>
      <c r="AU123" s="558">
        <v>2.5423802203242588E-2</v>
      </c>
      <c r="AV123" s="558">
        <v>2.5404280679512642E-2</v>
      </c>
      <c r="AW123" s="558">
        <v>2.5384789111765869E-2</v>
      </c>
      <c r="AX123" s="558">
        <v>2.5365327431103479E-2</v>
      </c>
      <c r="AY123" s="558">
        <v>2.5345895568837803E-2</v>
      </c>
      <c r="AZ123" s="558">
        <v>2.5326493456491499E-2</v>
      </c>
      <c r="BA123" s="558">
        <v>2.5307121025796735E-2</v>
      </c>
      <c r="BB123" s="558">
        <v>2.5287778208694395E-2</v>
      </c>
      <c r="BC123" s="558">
        <v>2.5268464937333285E-2</v>
      </c>
      <c r="BD123" s="558">
        <v>2.5249181144069332E-2</v>
      </c>
      <c r="BE123" s="558">
        <v>2.522992676146479E-2</v>
      </c>
      <c r="BF123" s="558">
        <v>2.5210701722287471E-2</v>
      </c>
      <c r="BG123" s="558">
        <v>2.5191505959509957E-2</v>
      </c>
      <c r="BH123" s="558">
        <v>2.5172339406308801E-2</v>
      </c>
      <c r="BI123" s="558">
        <v>2.5153201996063787E-2</v>
      </c>
      <c r="BJ123" s="558">
        <v>2.5134093662357124E-2</v>
      </c>
      <c r="BK123" s="558">
        <v>2.5115014338972695E-2</v>
      </c>
    </row>
    <row r="124" spans="1:63">
      <c r="A124" s="1066"/>
      <c r="B124" s="510">
        <v>26.75</v>
      </c>
      <c r="C124" s="558">
        <v>2.5966255277063227E-2</v>
      </c>
      <c r="D124" s="558">
        <v>2.5945776036174765E-2</v>
      </c>
      <c r="E124" s="558">
        <v>2.592532907324005E-2</v>
      </c>
      <c r="F124" s="558">
        <v>2.5904914312007771E-2</v>
      </c>
      <c r="G124" s="558">
        <v>2.5884531676466614E-2</v>
      </c>
      <c r="H124" s="558">
        <v>2.5864181090844304E-2</v>
      </c>
      <c r="I124" s="558">
        <v>2.5843862479606666E-2</v>
      </c>
      <c r="J124" s="558">
        <v>2.5823575767456693E-2</v>
      </c>
      <c r="K124" s="558">
        <v>2.5803320879333631E-2</v>
      </c>
      <c r="L124" s="558">
        <v>2.5783097740412014E-2</v>
      </c>
      <c r="M124" s="558">
        <v>2.576290627610079E-2</v>
      </c>
      <c r="N124" s="558">
        <v>2.5742746412042369E-2</v>
      </c>
      <c r="O124" s="558">
        <v>2.572261807411173E-2</v>
      </c>
      <c r="P124" s="558">
        <v>2.5702521188415501E-2</v>
      </c>
      <c r="Q124" s="558">
        <v>2.5682455681291062E-2</v>
      </c>
      <c r="R124" s="558">
        <v>2.5662421479305635E-2</v>
      </c>
      <c r="S124" s="558">
        <v>2.5642418509255402E-2</v>
      </c>
      <c r="T124" s="558">
        <v>2.5622446698164606E-2</v>
      </c>
      <c r="U124" s="558">
        <v>2.5602505973284662E-2</v>
      </c>
      <c r="V124" s="558">
        <v>2.558259626209328E-2</v>
      </c>
      <c r="W124" s="558">
        <v>2.556271749229358E-2</v>
      </c>
      <c r="X124" s="558">
        <v>2.5542869591813209E-2</v>
      </c>
      <c r="Y124" s="558">
        <v>2.5523052488803495E-2</v>
      </c>
      <c r="Z124" s="558">
        <v>2.5503266111638553E-2</v>
      </c>
      <c r="AA124" s="558">
        <v>2.548351038891444E-2</v>
      </c>
      <c r="AB124" s="558">
        <v>2.5463785249448288E-2</v>
      </c>
      <c r="AC124" s="558">
        <v>2.5444090622277451E-2</v>
      </c>
      <c r="AD124" s="558">
        <v>2.5424426436658661E-2</v>
      </c>
      <c r="AE124" s="558">
        <v>2.540479262206715E-2</v>
      </c>
      <c r="AF124" s="558">
        <v>2.5385189108195854E-2</v>
      </c>
      <c r="AG124" s="558">
        <v>2.5365615824954547E-2</v>
      </c>
      <c r="AH124" s="558">
        <v>2.5346072702469E-2</v>
      </c>
      <c r="AI124" s="558">
        <v>2.5326559671080166E-2</v>
      </c>
      <c r="AJ124" s="558">
        <v>2.5307076661343349E-2</v>
      </c>
      <c r="AK124" s="558">
        <v>2.5287623604027358E-2</v>
      </c>
      <c r="AL124" s="558">
        <v>2.5268200430113727E-2</v>
      </c>
      <c r="AM124" s="558">
        <v>2.524880707079586E-2</v>
      </c>
      <c r="AN124" s="558">
        <v>2.522944345747825E-2</v>
      </c>
      <c r="AO124" s="558">
        <v>2.5210109521775641E-2</v>
      </c>
      <c r="AP124" s="558">
        <v>2.5190805195512256E-2</v>
      </c>
      <c r="AQ124" s="558">
        <v>2.5171530410720951E-2</v>
      </c>
      <c r="AR124" s="558">
        <v>2.5152285099642464E-2</v>
      </c>
      <c r="AS124" s="558">
        <v>2.5133069194724602E-2</v>
      </c>
      <c r="AT124" s="558">
        <v>2.5113882628621433E-2</v>
      </c>
      <c r="AU124" s="558">
        <v>2.509472533419253E-2</v>
      </c>
      <c r="AV124" s="558">
        <v>2.5075597244502174E-2</v>
      </c>
      <c r="AW124" s="558">
        <v>2.5056498292818554E-2</v>
      </c>
      <c r="AX124" s="558">
        <v>2.5037428412613031E-2</v>
      </c>
      <c r="AY124" s="558">
        <v>2.501838753755934E-2</v>
      </c>
      <c r="AZ124" s="558">
        <v>2.4999375601532824E-2</v>
      </c>
      <c r="BA124" s="558">
        <v>2.4980392538609671E-2</v>
      </c>
      <c r="BB124" s="558">
        <v>2.4961438283066153E-2</v>
      </c>
      <c r="BC124" s="558">
        <v>2.494251276937787E-2</v>
      </c>
      <c r="BD124" s="558">
        <v>2.4923615932218979E-2</v>
      </c>
      <c r="BE124" s="558">
        <v>2.4904747706461464E-2</v>
      </c>
      <c r="BF124" s="558">
        <v>2.4885908027174383E-2</v>
      </c>
      <c r="BG124" s="558">
        <v>2.4867096829623105E-2</v>
      </c>
      <c r="BH124" s="558">
        <v>2.4848314049268596E-2</v>
      </c>
      <c r="BI124" s="558">
        <v>2.4829559621766664E-2</v>
      </c>
      <c r="BJ124" s="558">
        <v>2.4810833482967209E-2</v>
      </c>
      <c r="BK124" s="558">
        <v>2.4792135568913538E-2</v>
      </c>
    </row>
    <row r="125" spans="1:63">
      <c r="A125" s="1066"/>
      <c r="B125" s="510">
        <v>27</v>
      </c>
      <c r="C125" s="558">
        <v>2.5625893496159985E-2</v>
      </c>
      <c r="D125" s="558">
        <v>2.5605834306417281E-2</v>
      </c>
      <c r="E125" s="558">
        <v>2.5585806495590235E-2</v>
      </c>
      <c r="F125" s="558">
        <v>2.5565809990106571E-2</v>
      </c>
      <c r="G125" s="558">
        <v>2.5545844716623835E-2</v>
      </c>
      <c r="H125" s="558">
        <v>2.5525910602028502E-2</v>
      </c>
      <c r="I125" s="558">
        <v>2.5506007573435067E-2</v>
      </c>
      <c r="J125" s="558">
        <v>2.5486135558185193E-2</v>
      </c>
      <c r="K125" s="558">
        <v>2.5466294483846765E-2</v>
      </c>
      <c r="L125" s="558">
        <v>2.5446484278213079E-2</v>
      </c>
      <c r="M125" s="558">
        <v>2.5426704869301923E-2</v>
      </c>
      <c r="N125" s="558">
        <v>2.5406956185354719E-2</v>
      </c>
      <c r="O125" s="558">
        <v>2.5387238154835651E-2</v>
      </c>
      <c r="P125" s="558">
        <v>2.5367550706430805E-2</v>
      </c>
      <c r="Q125" s="558">
        <v>2.5347893769047301E-2</v>
      </c>
      <c r="R125" s="558">
        <v>2.5328267271812449E-2</v>
      </c>
      <c r="S125" s="558">
        <v>2.5308671144072897E-2</v>
      </c>
      <c r="T125" s="558">
        <v>2.5289105315393769E-2</v>
      </c>
      <c r="U125" s="558">
        <v>2.526956971555783E-2</v>
      </c>
      <c r="V125" s="558">
        <v>2.5250064274564662E-2</v>
      </c>
      <c r="W125" s="558">
        <v>2.5230588922629787E-2</v>
      </c>
      <c r="X125" s="558">
        <v>2.5211143590183876E-2</v>
      </c>
      <c r="Y125" s="558">
        <v>2.5191728207871904E-2</v>
      </c>
      <c r="Z125" s="558">
        <v>2.517234270655232E-2</v>
      </c>
      <c r="AA125" s="558">
        <v>2.5152987017296236E-2</v>
      </c>
      <c r="AB125" s="558">
        <v>2.5133661071386613E-2</v>
      </c>
      <c r="AC125" s="558">
        <v>2.511436480031742E-2</v>
      </c>
      <c r="AD125" s="558">
        <v>2.5095098135792866E-2</v>
      </c>
      <c r="AE125" s="558">
        <v>2.5075861009726568E-2</v>
      </c>
      <c r="AF125" s="558">
        <v>2.5056653354240749E-2</v>
      </c>
      <c r="AG125" s="558">
        <v>2.5037475101665457E-2</v>
      </c>
      <c r="AH125" s="558">
        <v>2.5018326184537743E-2</v>
      </c>
      <c r="AI125" s="558">
        <v>2.4999206535600903E-2</v>
      </c>
      <c r="AJ125" s="558">
        <v>2.498011608780366E-2</v>
      </c>
      <c r="AK125" s="558">
        <v>2.4961054774299395E-2</v>
      </c>
      <c r="AL125" s="558">
        <v>2.4942022528445369E-2</v>
      </c>
      <c r="AM125" s="558">
        <v>2.4923019283801948E-2</v>
      </c>
      <c r="AN125" s="558">
        <v>2.490404497413181E-2</v>
      </c>
      <c r="AO125" s="558">
        <v>2.4885099533399208E-2</v>
      </c>
      <c r="AP125" s="558">
        <v>2.4866182895769164E-2</v>
      </c>
      <c r="AQ125" s="558">
        <v>2.4847294995606745E-2</v>
      </c>
      <c r="AR125" s="558">
        <v>2.4828435767476283E-2</v>
      </c>
      <c r="AS125" s="558">
        <v>2.4809605146140622E-2</v>
      </c>
      <c r="AT125" s="558">
        <v>2.4790803066560368E-2</v>
      </c>
      <c r="AU125" s="558">
        <v>2.477202946389314E-2</v>
      </c>
      <c r="AV125" s="558">
        <v>2.4753284273492816E-2</v>
      </c>
      <c r="AW125" s="558">
        <v>2.4734567430908811E-2</v>
      </c>
      <c r="AX125" s="558">
        <v>2.4715878871885321E-2</v>
      </c>
      <c r="AY125" s="558">
        <v>2.4697218532360593E-2</v>
      </c>
      <c r="AZ125" s="558">
        <v>2.4678586348466189E-2</v>
      </c>
      <c r="BA125" s="558">
        <v>2.4659982256526276E-2</v>
      </c>
      <c r="BB125" s="558">
        <v>2.4641406193056863E-2</v>
      </c>
      <c r="BC125" s="558">
        <v>2.462285809476512E-2</v>
      </c>
      <c r="BD125" s="558">
        <v>2.4604337898548632E-2</v>
      </c>
      <c r="BE125" s="558">
        <v>2.4585845541494702E-2</v>
      </c>
      <c r="BF125" s="558">
        <v>2.4567380960879615E-2</v>
      </c>
      <c r="BG125" s="558">
        <v>2.4548944094167958E-2</v>
      </c>
      <c r="BH125" s="558">
        <v>2.4530534879011884E-2</v>
      </c>
      <c r="BI125" s="558">
        <v>2.4512153253250433E-2</v>
      </c>
      <c r="BJ125" s="558">
        <v>2.4493799154908825E-2</v>
      </c>
      <c r="BK125" s="558">
        <v>2.4475472522197755E-2</v>
      </c>
    </row>
    <row r="126" spans="1:63">
      <c r="A126" s="1066"/>
      <c r="B126" s="510">
        <v>27.25</v>
      </c>
      <c r="C126" s="558">
        <v>2.5292223918139015E-2</v>
      </c>
      <c r="D126" s="558">
        <v>2.527257332494259E-2</v>
      </c>
      <c r="E126" s="558">
        <v>2.5252953242786567E-2</v>
      </c>
      <c r="F126" s="558">
        <v>2.5233363600665352E-2</v>
      </c>
      <c r="G126" s="558">
        <v>2.5213804327793497E-2</v>
      </c>
      <c r="H126" s="558">
        <v>2.5194275353604866E-2</v>
      </c>
      <c r="I126" s="558">
        <v>2.5174776607751768E-2</v>
      </c>
      <c r="J126" s="558">
        <v>2.5155308020104128E-2</v>
      </c>
      <c r="K126" s="558">
        <v>2.513586952074864E-2</v>
      </c>
      <c r="L126" s="558">
        <v>2.5116461039987933E-2</v>
      </c>
      <c r="M126" s="558">
        <v>2.5097082508339721E-2</v>
      </c>
      <c r="N126" s="558">
        <v>2.507773385653601E-2</v>
      </c>
      <c r="O126" s="558">
        <v>2.5058415015522237E-2</v>
      </c>
      <c r="P126" s="558">
        <v>2.5039125916456458E-2</v>
      </c>
      <c r="Q126" s="558">
        <v>2.5019866490708545E-2</v>
      </c>
      <c r="R126" s="558">
        <v>2.5000636669859355E-2</v>
      </c>
      <c r="S126" s="558">
        <v>2.4981436385699933E-2</v>
      </c>
      <c r="T126" s="558">
        <v>2.4962265570230693E-2</v>
      </c>
      <c r="U126" s="558">
        <v>2.4943124155660631E-2</v>
      </c>
      <c r="V126" s="558">
        <v>2.492401207440649E-2</v>
      </c>
      <c r="W126" s="558">
        <v>2.4904929259092021E-2</v>
      </c>
      <c r="X126" s="558">
        <v>2.4885875642547149E-2</v>
      </c>
      <c r="Y126" s="558">
        <v>2.486685115780719E-2</v>
      </c>
      <c r="Z126" s="558">
        <v>2.4847855738112084E-2</v>
      </c>
      <c r="AA126" s="558">
        <v>2.4828889316905602E-2</v>
      </c>
      <c r="AB126" s="558">
        <v>2.4809951827834562E-2</v>
      </c>
      <c r="AC126" s="558">
        <v>2.4791043204748068E-2</v>
      </c>
      <c r="AD126" s="558">
        <v>2.4772163381696737E-2</v>
      </c>
      <c r="AE126" s="558">
        <v>2.4753312292931932E-2</v>
      </c>
      <c r="AF126" s="558">
        <v>2.4734489872904986E-2</v>
      </c>
      <c r="AG126" s="558">
        <v>2.4715696056266476E-2</v>
      </c>
      <c r="AH126" s="558">
        <v>2.469693077786541E-2</v>
      </c>
      <c r="AI126" s="558">
        <v>2.4678193972748539E-2</v>
      </c>
      <c r="AJ126" s="558">
        <v>2.4659485576159566E-2</v>
      </c>
      <c r="AK126" s="558">
        <v>2.4640805523538402E-2</v>
      </c>
      <c r="AL126" s="558">
        <v>2.4622153750520449E-2</v>
      </c>
      <c r="AM126" s="558">
        <v>2.4603530192935832E-2</v>
      </c>
      <c r="AN126" s="558">
        <v>2.4584934786808676E-2</v>
      </c>
      <c r="AO126" s="558">
        <v>2.4566367468356373E-2</v>
      </c>
      <c r="AP126" s="558">
        <v>2.4547828173988855E-2</v>
      </c>
      <c r="AQ126" s="558">
        <v>2.4529316840307864E-2</v>
      </c>
      <c r="AR126" s="558">
        <v>2.451083340410623E-2</v>
      </c>
      <c r="AS126" s="558">
        <v>2.4492377802367155E-2</v>
      </c>
      <c r="AT126" s="558">
        <v>2.447394997226349E-2</v>
      </c>
      <c r="AU126" s="558">
        <v>2.4455549851157023E-2</v>
      </c>
      <c r="AV126" s="558">
        <v>2.4437177376597782E-2</v>
      </c>
      <c r="AW126" s="558">
        <v>2.4418832486323306E-2</v>
      </c>
      <c r="AX126" s="558">
        <v>2.4400515118257967E-2</v>
      </c>
      <c r="AY126" s="558">
        <v>2.4382225210512254E-2</v>
      </c>
      <c r="AZ126" s="558">
        <v>2.4363962701382077E-2</v>
      </c>
      <c r="BA126" s="558">
        <v>2.4345727529348066E-2</v>
      </c>
      <c r="BB126" s="558">
        <v>2.4327519633074911E-2</v>
      </c>
      <c r="BC126" s="558">
        <v>2.4309338951410634E-2</v>
      </c>
      <c r="BD126" s="558">
        <v>2.429118542338593E-2</v>
      </c>
      <c r="BE126" s="558">
        <v>2.4273058988213483E-2</v>
      </c>
      <c r="BF126" s="558">
        <v>2.4254959585287283E-2</v>
      </c>
      <c r="BG126" s="558">
        <v>2.4236887154181937E-2</v>
      </c>
      <c r="BH126" s="558">
        <v>2.4218841634652023E-2</v>
      </c>
      <c r="BI126" s="558">
        <v>2.4200822966631411E-2</v>
      </c>
      <c r="BJ126" s="558">
        <v>2.418283109023258E-2</v>
      </c>
      <c r="BK126" s="558">
        <v>2.4164865945745979E-2</v>
      </c>
    </row>
    <row r="127" spans="1:63">
      <c r="A127" s="1066"/>
      <c r="B127" s="576">
        <v>27.5</v>
      </c>
      <c r="C127" s="558">
        <v>2.4965071134927588E-2</v>
      </c>
      <c r="D127" s="558">
        <v>2.4945818072924023E-2</v>
      </c>
      <c r="E127" s="558">
        <v>2.4926594683958126E-2</v>
      </c>
      <c r="F127" s="558">
        <v>2.4907400899484088E-2</v>
      </c>
      <c r="G127" s="558">
        <v>2.4888236651167059E-2</v>
      </c>
      <c r="H127" s="558">
        <v>2.4869101870882336E-2</v>
      </c>
      <c r="I127" s="558">
        <v>2.4849996490714565E-2</v>
      </c>
      <c r="J127" s="558">
        <v>2.4830920442956934E-2</v>
      </c>
      <c r="K127" s="558">
        <v>2.4811873660110367E-2</v>
      </c>
      <c r="L127" s="558">
        <v>2.4792856074882734E-2</v>
      </c>
      <c r="M127" s="558">
        <v>2.4773867620188066E-2</v>
      </c>
      <c r="N127" s="558">
        <v>2.4754908229145733E-2</v>
      </c>
      <c r="O127" s="558">
        <v>2.4735977835079706E-2</v>
      </c>
      <c r="P127" s="558">
        <v>2.4717076371517745E-2</v>
      </c>
      <c r="Q127" s="558">
        <v>2.4698203772190626E-2</v>
      </c>
      <c r="R127" s="558">
        <v>2.4679359971031371E-2</v>
      </c>
      <c r="S127" s="558">
        <v>2.4660544902174477E-2</v>
      </c>
      <c r="T127" s="558">
        <v>2.4641758499955136E-2</v>
      </c>
      <c r="U127" s="558">
        <v>2.4623000698908493E-2</v>
      </c>
      <c r="V127" s="558">
        <v>2.4604271433768869E-2</v>
      </c>
      <c r="W127" s="558">
        <v>2.4585570639469007E-2</v>
      </c>
      <c r="X127" s="558">
        <v>2.4566898251139328E-2</v>
      </c>
      <c r="Y127" s="558">
        <v>2.4548254204107171E-2</v>
      </c>
      <c r="Z127" s="558">
        <v>2.4529638433896044E-2</v>
      </c>
      <c r="AA127" s="558">
        <v>2.4511050876224884E-2</v>
      </c>
      <c r="AB127" s="558">
        <v>2.4492491467007327E-2</v>
      </c>
      <c r="AC127" s="558">
        <v>2.447396014235096E-2</v>
      </c>
      <c r="AD127" s="558">
        <v>2.4455456838556589E-2</v>
      </c>
      <c r="AE127" s="558">
        <v>2.4436981492117513E-2</v>
      </c>
      <c r="AF127" s="558">
        <v>2.4418534039718796E-2</v>
      </c>
      <c r="AG127" s="558">
        <v>2.4400114418236543E-2</v>
      </c>
      <c r="AH127" s="558">
        <v>2.4381722564737175E-2</v>
      </c>
      <c r="AI127" s="558">
        <v>2.4363358416476726E-2</v>
      </c>
      <c r="AJ127" s="558">
        <v>2.4345021910900114E-2</v>
      </c>
      <c r="AK127" s="558">
        <v>2.4326712985640448E-2</v>
      </c>
      <c r="AL127" s="558">
        <v>2.4308431578518301E-2</v>
      </c>
      <c r="AM127" s="558">
        <v>2.4290177627541012E-2</v>
      </c>
      <c r="AN127" s="558">
        <v>2.4271951070901999E-2</v>
      </c>
      <c r="AO127" s="558">
        <v>2.4253751846980053E-2</v>
      </c>
      <c r="AP127" s="558">
        <v>2.4235579894338631E-2</v>
      </c>
      <c r="AQ127" s="558">
        <v>2.4217435151725187E-2</v>
      </c>
      <c r="AR127" s="558">
        <v>2.4199317558070466E-2</v>
      </c>
      <c r="AS127" s="558">
        <v>2.4181227052487823E-2</v>
      </c>
      <c r="AT127" s="558">
        <v>2.4163163574272551E-2</v>
      </c>
      <c r="AU127" s="558">
        <v>2.4145127062901187E-2</v>
      </c>
      <c r="AV127" s="558">
        <v>2.4127117458030846E-2</v>
      </c>
      <c r="AW127" s="558">
        <v>2.410913469949855E-2</v>
      </c>
      <c r="AX127" s="558">
        <v>2.4091178727320549E-2</v>
      </c>
      <c r="AY127" s="558">
        <v>2.407324948169166E-2</v>
      </c>
      <c r="AZ127" s="558">
        <v>2.4055346902984599E-2</v>
      </c>
      <c r="BA127" s="558">
        <v>2.4037470931749318E-2</v>
      </c>
      <c r="BB127" s="558">
        <v>2.4019621508712365E-2</v>
      </c>
      <c r="BC127" s="558">
        <v>2.4001798574776204E-2</v>
      </c>
      <c r="BD127" s="558">
        <v>2.3984002071018584E-2</v>
      </c>
      <c r="BE127" s="558">
        <v>2.3966231938691868E-2</v>
      </c>
      <c r="BF127" s="558">
        <v>2.3948488119222407E-2</v>
      </c>
      <c r="BG127" s="558">
        <v>2.393077055420988E-2</v>
      </c>
      <c r="BH127" s="558">
        <v>2.3913079185426671E-2</v>
      </c>
      <c r="BI127" s="558">
        <v>2.3895413954817212E-2</v>
      </c>
      <c r="BJ127" s="558">
        <v>2.3877774804497365E-2</v>
      </c>
      <c r="BK127" s="558">
        <v>2.3860161676753783E-2</v>
      </c>
    </row>
    <row r="128" spans="1:63">
      <c r="A128" s="1066"/>
      <c r="B128" s="510">
        <v>27.75</v>
      </c>
      <c r="C128" s="558">
        <v>2.4644265482865683E-2</v>
      </c>
      <c r="D128" s="558">
        <v>2.4625399260127315E-2</v>
      </c>
      <c r="E128" s="558">
        <v>2.4606561901068112E-2</v>
      </c>
      <c r="F128" s="558">
        <v>2.4587753339500338E-2</v>
      </c>
      <c r="G128" s="558">
        <v>2.4568973509438447E-2</v>
      </c>
      <c r="H128" s="558">
        <v>2.455022234509836E-2</v>
      </c>
      <c r="I128" s="558">
        <v>2.4531499780896655E-2</v>
      </c>
      <c r="J128" s="558">
        <v>2.4512805751449828E-2</v>
      </c>
      <c r="K128" s="558">
        <v>2.4494140191573519E-2</v>
      </c>
      <c r="L128" s="558">
        <v>2.4475503036281761E-2</v>
      </c>
      <c r="M128" s="558">
        <v>2.4456894220786219E-2</v>
      </c>
      <c r="N128" s="558">
        <v>2.4438313680495448E-2</v>
      </c>
      <c r="O128" s="558">
        <v>2.441976135101414E-2</v>
      </c>
      <c r="P128" s="558">
        <v>2.4401237168142381E-2</v>
      </c>
      <c r="Q128" s="558">
        <v>2.438274106787491E-2</v>
      </c>
      <c r="R128" s="558">
        <v>2.4364272986400388E-2</v>
      </c>
      <c r="S128" s="558">
        <v>2.4345832860100645E-2</v>
      </c>
      <c r="T128" s="558">
        <v>2.4327420625549975E-2</v>
      </c>
      <c r="U128" s="558">
        <v>2.4309036219514395E-2</v>
      </c>
      <c r="V128" s="558">
        <v>2.4290679578950928E-2</v>
      </c>
      <c r="W128" s="558">
        <v>2.4272350641006864E-2</v>
      </c>
      <c r="X128" s="558">
        <v>2.4254049343019075E-2</v>
      </c>
      <c r="Y128" s="558">
        <v>2.4235775622513257E-2</v>
      </c>
      <c r="Z128" s="558">
        <v>2.4217529417203267E-2</v>
      </c>
      <c r="AA128" s="558">
        <v>2.419931066499038E-2</v>
      </c>
      <c r="AB128" s="558">
        <v>2.4181119303962603E-2</v>
      </c>
      <c r="AC128" s="558">
        <v>2.4162955272393965E-2</v>
      </c>
      <c r="AD128" s="558">
        <v>2.4144818508743827E-2</v>
      </c>
      <c r="AE128" s="558">
        <v>2.4126708951656174E-2</v>
      </c>
      <c r="AF128" s="558">
        <v>2.4108626539958926E-2</v>
      </c>
      <c r="AG128" s="558">
        <v>2.4090571212663271E-2</v>
      </c>
      <c r="AH128" s="558">
        <v>2.4072542908962949E-2</v>
      </c>
      <c r="AI128" s="558">
        <v>2.4054541568233584E-2</v>
      </c>
      <c r="AJ128" s="558">
        <v>2.4036567130032008E-2</v>
      </c>
      <c r="AK128" s="558">
        <v>2.4018619534095578E-2</v>
      </c>
      <c r="AL128" s="558">
        <v>2.4000698720341499E-2</v>
      </c>
      <c r="AM128" s="558">
        <v>2.3982804628866164E-2</v>
      </c>
      <c r="AN128" s="558">
        <v>2.3964937199944476E-2</v>
      </c>
      <c r="AO128" s="558">
        <v>2.3947096374029201E-2</v>
      </c>
      <c r="AP128" s="558">
        <v>2.3929282091750277E-2</v>
      </c>
      <c r="AQ128" s="558">
        <v>2.3911494293914187E-2</v>
      </c>
      <c r="AR128" s="558">
        <v>2.3893732921503277E-2</v>
      </c>
      <c r="AS128" s="558">
        <v>2.3875997915675125E-2</v>
      </c>
      <c r="AT128" s="558">
        <v>2.3858289217761876E-2</v>
      </c>
      <c r="AU128" s="558">
        <v>2.3840606769269603E-2</v>
      </c>
      <c r="AV128" s="558">
        <v>2.3822950511877657E-2</v>
      </c>
      <c r="AW128" s="558">
        <v>2.3805320387438041E-2</v>
      </c>
      <c r="AX128" s="558">
        <v>2.3787716337974735E-2</v>
      </c>
      <c r="AY128" s="558">
        <v>2.3770138305683114E-2</v>
      </c>
      <c r="AZ128" s="558">
        <v>2.3752586232929269E-2</v>
      </c>
      <c r="BA128" s="558">
        <v>2.3735060062249399E-2</v>
      </c>
      <c r="BB128" s="558">
        <v>2.3717559736349182E-2</v>
      </c>
      <c r="BC128" s="558">
        <v>2.3700085198103148E-2</v>
      </c>
      <c r="BD128" s="558">
        <v>2.3682636390554061E-2</v>
      </c>
      <c r="BE128" s="558">
        <v>2.3665213256912281E-2</v>
      </c>
      <c r="BF128" s="558">
        <v>2.3647815740555186E-2</v>
      </c>
      <c r="BG128" s="558">
        <v>2.3630443785026517E-2</v>
      </c>
      <c r="BH128" s="558">
        <v>2.3613097334035806E-2</v>
      </c>
      <c r="BI128" s="558">
        <v>2.3595776331457735E-2</v>
      </c>
      <c r="BJ128" s="558">
        <v>2.3578480721331552E-2</v>
      </c>
      <c r="BK128" s="558">
        <v>2.3561210447860449E-2</v>
      </c>
    </row>
    <row r="129" spans="1:63">
      <c r="A129" s="1066"/>
      <c r="B129" s="510">
        <v>28</v>
      </c>
      <c r="C129" s="558">
        <v>2.4329642817122039E-2</v>
      </c>
      <c r="D129" s="558">
        <v>2.4311153100074166E-2</v>
      </c>
      <c r="E129" s="558">
        <v>2.4292691464821561E-2</v>
      </c>
      <c r="F129" s="558">
        <v>2.4274257847437704E-2</v>
      </c>
      <c r="G129" s="558">
        <v>2.4255852184189963E-2</v>
      </c>
      <c r="H129" s="558">
        <v>2.423747441153886E-2</v>
      </c>
      <c r="I129" s="558">
        <v>2.4219124466137332E-2</v>
      </c>
      <c r="J129" s="558">
        <v>2.4200802284830007E-2</v>
      </c>
      <c r="K129" s="558">
        <v>2.4182507804652493E-2</v>
      </c>
      <c r="L129" s="558">
        <v>2.4164240962830624E-2</v>
      </c>
      <c r="M129" s="558">
        <v>2.414600169677978E-2</v>
      </c>
      <c r="N129" s="558">
        <v>2.4127789944104153E-2</v>
      </c>
      <c r="O129" s="558">
        <v>2.4109605642596028E-2</v>
      </c>
      <c r="P129" s="558">
        <v>2.4091448730235096E-2</v>
      </c>
      <c r="Q129" s="558">
        <v>2.4073319145187733E-2</v>
      </c>
      <c r="R129" s="558">
        <v>2.4055216825806292E-2</v>
      </c>
      <c r="S129" s="558">
        <v>2.4037141710628426E-2</v>
      </c>
      <c r="T129" s="558">
        <v>2.4019093738376383E-2</v>
      </c>
      <c r="U129" s="558">
        <v>2.4001072847956301E-2</v>
      </c>
      <c r="V129" s="558">
        <v>2.3983078978457535E-2</v>
      </c>
      <c r="W129" s="558">
        <v>2.3965112069151969E-2</v>
      </c>
      <c r="X129" s="558">
        <v>2.3947172059493316E-2</v>
      </c>
      <c r="Y129" s="558">
        <v>2.3929258889116459E-2</v>
      </c>
      <c r="Z129" s="558">
        <v>2.3911372497836765E-2</v>
      </c>
      <c r="AA129" s="558">
        <v>2.3893512825649412E-2</v>
      </c>
      <c r="AB129" s="558">
        <v>2.3875679812728715E-2</v>
      </c>
      <c r="AC129" s="558">
        <v>2.3857873399427462E-2</v>
      </c>
      <c r="AD129" s="558">
        <v>2.3840093526276241E-2</v>
      </c>
      <c r="AE129" s="558">
        <v>2.3822340133982794E-2</v>
      </c>
      <c r="AF129" s="558">
        <v>2.3804613163431344E-2</v>
      </c>
      <c r="AG129" s="558">
        <v>2.3786912555681938E-2</v>
      </c>
      <c r="AH129" s="558">
        <v>2.3769238251969808E-2</v>
      </c>
      <c r="AI129" s="558">
        <v>2.3751590193704705E-2</v>
      </c>
      <c r="AJ129" s="558">
        <v>2.3733968322470263E-2</v>
      </c>
      <c r="AK129" s="558">
        <v>2.3716372580023338E-2</v>
      </c>
      <c r="AL129" s="558">
        <v>2.3698802908293393E-2</v>
      </c>
      <c r="AM129" s="558">
        <v>2.3681259249381831E-2</v>
      </c>
      <c r="AN129" s="558">
        <v>2.3663741545561386E-2</v>
      </c>
      <c r="AO129" s="558">
        <v>2.3646249739275461E-2</v>
      </c>
      <c r="AP129" s="558">
        <v>2.3628783773137527E-2</v>
      </c>
      <c r="AQ129" s="558">
        <v>2.3611343589930462E-2</v>
      </c>
      <c r="AR129" s="558">
        <v>2.3593929132605961E-2</v>
      </c>
      <c r="AS129" s="558">
        <v>2.3576540344283893E-2</v>
      </c>
      <c r="AT129" s="558">
        <v>2.3559177168251687E-2</v>
      </c>
      <c r="AU129" s="558">
        <v>2.3541839547963718E-2</v>
      </c>
      <c r="AV129" s="558">
        <v>2.3524527427040687E-2</v>
      </c>
      <c r="AW129" s="558">
        <v>2.3507240749269007E-2</v>
      </c>
      <c r="AX129" s="558">
        <v>2.3489979458600211E-2</v>
      </c>
      <c r="AY129" s="558">
        <v>2.3472743499150333E-2</v>
      </c>
      <c r="AZ129" s="558">
        <v>2.3455532815199309E-2</v>
      </c>
      <c r="BA129" s="558">
        <v>2.3438347351190367E-2</v>
      </c>
      <c r="BB129" s="558">
        <v>2.3421187051729457E-2</v>
      </c>
      <c r="BC129" s="558">
        <v>2.3404051861584615E-2</v>
      </c>
      <c r="BD129" s="558">
        <v>2.3386941725685399E-2</v>
      </c>
      <c r="BE129" s="558">
        <v>2.3369856589122301E-2</v>
      </c>
      <c r="BF129" s="558">
        <v>2.3352796397146137E-2</v>
      </c>
      <c r="BG129" s="558">
        <v>2.3335761095167488E-2</v>
      </c>
      <c r="BH129" s="558">
        <v>2.3318750628756098E-2</v>
      </c>
      <c r="BI129" s="558">
        <v>2.3301764943640311E-2</v>
      </c>
      <c r="BJ129" s="558">
        <v>2.3284803985706468E-2</v>
      </c>
      <c r="BK129" s="558">
        <v>2.3267867700998358E-2</v>
      </c>
    </row>
    <row r="130" spans="1:63">
      <c r="A130" s="1066"/>
      <c r="B130" s="510">
        <v>28.25</v>
      </c>
      <c r="C130" s="558">
        <v>2.4021044296434618E-2</v>
      </c>
      <c r="D130" s="558">
        <v>2.4002921095490026E-2</v>
      </c>
      <c r="E130" s="558">
        <v>2.3984825220817237E-2</v>
      </c>
      <c r="F130" s="558">
        <v>2.3966756610658734E-2</v>
      </c>
      <c r="G130" s="558">
        <v>2.3948715203442956E-2</v>
      </c>
      <c r="H130" s="558">
        <v>2.39307009377836E-2</v>
      </c>
      <c r="I130" s="558">
        <v>2.3912713752478925E-2</v>
      </c>
      <c r="J130" s="558">
        <v>2.3894753586511049E-2</v>
      </c>
      <c r="K130" s="558">
        <v>2.3876820379045278E-2</v>
      </c>
      <c r="L130" s="558">
        <v>2.3858914069429402E-2</v>
      </c>
      <c r="M130" s="558">
        <v>2.3841034597193025E-2</v>
      </c>
      <c r="N130" s="558">
        <v>2.382318190204687E-2</v>
      </c>
      <c r="O130" s="558">
        <v>2.380535592388211E-2</v>
      </c>
      <c r="P130" s="558">
        <v>2.3787556602769704E-2</v>
      </c>
      <c r="Q130" s="558">
        <v>2.3769783878959692E-2</v>
      </c>
      <c r="R130" s="558">
        <v>2.3752037692880562E-2</v>
      </c>
      <c r="S130" s="558">
        <v>2.3734317985138569E-2</v>
      </c>
      <c r="T130" s="558">
        <v>2.3716624696517072E-2</v>
      </c>
      <c r="U130" s="558">
        <v>2.3698957767975877E-2</v>
      </c>
      <c r="V130" s="558">
        <v>2.3681317140650582E-2</v>
      </c>
      <c r="W130" s="558">
        <v>2.3663702755851907E-2</v>
      </c>
      <c r="X130" s="558">
        <v>2.3646114555065073E-2</v>
      </c>
      <c r="Y130" s="558">
        <v>2.362855247994913E-2</v>
      </c>
      <c r="Z130" s="558">
        <v>2.3611016472336325E-2</v>
      </c>
      <c r="AA130" s="558">
        <v>2.3593506474231446E-2</v>
      </c>
      <c r="AB130" s="558">
        <v>2.3576022427811205E-2</v>
      </c>
      <c r="AC130" s="558">
        <v>2.3558564275423566E-2</v>
      </c>
      <c r="AD130" s="558">
        <v>2.3541131959587153E-2</v>
      </c>
      <c r="AE130" s="558">
        <v>2.3523725422990589E-2</v>
      </c>
      <c r="AF130" s="558">
        <v>2.3506344608491884E-2</v>
      </c>
      <c r="AG130" s="558">
        <v>2.3488989459117798E-2</v>
      </c>
      <c r="AH130" s="558">
        <v>2.3471659918063232E-2</v>
      </c>
      <c r="AI130" s="558">
        <v>2.3454355928690586E-2</v>
      </c>
      <c r="AJ130" s="558">
        <v>2.3437077434529174E-2</v>
      </c>
      <c r="AK130" s="558">
        <v>2.3419824379274576E-2</v>
      </c>
      <c r="AL130" s="558">
        <v>2.340259670678806E-2</v>
      </c>
      <c r="AM130" s="558">
        <v>2.3385394361095942E-2</v>
      </c>
      <c r="AN130" s="558">
        <v>2.3368217286388996E-2</v>
      </c>
      <c r="AO130" s="558">
        <v>2.3351065427021853E-2</v>
      </c>
      <c r="AP130" s="558">
        <v>2.3333938727512389E-2</v>
      </c>
      <c r="AQ130" s="558">
        <v>2.3316837132541134E-2</v>
      </c>
      <c r="AR130" s="558">
        <v>2.3299760586950682E-2</v>
      </c>
      <c r="AS130" s="558">
        <v>2.3282709035745083E-2</v>
      </c>
      <c r="AT130" s="558">
        <v>2.3265682424089263E-2</v>
      </c>
      <c r="AU130" s="558">
        <v>2.3248680697308441E-2</v>
      </c>
      <c r="AV130" s="558">
        <v>2.3231703800887522E-2</v>
      </c>
      <c r="AW130" s="558">
        <v>2.321475168047054E-2</v>
      </c>
      <c r="AX130" s="558">
        <v>2.3197824281860065E-2</v>
      </c>
      <c r="AY130" s="558">
        <v>2.3180921551016632E-2</v>
      </c>
      <c r="AZ130" s="558">
        <v>2.3164043434058153E-2</v>
      </c>
      <c r="BA130" s="558">
        <v>2.3147189877259357E-2</v>
      </c>
      <c r="BB130" s="558">
        <v>2.3130360827051215E-2</v>
      </c>
      <c r="BC130" s="558">
        <v>2.3113556230020368E-2</v>
      </c>
      <c r="BD130" s="558">
        <v>2.3096776032908582E-2</v>
      </c>
      <c r="BE130" s="558">
        <v>2.3080020182612154E-2</v>
      </c>
      <c r="BF130" s="558">
        <v>2.3063288626181379E-2</v>
      </c>
      <c r="BG130" s="558">
        <v>2.3046581310819981E-2</v>
      </c>
      <c r="BH130" s="558">
        <v>2.3029898183884547E-2</v>
      </c>
      <c r="BI130" s="558">
        <v>2.3013239192883998E-2</v>
      </c>
      <c r="BJ130" s="558">
        <v>2.2996604285479019E-2</v>
      </c>
      <c r="BK130" s="558">
        <v>2.2979993409481522E-2</v>
      </c>
    </row>
    <row r="131" spans="1:63">
      <c r="A131" s="1066"/>
      <c r="B131" s="510">
        <v>28.5</v>
      </c>
      <c r="C131" s="558">
        <v>2.3718316177636409E-2</v>
      </c>
      <c r="D131" s="558">
        <v>2.3700549833499437E-2</v>
      </c>
      <c r="E131" s="558">
        <v>2.3682810085409536E-2</v>
      </c>
      <c r="F131" s="558">
        <v>2.3665096873690325E-2</v>
      </c>
      <c r="G131" s="558">
        <v>2.3647410138843843E-2</v>
      </c>
      <c r="H131" s="558">
        <v>2.3629749821549851E-2</v>
      </c>
      <c r="I131" s="558">
        <v>2.3612115862665182E-2</v>
      </c>
      <c r="J131" s="558">
        <v>2.3594508203223095E-2</v>
      </c>
      <c r="K131" s="558">
        <v>2.3576926784432593E-2</v>
      </c>
      <c r="L131" s="558">
        <v>2.3559371547677791E-2</v>
      </c>
      <c r="M131" s="558">
        <v>2.3541842434517245E-2</v>
      </c>
      <c r="N131" s="558">
        <v>2.3524339386683323E-2</v>
      </c>
      <c r="O131" s="558">
        <v>2.3506862346081531E-2</v>
      </c>
      <c r="P131" s="558">
        <v>2.348941125478991E-2</v>
      </c>
      <c r="Q131" s="558">
        <v>2.3471986055058361E-2</v>
      </c>
      <c r="R131" s="558">
        <v>2.3454586689308027E-2</v>
      </c>
      <c r="S131" s="558">
        <v>2.3437213100130649E-2</v>
      </c>
      <c r="T131" s="558">
        <v>2.3419865230287943E-2</v>
      </c>
      <c r="U131" s="558">
        <v>2.340254302271097E-2</v>
      </c>
      <c r="V131" s="558">
        <v>2.3385246420499498E-2</v>
      </c>
      <c r="W131" s="558">
        <v>2.3367975366921388E-2</v>
      </c>
      <c r="X131" s="558">
        <v>2.3350729805411991E-2</v>
      </c>
      <c r="Y131" s="558">
        <v>2.3333509679573497E-2</v>
      </c>
      <c r="Z131" s="558">
        <v>2.3316314933174345E-2</v>
      </c>
      <c r="AA131" s="558">
        <v>2.3299145510148597E-2</v>
      </c>
      <c r="AB131" s="558">
        <v>2.3282001354595339E-2</v>
      </c>
      <c r="AC131" s="558">
        <v>2.3264882410778068E-2</v>
      </c>
      <c r="AD131" s="558">
        <v>2.3247788623124092E-2</v>
      </c>
      <c r="AE131" s="558">
        <v>2.3230719936223925E-2</v>
      </c>
      <c r="AF131" s="558">
        <v>2.3213676294830687E-2</v>
      </c>
      <c r="AG131" s="558">
        <v>2.319665764385952E-2</v>
      </c>
      <c r="AH131" s="558">
        <v>2.3179663928386968E-2</v>
      </c>
      <c r="AI131" s="558">
        <v>2.3162695093650418E-2</v>
      </c>
      <c r="AJ131" s="558">
        <v>2.3145751085047492E-2</v>
      </c>
      <c r="AK131" s="558">
        <v>2.3128831848135471E-2</v>
      </c>
      <c r="AL131" s="558">
        <v>2.3111937328630698E-2</v>
      </c>
      <c r="AM131" s="558">
        <v>2.3095067472408019E-2</v>
      </c>
      <c r="AN131" s="558">
        <v>2.3078222225500183E-2</v>
      </c>
      <c r="AO131" s="558">
        <v>2.3061401534097276E-2</v>
      </c>
      <c r="AP131" s="558">
        <v>2.3044605344546155E-2</v>
      </c>
      <c r="AQ131" s="558">
        <v>2.3027833603349871E-2</v>
      </c>
      <c r="AR131" s="558">
        <v>2.3011086257167093E-2</v>
      </c>
      <c r="AS131" s="558">
        <v>2.2994363252811553E-2</v>
      </c>
      <c r="AT131" s="558">
        <v>2.2977664537251495E-2</v>
      </c>
      <c r="AU131" s="558">
        <v>2.2960990057609074E-2</v>
      </c>
      <c r="AV131" s="558">
        <v>2.2944339761159841E-2</v>
      </c>
      <c r="AW131" s="558">
        <v>2.2927713595332164E-2</v>
      </c>
      <c r="AX131" s="558">
        <v>2.2911111507706691E-2</v>
      </c>
      <c r="AY131" s="558">
        <v>2.2894533446015771E-2</v>
      </c>
      <c r="AZ131" s="558">
        <v>2.2877979358142939E-2</v>
      </c>
      <c r="BA131" s="558">
        <v>2.2861449192122345E-2</v>
      </c>
      <c r="BB131" s="558">
        <v>2.2844942896138219E-2</v>
      </c>
      <c r="BC131" s="558">
        <v>2.2828460418524339E-2</v>
      </c>
      <c r="BD131" s="558">
        <v>2.2812001707763475E-2</v>
      </c>
      <c r="BE131" s="558">
        <v>2.2795566712486857E-2</v>
      </c>
      <c r="BF131" s="558">
        <v>2.2779155381473664E-2</v>
      </c>
      <c r="BG131" s="558">
        <v>2.2762767663650436E-2</v>
      </c>
      <c r="BH131" s="558">
        <v>2.2746403508090617E-2</v>
      </c>
      <c r="BI131" s="558">
        <v>2.2730062864013963E-2</v>
      </c>
      <c r="BJ131" s="558">
        <v>2.271374568078606E-2</v>
      </c>
      <c r="BK131" s="558">
        <v>2.2697451907917776E-2</v>
      </c>
    </row>
    <row r="132" spans="1:63">
      <c r="A132" s="1066"/>
      <c r="B132" s="510">
        <v>28.75</v>
      </c>
      <c r="C132" s="558">
        <v>2.3421309619459034E-2</v>
      </c>
      <c r="D132" s="558">
        <v>2.3403890790063601E-2</v>
      </c>
      <c r="E132" s="558">
        <v>2.3386497850777198E-2</v>
      </c>
      <c r="F132" s="558">
        <v>2.3369130743920861E-2</v>
      </c>
      <c r="G132" s="558">
        <v>2.3351789411986845E-2</v>
      </c>
      <c r="H132" s="558">
        <v>2.333447379763795E-2</v>
      </c>
      <c r="I132" s="558">
        <v>2.3317183843706943E-2</v>
      </c>
      <c r="J132" s="558">
        <v>2.3299919493195882E-2</v>
      </c>
      <c r="K132" s="558">
        <v>2.3282680689275519E-2</v>
      </c>
      <c r="L132" s="558">
        <v>2.3265467375284659E-2</v>
      </c>
      <c r="M132" s="558">
        <v>2.3248279494729553E-2</v>
      </c>
      <c r="N132" s="558">
        <v>2.3231116991283256E-2</v>
      </c>
      <c r="O132" s="558">
        <v>2.3213979808785052E-2</v>
      </c>
      <c r="P132" s="558">
        <v>2.31968678912398E-2</v>
      </c>
      <c r="Q132" s="558">
        <v>2.3179781182817348E-2</v>
      </c>
      <c r="R132" s="558">
        <v>2.3162719627851922E-2</v>
      </c>
      <c r="S132" s="558">
        <v>2.3145683170841522E-2</v>
      </c>
      <c r="T132" s="558">
        <v>2.3128671756447308E-2</v>
      </c>
      <c r="U132" s="558">
        <v>2.3111685329493013E-2</v>
      </c>
      <c r="V132" s="558">
        <v>2.3094723834964349E-2</v>
      </c>
      <c r="W132" s="558">
        <v>2.3077787218008405E-2</v>
      </c>
      <c r="X132" s="558">
        <v>2.306087542393306E-2</v>
      </c>
      <c r="Y132" s="558">
        <v>2.3043988398206393E-2</v>
      </c>
      <c r="Z132" s="558">
        <v>2.3027126086456094E-2</v>
      </c>
      <c r="AA132" s="558">
        <v>2.3010288434468881E-2</v>
      </c>
      <c r="AB132" s="558">
        <v>2.2993475388189927E-2</v>
      </c>
      <c r="AC132" s="558">
        <v>2.2976686893722276E-2</v>
      </c>
      <c r="AD132" s="558">
        <v>2.2959922897326259E-2</v>
      </c>
      <c r="AE132" s="558">
        <v>2.2943183345418939E-2</v>
      </c>
      <c r="AF132" s="558">
        <v>2.2926468184573522E-2</v>
      </c>
      <c r="AG132" s="558">
        <v>2.2909777361518797E-2</v>
      </c>
      <c r="AH132" s="558">
        <v>2.2893110823138569E-2</v>
      </c>
      <c r="AI132" s="558">
        <v>2.2876468516471102E-2</v>
      </c>
      <c r="AJ132" s="558">
        <v>2.2859850388708542E-2</v>
      </c>
      <c r="AK132" s="558">
        <v>2.2843256387196378E-2</v>
      </c>
      <c r="AL132" s="558">
        <v>2.2826686459432873E-2</v>
      </c>
      <c r="AM132" s="558">
        <v>2.2810140553068504E-2</v>
      </c>
      <c r="AN132" s="558">
        <v>2.2793618615905429E-2</v>
      </c>
      <c r="AO132" s="558">
        <v>2.277712059589693E-2</v>
      </c>
      <c r="AP132" s="558">
        <v>2.2760646441146868E-2</v>
      </c>
      <c r="AQ132" s="558">
        <v>2.2744196099909127E-2</v>
      </c>
      <c r="AR132" s="558">
        <v>2.2727769520587089E-2</v>
      </c>
      <c r="AS132" s="558">
        <v>2.2711366651733081E-2</v>
      </c>
      <c r="AT132" s="558">
        <v>2.2694987442047853E-2</v>
      </c>
      <c r="AU132" s="558">
        <v>2.2678631840380027E-2</v>
      </c>
      <c r="AV132" s="558">
        <v>2.2662299795725576E-2</v>
      </c>
      <c r="AW132" s="558">
        <v>2.2645991257227285E-2</v>
      </c>
      <c r="AX132" s="558">
        <v>2.2629706174174237E-2</v>
      </c>
      <c r="AY132" s="558">
        <v>2.2613444496001271E-2</v>
      </c>
      <c r="AZ132" s="558">
        <v>2.2597206172288463E-2</v>
      </c>
      <c r="BA132" s="558">
        <v>2.2580991152760615E-2</v>
      </c>
      <c r="BB132" s="558">
        <v>2.2564799387286723E-2</v>
      </c>
      <c r="BC132" s="558">
        <v>2.2548630825879476E-2</v>
      </c>
      <c r="BD132" s="558">
        <v>2.2532485418694716E-2</v>
      </c>
      <c r="BE132" s="558">
        <v>2.251636311603096E-2</v>
      </c>
      <c r="BF132" s="558">
        <v>2.2500263868328856E-2</v>
      </c>
      <c r="BG132" s="558">
        <v>2.2484187626170698E-2</v>
      </c>
      <c r="BH132" s="558">
        <v>2.2468134340279913E-2</v>
      </c>
      <c r="BI132" s="558">
        <v>2.2452103961520559E-2</v>
      </c>
      <c r="BJ132" s="558">
        <v>2.2436096440896822E-2</v>
      </c>
      <c r="BK132" s="558">
        <v>2.2420111729552515E-2</v>
      </c>
    </row>
    <row r="133" spans="1:63">
      <c r="A133" s="1066"/>
      <c r="B133" s="510">
        <v>29</v>
      </c>
      <c r="C133" s="558">
        <v>2.312988049513557E-2</v>
      </c>
      <c r="D133" s="558">
        <v>2.3112800143183797E-2</v>
      </c>
      <c r="E133" s="558">
        <v>2.3095744998724681E-2</v>
      </c>
      <c r="F133" s="558">
        <v>2.3078715005996862E-2</v>
      </c>
      <c r="G133" s="558">
        <v>2.3061710109403315E-2</v>
      </c>
      <c r="H133" s="558">
        <v>2.3044730253510757E-2</v>
      </c>
      <c r="I133" s="558">
        <v>2.3027775383049055E-2</v>
      </c>
      <c r="J133" s="558">
        <v>2.3010845442910596E-2</v>
      </c>
      <c r="K133" s="558">
        <v>2.2993940378149721E-2</v>
      </c>
      <c r="L133" s="558">
        <v>2.2977060133982114E-2</v>
      </c>
      <c r="M133" s="558">
        <v>2.2960204655784203E-2</v>
      </c>
      <c r="N133" s="558">
        <v>2.2943373889092594E-2</v>
      </c>
      <c r="O133" s="558">
        <v>2.2926567779603467E-2</v>
      </c>
      <c r="P133" s="558">
        <v>2.2909786273171997E-2</v>
      </c>
      <c r="Q133" s="558">
        <v>2.2893029315811771E-2</v>
      </c>
      <c r="R133" s="558">
        <v>2.2876296853694217E-2</v>
      </c>
      <c r="S133" s="558">
        <v>2.2859588833148006E-2</v>
      </c>
      <c r="T133" s="558">
        <v>2.2842905200658507E-2</v>
      </c>
      <c r="U133" s="558">
        <v>2.2826245902867193E-2</v>
      </c>
      <c r="V133" s="558">
        <v>2.2809610886571085E-2</v>
      </c>
      <c r="W133" s="558">
        <v>2.279300009872218E-2</v>
      </c>
      <c r="X133" s="558">
        <v>2.2776413486426898E-2</v>
      </c>
      <c r="Y133" s="558">
        <v>2.275985099694549E-2</v>
      </c>
      <c r="Z133" s="558">
        <v>2.2743312577691514E-2</v>
      </c>
      <c r="AA133" s="558">
        <v>2.2726798176231265E-2</v>
      </c>
      <c r="AB133" s="558">
        <v>2.2710307740283219E-2</v>
      </c>
      <c r="AC133" s="558">
        <v>2.2693841217717479E-2</v>
      </c>
      <c r="AD133" s="558">
        <v>2.2677398556555234E-2</v>
      </c>
      <c r="AE133" s="558">
        <v>2.266097970496821E-2</v>
      </c>
      <c r="AF133" s="558">
        <v>2.264458461127811E-2</v>
      </c>
      <c r="AG133" s="558">
        <v>2.2628213223956094E-2</v>
      </c>
      <c r="AH133" s="558">
        <v>2.2611865491622234E-2</v>
      </c>
      <c r="AI133" s="558">
        <v>2.2595541363044966E-2</v>
      </c>
      <c r="AJ133" s="558">
        <v>2.2579240787140558E-2</v>
      </c>
      <c r="AK133" s="558">
        <v>2.2562963712972593E-2</v>
      </c>
      <c r="AL133" s="558">
        <v>2.2546710089751409E-2</v>
      </c>
      <c r="AM133" s="558">
        <v>2.2530479866833601E-2</v>
      </c>
      <c r="AN133" s="558">
        <v>2.2514272993721475E-2</v>
      </c>
      <c r="AO133" s="558">
        <v>2.2498089420062532E-2</v>
      </c>
      <c r="AP133" s="558">
        <v>2.2481929095648945E-2</v>
      </c>
      <c r="AQ133" s="558">
        <v>2.2465791970417048E-2</v>
      </c>
      <c r="AR133" s="558">
        <v>2.2449677994446793E-2</v>
      </c>
      <c r="AS133" s="558">
        <v>2.2433587117961271E-2</v>
      </c>
      <c r="AT133" s="558">
        <v>2.2417519291326172E-2</v>
      </c>
      <c r="AU133" s="558">
        <v>2.2401474465049292E-2</v>
      </c>
      <c r="AV133" s="558">
        <v>2.2385452589780006E-2</v>
      </c>
      <c r="AW133" s="558">
        <v>2.236945361630879E-2</v>
      </c>
      <c r="AX133" s="558">
        <v>2.2353477495566678E-2</v>
      </c>
      <c r="AY133" s="558">
        <v>2.2337524178624807E-2</v>
      </c>
      <c r="AZ133" s="558">
        <v>2.2321593616693874E-2</v>
      </c>
      <c r="BA133" s="558">
        <v>2.2305685761123673E-2</v>
      </c>
      <c r="BB133" s="558">
        <v>2.2289800563402573E-2</v>
      </c>
      <c r="BC133" s="558">
        <v>2.2273937975157043E-2</v>
      </c>
      <c r="BD133" s="558">
        <v>2.2258097948151156E-2</v>
      </c>
      <c r="BE133" s="558">
        <v>2.2242280434286089E-2</v>
      </c>
      <c r="BF133" s="558">
        <v>2.2226485385599657E-2</v>
      </c>
      <c r="BG133" s="558">
        <v>2.221071275426581E-2</v>
      </c>
      <c r="BH133" s="558">
        <v>2.2194962492594165E-2</v>
      </c>
      <c r="BI133" s="558">
        <v>2.217923455302951E-2</v>
      </c>
      <c r="BJ133" s="558">
        <v>2.2163528888151339E-2</v>
      </c>
      <c r="BK133" s="558">
        <v>2.2147845450673359E-2</v>
      </c>
    </row>
    <row r="134" spans="1:63">
      <c r="A134" s="1066"/>
      <c r="B134" s="510">
        <v>29.25</v>
      </c>
      <c r="C134" s="558">
        <v>2.2843889213352755E-2</v>
      </c>
      <c r="D134" s="558">
        <v>2.2827138594422699E-2</v>
      </c>
      <c r="E134" s="558">
        <v>2.2810412522770107E-2</v>
      </c>
      <c r="F134" s="558">
        <v>2.2793710944475101E-2</v>
      </c>
      <c r="G134" s="558">
        <v>2.2777033805775594E-2</v>
      </c>
      <c r="H134" s="558">
        <v>2.2760381053066735E-2</v>
      </c>
      <c r="I134" s="558">
        <v>2.2743752632900315E-2</v>
      </c>
      <c r="J134" s="558">
        <v>2.2727148491984209E-2</v>
      </c>
      <c r="K134" s="558">
        <v>2.2710568577181813E-2</v>
      </c>
      <c r="L134" s="558">
        <v>2.2694012835511448E-2</v>
      </c>
      <c r="M134" s="558">
        <v>2.2677481214145822E-2</v>
      </c>
      <c r="N134" s="558">
        <v>2.2660973660411469E-2</v>
      </c>
      <c r="O134" s="558">
        <v>2.2644490121788173E-2</v>
      </c>
      <c r="P134" s="558">
        <v>2.2628030545908423E-2</v>
      </c>
      <c r="Q134" s="558">
        <v>2.2611594880556852E-2</v>
      </c>
      <c r="R134" s="558">
        <v>2.2595183073669683E-2</v>
      </c>
      <c r="S134" s="558">
        <v>2.2578795073334195E-2</v>
      </c>
      <c r="T134" s="558">
        <v>2.2562430827788159E-2</v>
      </c>
      <c r="U134" s="558">
        <v>2.254609028541929E-2</v>
      </c>
      <c r="V134" s="558">
        <v>2.2529773394764731E-2</v>
      </c>
      <c r="W134" s="558">
        <v>2.2513480104510483E-2</v>
      </c>
      <c r="X134" s="558">
        <v>2.2497210363490873E-2</v>
      </c>
      <c r="Y134" s="558">
        <v>2.2480964120688032E-2</v>
      </c>
      <c r="Z134" s="558">
        <v>2.2464741325231359E-2</v>
      </c>
      <c r="AA134" s="558">
        <v>2.2448541926396975E-2</v>
      </c>
      <c r="AB134" s="558">
        <v>2.243236587360721E-2</v>
      </c>
      <c r="AC134" s="558">
        <v>2.2416213116430071E-2</v>
      </c>
      <c r="AD134" s="558">
        <v>2.2400083604578704E-2</v>
      </c>
      <c r="AE134" s="558">
        <v>2.238397728791091E-2</v>
      </c>
      <c r="AF134" s="558">
        <v>2.2367894116428581E-2</v>
      </c>
      <c r="AG134" s="558">
        <v>2.2351834040277217E-2</v>
      </c>
      <c r="AH134" s="558">
        <v>2.2335797009745383E-2</v>
      </c>
      <c r="AI134" s="558">
        <v>2.231978297526422E-2</v>
      </c>
      <c r="AJ134" s="558">
        <v>2.2303791887406926E-2</v>
      </c>
      <c r="AK134" s="558">
        <v>2.2287823696888233E-2</v>
      </c>
      <c r="AL134" s="558">
        <v>2.2271878354563925E-2</v>
      </c>
      <c r="AM134" s="558">
        <v>2.225595581143032E-2</v>
      </c>
      <c r="AN134" s="558">
        <v>2.2240056018623763E-2</v>
      </c>
      <c r="AO134" s="558">
        <v>2.2224178927420145E-2</v>
      </c>
      <c r="AP134" s="558">
        <v>2.2208324489234387E-2</v>
      </c>
      <c r="AQ134" s="558">
        <v>2.2192492655619948E-2</v>
      </c>
      <c r="AR134" s="558">
        <v>2.2176683378268336E-2</v>
      </c>
      <c r="AS134" s="558">
        <v>2.2160896609008621E-2</v>
      </c>
      <c r="AT134" s="558">
        <v>2.2145132299806934E-2</v>
      </c>
      <c r="AU134" s="558">
        <v>2.2129390402765989E-2</v>
      </c>
      <c r="AV134" s="558">
        <v>2.2113670870124599E-2</v>
      </c>
      <c r="AW134" s="558">
        <v>2.2097973654257169E-2</v>
      </c>
      <c r="AX134" s="558">
        <v>2.208229870767326E-2</v>
      </c>
      <c r="AY134" s="558">
        <v>2.206664598301707E-2</v>
      </c>
      <c r="AZ134" s="558">
        <v>2.2051015433066975E-2</v>
      </c>
      <c r="BA134" s="558">
        <v>2.2035407010735052E-2</v>
      </c>
      <c r="BB134" s="558">
        <v>2.2019820669066607E-2</v>
      </c>
      <c r="BC134" s="558">
        <v>2.2004256361239694E-2</v>
      </c>
      <c r="BD134" s="558">
        <v>2.1988714040564662E-2</v>
      </c>
      <c r="BE134" s="558">
        <v>2.197319366048368E-2</v>
      </c>
      <c r="BF134" s="558">
        <v>2.1957695174570274E-2</v>
      </c>
      <c r="BG134" s="558">
        <v>2.1942218536528852E-2</v>
      </c>
      <c r="BH134" s="558">
        <v>2.1926763700194269E-2</v>
      </c>
      <c r="BI134" s="558">
        <v>2.1911330619531346E-2</v>
      </c>
      <c r="BJ134" s="558">
        <v>2.1895919248634415E-2</v>
      </c>
      <c r="BK134" s="558">
        <v>2.1880529541726871E-2</v>
      </c>
    </row>
    <row r="135" spans="1:63">
      <c r="A135" s="1066"/>
      <c r="B135" s="510">
        <v>29.5</v>
      </c>
      <c r="C135" s="558">
        <v>2.2563200547127536E-2</v>
      </c>
      <c r="D135" s="558">
        <v>2.2546771198320454E-2</v>
      </c>
      <c r="E135" s="558">
        <v>2.2530365758098539E-2</v>
      </c>
      <c r="F135" s="558">
        <v>2.2513984174310775E-2</v>
      </c>
      <c r="G135" s="558">
        <v>2.2497626394957712E-2</v>
      </c>
      <c r="H135" s="558">
        <v>2.2481292368190912E-2</v>
      </c>
      <c r="I135" s="558">
        <v>2.2464982042312398E-2</v>
      </c>
      <c r="J135" s="558">
        <v>2.2448695365774117E-2</v>
      </c>
      <c r="K135" s="558">
        <v>2.2432432287177388E-2</v>
      </c>
      <c r="L135" s="558">
        <v>2.2416192755272374E-2</v>
      </c>
      <c r="M135" s="558">
        <v>2.2399976718957534E-2</v>
      </c>
      <c r="N135" s="558">
        <v>2.2383784127279087E-2</v>
      </c>
      <c r="O135" s="558">
        <v>2.2367614929430481E-2</v>
      </c>
      <c r="P135" s="558">
        <v>2.2351469074751863E-2</v>
      </c>
      <c r="Q135" s="558">
        <v>2.2335346512729542E-2</v>
      </c>
      <c r="R135" s="558">
        <v>2.2319247192995471E-2</v>
      </c>
      <c r="S135" s="558">
        <v>2.2303171065326723E-2</v>
      </c>
      <c r="T135" s="558">
        <v>2.2287118079644962E-2</v>
      </c>
      <c r="U135" s="558">
        <v>2.2271088186015926E-2</v>
      </c>
      <c r="V135" s="558">
        <v>2.2255081334648919E-2</v>
      </c>
      <c r="W135" s="558">
        <v>2.2239097475896266E-2</v>
      </c>
      <c r="X135" s="558">
        <v>2.2223136560252835E-2</v>
      </c>
      <c r="Y135" s="558">
        <v>2.220719853835551E-2</v>
      </c>
      <c r="Z135" s="558">
        <v>2.2191283360982677E-2</v>
      </c>
      <c r="AA135" s="558">
        <v>2.2175390979053727E-2</v>
      </c>
      <c r="AB135" s="558">
        <v>2.2159521343628551E-2</v>
      </c>
      <c r="AC135" s="558">
        <v>2.2143674405907022E-2</v>
      </c>
      <c r="AD135" s="558">
        <v>2.2127850117228516E-2</v>
      </c>
      <c r="AE135" s="558">
        <v>2.2112048429071406E-2</v>
      </c>
      <c r="AF135" s="558">
        <v>2.2096269293052563E-2</v>
      </c>
      <c r="AG135" s="558">
        <v>2.2080512660926862E-2</v>
      </c>
      <c r="AH135" s="558">
        <v>2.2064778484586701E-2</v>
      </c>
      <c r="AI135" s="558">
        <v>2.2049066716061484E-2</v>
      </c>
      <c r="AJ135" s="558">
        <v>2.2033377307517168E-2</v>
      </c>
      <c r="AK135" s="558">
        <v>2.2017710211255762E-2</v>
      </c>
      <c r="AL135" s="558">
        <v>2.2002065379714837E-2</v>
      </c>
      <c r="AM135" s="558">
        <v>2.1986442765467053E-2</v>
      </c>
      <c r="AN135" s="558">
        <v>2.197084232121968E-2</v>
      </c>
      <c r="AO135" s="558">
        <v>2.195526399981412E-2</v>
      </c>
      <c r="AP135" s="558">
        <v>2.1939707754225421E-2</v>
      </c>
      <c r="AQ135" s="558">
        <v>2.1924173537561827E-2</v>
      </c>
      <c r="AR135" s="558">
        <v>2.1908661303064285E-2</v>
      </c>
      <c r="AS135" s="558">
        <v>2.1893171004105982E-2</v>
      </c>
      <c r="AT135" s="558">
        <v>2.1877702594191889E-2</v>
      </c>
      <c r="AU135" s="558">
        <v>2.1862256026958283E-2</v>
      </c>
      <c r="AV135" s="558">
        <v>2.1846831256172278E-2</v>
      </c>
      <c r="AW135" s="558">
        <v>2.1831428235731382E-2</v>
      </c>
      <c r="AX135" s="558">
        <v>2.1816046919663035E-2</v>
      </c>
      <c r="AY135" s="558">
        <v>2.1800687262124134E-2</v>
      </c>
      <c r="AZ135" s="558">
        <v>2.1785349217400593E-2</v>
      </c>
      <c r="BA135" s="558">
        <v>2.1770032739906891E-2</v>
      </c>
      <c r="BB135" s="558">
        <v>2.1754737784185602E-2</v>
      </c>
      <c r="BC135" s="558">
        <v>2.1739464304906971E-2</v>
      </c>
      <c r="BD135" s="558">
        <v>2.172421225686845E-2</v>
      </c>
      <c r="BE135" s="558">
        <v>2.1708981594994251E-2</v>
      </c>
      <c r="BF135" s="558">
        <v>2.1693772274334912E-2</v>
      </c>
      <c r="BG135" s="558">
        <v>2.167858425006685E-2</v>
      </c>
      <c r="BH135" s="558">
        <v>2.1663417477491908E-2</v>
      </c>
      <c r="BI135" s="558">
        <v>2.1648271912036943E-2</v>
      </c>
      <c r="BJ135" s="558">
        <v>2.1633147509253371E-2</v>
      </c>
      <c r="BK135" s="558">
        <v>2.1618044224816731E-2</v>
      </c>
    </row>
    <row r="136" spans="1:63">
      <c r="A136" s="1066"/>
      <c r="B136" s="576">
        <v>29.75</v>
      </c>
      <c r="C136" s="558">
        <v>2.2287683470207917E-2</v>
      </c>
      <c r="D136" s="558">
        <v>2.2271567199307202E-2</v>
      </c>
      <c r="E136" s="558">
        <v>2.2255474218983946E-2</v>
      </c>
      <c r="F136" s="558">
        <v>2.2239404478786712E-2</v>
      </c>
      <c r="G136" s="558">
        <v>2.2223357928409685E-2</v>
      </c>
      <c r="H136" s="558">
        <v>2.2207334517692121E-2</v>
      </c>
      <c r="I136" s="558">
        <v>2.219133419661784E-2</v>
      </c>
      <c r="J136" s="558">
        <v>2.2175356915314713E-2</v>
      </c>
      <c r="K136" s="558">
        <v>2.2159402624054133E-2</v>
      </c>
      <c r="L136" s="558">
        <v>2.2143471273250493E-2</v>
      </c>
      <c r="M136" s="558">
        <v>2.2127562813460691E-2</v>
      </c>
      <c r="N136" s="558">
        <v>2.2111677195383608E-2</v>
      </c>
      <c r="O136" s="558">
        <v>2.2095814369859582E-2</v>
      </c>
      <c r="P136" s="558">
        <v>2.2079974287869938E-2</v>
      </c>
      <c r="Q136" s="558">
        <v>2.2064156900536452E-2</v>
      </c>
      <c r="R136" s="558">
        <v>2.2048362159120861E-2</v>
      </c>
      <c r="S136" s="558">
        <v>2.2032590015024361E-2</v>
      </c>
      <c r="T136" s="558">
        <v>2.2016840419787111E-2</v>
      </c>
      <c r="U136" s="558">
        <v>2.2001113325087727E-2</v>
      </c>
      <c r="V136" s="558">
        <v>2.1985408682742794E-2</v>
      </c>
      <c r="W136" s="558">
        <v>2.1969726444706381E-2</v>
      </c>
      <c r="X136" s="558">
        <v>2.195406656306954E-2</v>
      </c>
      <c r="Y136" s="558">
        <v>2.1938428990059825E-2</v>
      </c>
      <c r="Z136" s="558">
        <v>2.19228136780408E-2</v>
      </c>
      <c r="AA136" s="558">
        <v>2.1907220579511569E-2</v>
      </c>
      <c r="AB136" s="558">
        <v>2.1891649647106264E-2</v>
      </c>
      <c r="AC136" s="558">
        <v>2.1876100833593606E-2</v>
      </c>
      <c r="AD136" s="558">
        <v>2.1860574091876396E-2</v>
      </c>
      <c r="AE136" s="558">
        <v>2.1845069374991057E-2</v>
      </c>
      <c r="AF136" s="558">
        <v>2.1829586636107151E-2</v>
      </c>
      <c r="AG136" s="558">
        <v>2.1814125828526914E-2</v>
      </c>
      <c r="AH136" s="558">
        <v>2.1798686905684771E-2</v>
      </c>
      <c r="AI136" s="558">
        <v>2.1783269821146894E-2</v>
      </c>
      <c r="AJ136" s="558">
        <v>2.1767874528610721E-2</v>
      </c>
      <c r="AK136" s="558">
        <v>2.1752500981904493E-2</v>
      </c>
      <c r="AL136" s="558">
        <v>2.173714913498679E-2</v>
      </c>
      <c r="AM136" s="558">
        <v>2.1721818941946081E-2</v>
      </c>
      <c r="AN136" s="558">
        <v>2.1706510357000258E-2</v>
      </c>
      <c r="AO136" s="558">
        <v>2.1691223334496183E-2</v>
      </c>
      <c r="AP136" s="558">
        <v>2.1675957828909236E-2</v>
      </c>
      <c r="AQ136" s="558">
        <v>2.166071379484286E-2</v>
      </c>
      <c r="AR136" s="558">
        <v>2.1645491187028111E-2</v>
      </c>
      <c r="AS136" s="558">
        <v>2.1630289960323217E-2</v>
      </c>
      <c r="AT136" s="558">
        <v>2.1615110069713117E-2</v>
      </c>
      <c r="AU136" s="558">
        <v>2.159995147030903E-2</v>
      </c>
      <c r="AV136" s="558">
        <v>2.1584814117348011E-2</v>
      </c>
      <c r="AW136" s="558">
        <v>2.15696979661925E-2</v>
      </c>
      <c r="AX136" s="558">
        <v>2.15546029723299E-2</v>
      </c>
      <c r="AY136" s="558">
        <v>2.1539529091372123E-2</v>
      </c>
      <c r="AZ136" s="558">
        <v>2.1524476279055176E-2</v>
      </c>
      <c r="BA136" s="558">
        <v>2.1509444491238688E-2</v>
      </c>
      <c r="BB136" s="558">
        <v>2.149443368390553E-2</v>
      </c>
      <c r="BC136" s="558">
        <v>2.1479443813161352E-2</v>
      </c>
      <c r="BD136" s="558">
        <v>2.146447483523416E-2</v>
      </c>
      <c r="BE136" s="558">
        <v>2.14495267064739E-2</v>
      </c>
      <c r="BF136" s="558">
        <v>2.1434599383352029E-2</v>
      </c>
      <c r="BG136" s="558">
        <v>2.1419692822461072E-2</v>
      </c>
      <c r="BH136" s="558">
        <v>2.1404806980514245E-2</v>
      </c>
      <c r="BI136" s="558">
        <v>2.1389941814344993E-2</v>
      </c>
      <c r="BJ136" s="558">
        <v>2.1375097280906603E-2</v>
      </c>
      <c r="BK136" s="558">
        <v>2.1360273337271762E-2</v>
      </c>
    </row>
    <row r="137" spans="1:63">
      <c r="A137" s="1066"/>
      <c r="B137" s="510">
        <v>30</v>
      </c>
      <c r="C137" s="558">
        <v>2.2017211000620596E-2</v>
      </c>
      <c r="D137" s="558">
        <v>2.20013998757361E-2</v>
      </c>
      <c r="E137" s="558">
        <v>2.1985611443305561E-2</v>
      </c>
      <c r="F137" s="558">
        <v>2.1969845654510999E-2</v>
      </c>
      <c r="G137" s="558">
        <v>2.1954102460674356E-2</v>
      </c>
      <c r="H137" s="558">
        <v>2.1938381813256989E-2</v>
      </c>
      <c r="I137" s="558">
        <v>2.1922683663859206E-2</v>
      </c>
      <c r="J137" s="558">
        <v>2.1907007964219728E-2</v>
      </c>
      <c r="K137" s="558">
        <v>2.1891354666215224E-2</v>
      </c>
      <c r="L137" s="558">
        <v>2.1875723721859801E-2</v>
      </c>
      <c r="M137" s="558">
        <v>2.1860115083304533E-2</v>
      </c>
      <c r="N137" s="558">
        <v>2.184452870283694E-2</v>
      </c>
      <c r="O137" s="558">
        <v>2.1828964532880538E-2</v>
      </c>
      <c r="P137" s="558">
        <v>2.1813422525994334E-2</v>
      </c>
      <c r="Q137" s="558">
        <v>2.1797902634872347E-2</v>
      </c>
      <c r="R137" s="558">
        <v>2.1782404812343135E-2</v>
      </c>
      <c r="S137" s="558">
        <v>2.1766929011369309E-2</v>
      </c>
      <c r="T137" s="558">
        <v>2.1751475185047057E-2</v>
      </c>
      <c r="U137" s="558">
        <v>2.1736043286605677E-2</v>
      </c>
      <c r="V137" s="558">
        <v>2.17206332694071E-2</v>
      </c>
      <c r="W137" s="558">
        <v>2.1705245086945428E-2</v>
      </c>
      <c r="X137" s="558">
        <v>2.168987869284645E-2</v>
      </c>
      <c r="Y137" s="558">
        <v>2.1674534040867194E-2</v>
      </c>
      <c r="Z137" s="558">
        <v>2.1659211084895449E-2</v>
      </c>
      <c r="AA137" s="558">
        <v>2.1643909778949311E-2</v>
      </c>
      <c r="AB137" s="558">
        <v>2.1628630077176726E-2</v>
      </c>
      <c r="AC137" s="558">
        <v>2.1613371933855017E-2</v>
      </c>
      <c r="AD137" s="558">
        <v>2.1598135303390449E-2</v>
      </c>
      <c r="AE137" s="558">
        <v>2.1582920140317763E-2</v>
      </c>
      <c r="AF137" s="558">
        <v>2.1567726399299717E-2</v>
      </c>
      <c r="AG137" s="558">
        <v>2.1552554035126646E-2</v>
      </c>
      <c r="AH137" s="558">
        <v>2.1537403002716015E-2</v>
      </c>
      <c r="AI137" s="558">
        <v>2.1522273257111969E-2</v>
      </c>
      <c r="AJ137" s="558">
        <v>2.1507164753484881E-2</v>
      </c>
      <c r="AK137" s="558">
        <v>2.1492077447130924E-2</v>
      </c>
      <c r="AL137" s="558">
        <v>2.1477011293471626E-2</v>
      </c>
      <c r="AM137" s="558">
        <v>2.1461966248053407E-2</v>
      </c>
      <c r="AN137" s="558">
        <v>2.144694226654718E-2</v>
      </c>
      <c r="AO137" s="558">
        <v>2.1431939304747894E-2</v>
      </c>
      <c r="AP137" s="558">
        <v>2.1416957318574101E-2</v>
      </c>
      <c r="AQ137" s="558">
        <v>2.1401996264067535E-2</v>
      </c>
      <c r="AR137" s="558">
        <v>2.1387056097392668E-2</v>
      </c>
      <c r="AS137" s="558">
        <v>2.1372136774836282E-2</v>
      </c>
      <c r="AT137" s="558">
        <v>2.1357238252807057E-2</v>
      </c>
      <c r="AU137" s="558">
        <v>2.1342360487835145E-2</v>
      </c>
      <c r="AV137" s="558">
        <v>2.1327503436571724E-2</v>
      </c>
      <c r="AW137" s="558">
        <v>2.131266705578861E-2</v>
      </c>
      <c r="AX137" s="558">
        <v>2.129785130237781E-2</v>
      </c>
      <c r="AY137" s="558">
        <v>2.1283056133351123E-2</v>
      </c>
      <c r="AZ137" s="558">
        <v>2.1268281505839707E-2</v>
      </c>
      <c r="BA137" s="558">
        <v>2.1253527377093691E-2</v>
      </c>
      <c r="BB137" s="558">
        <v>2.1238793704481729E-2</v>
      </c>
      <c r="BC137" s="558">
        <v>2.1224080445490623E-2</v>
      </c>
      <c r="BD137" s="558">
        <v>2.1209387557724887E-2</v>
      </c>
      <c r="BE137" s="558">
        <v>2.119471499890636E-2</v>
      </c>
      <c r="BF137" s="558">
        <v>2.1180062726873776E-2</v>
      </c>
      <c r="BG137" s="558">
        <v>2.1165430699582398E-2</v>
      </c>
      <c r="BH137" s="558">
        <v>2.1150818875103571E-2</v>
      </c>
      <c r="BI137" s="558">
        <v>2.1136227211624364E-2</v>
      </c>
      <c r="BJ137" s="558">
        <v>2.1121655667447139E-2</v>
      </c>
      <c r="BK137" s="558">
        <v>2.1107104200989168E-2</v>
      </c>
    </row>
    <row r="138" spans="1:63">
      <c r="A138" s="1066"/>
      <c r="B138" s="510">
        <v>30.25</v>
      </c>
      <c r="C138" s="558">
        <v>2.1751660051008776E-2</v>
      </c>
      <c r="D138" s="558">
        <v>2.1736146390681759E-2</v>
      </c>
      <c r="E138" s="558">
        <v>2.1720654843805018E-2</v>
      </c>
      <c r="F138" s="558">
        <v>2.1705185363130864E-2</v>
      </c>
      <c r="G138" s="558">
        <v>2.1689737901546102E-2</v>
      </c>
      <c r="H138" s="558">
        <v>2.1674312412071576E-2</v>
      </c>
      <c r="I138" s="558">
        <v>2.1658908847861678E-2</v>
      </c>
      <c r="J138" s="558">
        <v>2.1643527162203864E-2</v>
      </c>
      <c r="K138" s="558">
        <v>2.1628167308518204E-2</v>
      </c>
      <c r="L138" s="558">
        <v>2.1612829240356894E-2</v>
      </c>
      <c r="M138" s="558">
        <v>2.1597512911403799E-2</v>
      </c>
      <c r="N138" s="558">
        <v>2.1582218275473974E-2</v>
      </c>
      <c r="O138" s="558">
        <v>2.156694528651322E-2</v>
      </c>
      <c r="P138" s="558">
        <v>2.1551693898597596E-2</v>
      </c>
      <c r="Q138" s="558">
        <v>2.1536464065932986E-2</v>
      </c>
      <c r="R138" s="558">
        <v>2.1521255742854625E-2</v>
      </c>
      <c r="S138" s="558">
        <v>2.1506068883826626E-2</v>
      </c>
      <c r="T138" s="558">
        <v>2.1490903443441567E-2</v>
      </c>
      <c r="U138" s="558">
        <v>2.147575937642001E-2</v>
      </c>
      <c r="V138" s="558">
        <v>2.1460636637610046E-2</v>
      </c>
      <c r="W138" s="558">
        <v>2.1445535181986868E-2</v>
      </c>
      <c r="X138" s="558">
        <v>2.1430454964652311E-2</v>
      </c>
      <c r="Y138" s="558">
        <v>2.1415395940834393E-2</v>
      </c>
      <c r="Z138" s="558">
        <v>2.1400358065886912E-2</v>
      </c>
      <c r="AA138" s="558">
        <v>2.1385341295288962E-2</v>
      </c>
      <c r="AB138" s="558">
        <v>2.1370345584644516E-2</v>
      </c>
      <c r="AC138" s="558">
        <v>2.135537088968199E-2</v>
      </c>
      <c r="AD138" s="558">
        <v>2.1340417166253799E-2</v>
      </c>
      <c r="AE138" s="558">
        <v>2.132548437033592E-2</v>
      </c>
      <c r="AF138" s="558">
        <v>2.131057245802747E-2</v>
      </c>
      <c r="AG138" s="558">
        <v>2.1295681385550273E-2</v>
      </c>
      <c r="AH138" s="558">
        <v>2.1280811109248426E-2</v>
      </c>
      <c r="AI138" s="558">
        <v>2.126596158558788E-2</v>
      </c>
      <c r="AJ138" s="558">
        <v>2.1251132771156013E-2</v>
      </c>
      <c r="AK138" s="558">
        <v>2.1236324622661208E-2</v>
      </c>
      <c r="AL138" s="558">
        <v>2.1221537096932412E-2</v>
      </c>
      <c r="AM138" s="558">
        <v>2.1206770150918753E-2</v>
      </c>
      <c r="AN138" s="558">
        <v>2.11920237416891E-2</v>
      </c>
      <c r="AO138" s="558">
        <v>2.117729782643164E-2</v>
      </c>
      <c r="AP138" s="558">
        <v>2.1162592362453481E-2</v>
      </c>
      <c r="AQ138" s="558">
        <v>2.114790730718024E-2</v>
      </c>
      <c r="AR138" s="558">
        <v>2.1133242618155603E-2</v>
      </c>
      <c r="AS138" s="558">
        <v>2.1118598253040955E-2</v>
      </c>
      <c r="AT138" s="558">
        <v>2.1103974169614948E-2</v>
      </c>
      <c r="AU138" s="558">
        <v>2.1089370325773106E-2</v>
      </c>
      <c r="AV138" s="558">
        <v>2.1074786679527408E-2</v>
      </c>
      <c r="AW138" s="558">
        <v>2.1060223189005908E-2</v>
      </c>
      <c r="AX138" s="558">
        <v>2.1045679812452305E-2</v>
      </c>
      <c r="AY138" s="558">
        <v>2.1031156508225568E-2</v>
      </c>
      <c r="AZ138" s="558">
        <v>2.101665323479953E-2</v>
      </c>
      <c r="BA138" s="558">
        <v>2.1002169950762491E-2</v>
      </c>
      <c r="BB138" s="558">
        <v>2.0987706614816828E-2</v>
      </c>
      <c r="BC138" s="558">
        <v>2.0973263185778596E-2</v>
      </c>
      <c r="BD138" s="558">
        <v>2.0958839622577149E-2</v>
      </c>
      <c r="BE138" s="558">
        <v>2.0944435884254722E-2</v>
      </c>
      <c r="BF138" s="558">
        <v>2.0930051929966085E-2</v>
      </c>
      <c r="BG138" s="558">
        <v>2.0915687718978129E-2</v>
      </c>
      <c r="BH138" s="558">
        <v>2.0901343210669481E-2</v>
      </c>
      <c r="BI138" s="558">
        <v>2.0887018364530142E-2</v>
      </c>
      <c r="BJ138" s="558">
        <v>2.0872713140161085E-2</v>
      </c>
      <c r="BK138" s="558">
        <v>2.0858427497273877E-2</v>
      </c>
    </row>
    <row r="139" spans="1:63">
      <c r="A139" s="1066"/>
      <c r="B139" s="510">
        <v>30.5</v>
      </c>
      <c r="C139" s="558">
        <v>2.1490911285424189E-2</v>
      </c>
      <c r="D139" s="558">
        <v>2.1475687649169621E-2</v>
      </c>
      <c r="E139" s="558">
        <v>2.1460485565751176E-2</v>
      </c>
      <c r="F139" s="558">
        <v>2.144530498943115E-2</v>
      </c>
      <c r="G139" s="558">
        <v>2.143014587460115E-2</v>
      </c>
      <c r="H139" s="558">
        <v>2.1415008175781666E-2</v>
      </c>
      <c r="I139" s="558">
        <v>2.1399891847621585E-2</v>
      </c>
      <c r="J139" s="558">
        <v>2.1384796844897764E-2</v>
      </c>
      <c r="K139" s="558">
        <v>2.1369723122514558E-2</v>
      </c>
      <c r="L139" s="558">
        <v>2.1354670635503385E-2</v>
      </c>
      <c r="M139" s="558">
        <v>2.1339639339022276E-2</v>
      </c>
      <c r="N139" s="558">
        <v>2.1324629188355423E-2</v>
      </c>
      <c r="O139" s="558">
        <v>2.1309640138912747E-2</v>
      </c>
      <c r="P139" s="558">
        <v>2.1294672146229446E-2</v>
      </c>
      <c r="Q139" s="558">
        <v>2.1279725165965564E-2</v>
      </c>
      <c r="R139" s="558">
        <v>2.1264799153905539E-2</v>
      </c>
      <c r="S139" s="558">
        <v>2.1249894065957783E-2</v>
      </c>
      <c r="T139" s="558">
        <v>2.1235009858154245E-2</v>
      </c>
      <c r="U139" s="558">
        <v>2.1220146486649973E-2</v>
      </c>
      <c r="V139" s="558">
        <v>2.1205303907722677E-2</v>
      </c>
      <c r="W139" s="558">
        <v>2.1190482077772327E-2</v>
      </c>
      <c r="X139" s="558">
        <v>2.1175680953320685E-2</v>
      </c>
      <c r="Y139" s="558">
        <v>2.1160900491010919E-2</v>
      </c>
      <c r="Z139" s="558">
        <v>2.1146140647607163E-2</v>
      </c>
      <c r="AA139" s="558">
        <v>2.1131401379994089E-2</v>
      </c>
      <c r="AB139" s="558">
        <v>2.1116682645176497E-2</v>
      </c>
      <c r="AC139" s="558">
        <v>2.1101984400278901E-2</v>
      </c>
      <c r="AD139" s="558">
        <v>2.1087306602545087E-2</v>
      </c>
      <c r="AE139" s="558">
        <v>2.1072649209337737E-2</v>
      </c>
      <c r="AF139" s="558">
        <v>2.1058012178137988E-2</v>
      </c>
      <c r="AG139" s="558">
        <v>2.1043395466545031E-2</v>
      </c>
      <c r="AH139" s="558">
        <v>2.1028799032275693E-2</v>
      </c>
      <c r="AI139" s="558">
        <v>2.1014222833164051E-2</v>
      </c>
      <c r="AJ139" s="558">
        <v>2.0999666827160996E-2</v>
      </c>
      <c r="AK139" s="558">
        <v>2.0985130972333843E-2</v>
      </c>
      <c r="AL139" s="558">
        <v>2.0970615226865948E-2</v>
      </c>
      <c r="AM139" s="558">
        <v>2.0956119549056264E-2</v>
      </c>
      <c r="AN139" s="558">
        <v>2.0941643897318982E-2</v>
      </c>
      <c r="AO139" s="558">
        <v>2.0927188230183112E-2</v>
      </c>
      <c r="AP139" s="558">
        <v>2.0912752506292091E-2</v>
      </c>
      <c r="AQ139" s="558">
        <v>2.0898336684403388E-2</v>
      </c>
      <c r="AR139" s="558">
        <v>2.0883940723388117E-2</v>
      </c>
      <c r="AS139" s="558">
        <v>2.0869564582230642E-2</v>
      </c>
      <c r="AT139" s="558">
        <v>2.085520822002818E-2</v>
      </c>
      <c r="AU139" s="558">
        <v>2.0840871595990428E-2</v>
      </c>
      <c r="AV139" s="558">
        <v>2.0826554669439168E-2</v>
      </c>
      <c r="AW139" s="558">
        <v>2.0812257399807872E-2</v>
      </c>
      <c r="AX139" s="558">
        <v>2.0797979746641351E-2</v>
      </c>
      <c r="AY139" s="558">
        <v>2.0783721669595329E-2</v>
      </c>
      <c r="AZ139" s="558">
        <v>2.0769483128436104E-2</v>
      </c>
      <c r="BA139" s="558">
        <v>2.0755264083040147E-2</v>
      </c>
      <c r="BB139" s="558">
        <v>2.0741064493393732E-2</v>
      </c>
      <c r="BC139" s="558">
        <v>2.0726884319592544E-2</v>
      </c>
      <c r="BD139" s="558">
        <v>2.071272352184134E-2</v>
      </c>
      <c r="BE139" s="558">
        <v>2.0698582060453545E-2</v>
      </c>
      <c r="BF139" s="558">
        <v>2.0684459895850899E-2</v>
      </c>
      <c r="BG139" s="558">
        <v>2.0670356988563076E-2</v>
      </c>
      <c r="BH139" s="558">
        <v>2.065627329922733E-2</v>
      </c>
      <c r="BI139" s="558">
        <v>2.064220878858811E-2</v>
      </c>
      <c r="BJ139" s="558">
        <v>2.0628163417496712E-2</v>
      </c>
      <c r="BK139" s="558">
        <v>2.0614137146910912E-2</v>
      </c>
    </row>
    <row r="140" spans="1:63">
      <c r="A140" s="1066"/>
      <c r="B140" s="510">
        <v>30.75</v>
      </c>
      <c r="C140" s="558">
        <v>2.1234848982255392E-2</v>
      </c>
      <c r="D140" s="558">
        <v>2.1219908161519519E-2</v>
      </c>
      <c r="E140" s="558">
        <v>2.1204988350697285E-2</v>
      </c>
      <c r="F140" s="558">
        <v>2.1190089505503332E-2</v>
      </c>
      <c r="G140" s="558">
        <v>2.1175211581776685E-2</v>
      </c>
      <c r="H140" s="558">
        <v>2.1160354535480309E-2</v>
      </c>
      <c r="I140" s="558">
        <v>2.1145518322700667E-2</v>
      </c>
      <c r="J140" s="558">
        <v>2.1130702899647285E-2</v>
      </c>
      <c r="K140" s="558">
        <v>2.1115908222652344E-2</v>
      </c>
      <c r="L140" s="558">
        <v>2.1101134248170231E-2</v>
      </c>
      <c r="M140" s="558">
        <v>2.1086380932777107E-2</v>
      </c>
      <c r="N140" s="558">
        <v>2.1071648233170506E-2</v>
      </c>
      <c r="O140" s="558">
        <v>2.1056936106168885E-2</v>
      </c>
      <c r="P140" s="558">
        <v>2.1042244508711217E-2</v>
      </c>
      <c r="Q140" s="558">
        <v>2.1027573397856564E-2</v>
      </c>
      <c r="R140" s="558">
        <v>2.1012922730783673E-2</v>
      </c>
      <c r="S140" s="558">
        <v>2.0998292464790534E-2</v>
      </c>
      <c r="T140" s="558">
        <v>2.0983682557293989E-2</v>
      </c>
      <c r="U140" s="558">
        <v>2.0969092965829304E-2</v>
      </c>
      <c r="V140" s="558">
        <v>2.0954523648049776E-2</v>
      </c>
      <c r="W140" s="558">
        <v>2.0939974561726284E-2</v>
      </c>
      <c r="X140" s="558">
        <v>2.0925445664746932E-2</v>
      </c>
      <c r="Y140" s="558">
        <v>2.0910936915116606E-2</v>
      </c>
      <c r="Z140" s="558">
        <v>2.0896448270956589E-2</v>
      </c>
      <c r="AA140" s="558">
        <v>2.0881979690504138E-2</v>
      </c>
      <c r="AB140" s="558">
        <v>2.0867531132112111E-2</v>
      </c>
      <c r="AC140" s="558">
        <v>2.0853102554248534E-2</v>
      </c>
      <c r="AD140" s="558">
        <v>2.0838693915496233E-2</v>
      </c>
      <c r="AE140" s="558">
        <v>2.0824305174552422E-2</v>
      </c>
      <c r="AF140" s="558">
        <v>2.0809936290228315E-2</v>
      </c>
      <c r="AG140" s="558">
        <v>2.0795587221448718E-2</v>
      </c>
      <c r="AH140" s="558">
        <v>2.0781257927251669E-2</v>
      </c>
      <c r="AI140" s="558">
        <v>2.0766948366788003E-2</v>
      </c>
      <c r="AJ140" s="558">
        <v>2.0752658499321012E-2</v>
      </c>
      <c r="AK140" s="558">
        <v>2.0738388284226021E-2</v>
      </c>
      <c r="AL140" s="558">
        <v>2.0724137680990025E-2</v>
      </c>
      <c r="AM140" s="558">
        <v>2.0709906649211296E-2</v>
      </c>
      <c r="AN140" s="558">
        <v>2.0695695148599012E-2</v>
      </c>
      <c r="AO140" s="558">
        <v>2.0681503138972848E-2</v>
      </c>
      <c r="AP140" s="558">
        <v>2.0667330580262631E-2</v>
      </c>
      <c r="AQ140" s="558">
        <v>2.0653177432507955E-2</v>
      </c>
      <c r="AR140" s="558">
        <v>2.0639043655857787E-2</v>
      </c>
      <c r="AS140" s="558">
        <v>2.0624929210570117E-2</v>
      </c>
      <c r="AT140" s="558">
        <v>2.0610834057011567E-2</v>
      </c>
      <c r="AU140" s="558">
        <v>2.0596758155657032E-2</v>
      </c>
      <c r="AV140" s="558">
        <v>2.05827014670893E-2</v>
      </c>
      <c r="AW140" s="558">
        <v>2.0568663951998693E-2</v>
      </c>
      <c r="AX140" s="558">
        <v>2.0554645571182698E-2</v>
      </c>
      <c r="AY140" s="558">
        <v>2.0540646285545607E-2</v>
      </c>
      <c r="AZ140" s="558">
        <v>2.0526666056098139E-2</v>
      </c>
      <c r="BA140" s="558">
        <v>2.0512704843957095E-2</v>
      </c>
      <c r="BB140" s="558">
        <v>2.049876261034498E-2</v>
      </c>
      <c r="BC140" s="558">
        <v>2.0484839316589662E-2</v>
      </c>
      <c r="BD140" s="558">
        <v>2.0470934924124006E-2</v>
      </c>
      <c r="BE140" s="558">
        <v>2.0457049394485515E-2</v>
      </c>
      <c r="BF140" s="558">
        <v>2.0443182689315977E-2</v>
      </c>
      <c r="BG140" s="558">
        <v>2.0429334770361122E-2</v>
      </c>
      <c r="BH140" s="558">
        <v>2.0415505599470248E-2</v>
      </c>
      <c r="BI140" s="558">
        <v>2.0401695138595893E-2</v>
      </c>
      <c r="BJ140" s="558">
        <v>2.0387903349793478E-2</v>
      </c>
      <c r="BK140" s="558">
        <v>2.0374130195220951E-2</v>
      </c>
    </row>
    <row r="141" spans="1:63">
      <c r="A141" s="1066"/>
      <c r="B141" s="510">
        <v>31</v>
      </c>
      <c r="C141" s="558">
        <v>2.0983360902992354E-2</v>
      </c>
      <c r="D141" s="558">
        <v>2.0968695912504828E-2</v>
      </c>
      <c r="E141" s="558">
        <v>2.0954051406032997E-2</v>
      </c>
      <c r="F141" s="558">
        <v>2.0939427340688797E-2</v>
      </c>
      <c r="G141" s="558">
        <v>2.0924823673703807E-2</v>
      </c>
      <c r="H141" s="558">
        <v>2.091024036242883E-2</v>
      </c>
      <c r="I141" s="558">
        <v>2.0895677364333485E-2</v>
      </c>
      <c r="J141" s="558">
        <v>2.0881134637005791E-2</v>
      </c>
      <c r="K141" s="558">
        <v>2.086661213815175E-2</v>
      </c>
      <c r="L141" s="558">
        <v>2.0852109825594947E-2</v>
      </c>
      <c r="M141" s="558">
        <v>2.0837627657276137E-2</v>
      </c>
      <c r="N141" s="558">
        <v>2.0823165591252833E-2</v>
      </c>
      <c r="O141" s="558">
        <v>2.08087235856989E-2</v>
      </c>
      <c r="P141" s="558">
        <v>2.0794301598904174E-2</v>
      </c>
      <c r="Q141" s="558">
        <v>2.0779899589274026E-2</v>
      </c>
      <c r="R141" s="558">
        <v>2.0765517515328992E-2</v>
      </c>
      <c r="S141" s="558">
        <v>2.075115533570436E-2</v>
      </c>
      <c r="T141" s="558">
        <v>2.0736813009149781E-2</v>
      </c>
      <c r="U141" s="558">
        <v>2.0722490494528852E-2</v>
      </c>
      <c r="V141" s="558">
        <v>2.0708187750818754E-2</v>
      </c>
      <c r="W141" s="558">
        <v>2.0693904737109848E-2</v>
      </c>
      <c r="X141" s="558">
        <v>2.0679641412605278E-2</v>
      </c>
      <c r="Y141" s="558">
        <v>2.0665397736620586E-2</v>
      </c>
      <c r="Z141" s="558">
        <v>2.0651173668583336E-2</v>
      </c>
      <c r="AA141" s="558">
        <v>2.0636969168032711E-2</v>
      </c>
      <c r="AB141" s="558">
        <v>2.0622784194619138E-2</v>
      </c>
      <c r="AC141" s="558">
        <v>2.0608618708103911E-2</v>
      </c>
      <c r="AD141" s="558">
        <v>2.0594472668358801E-2</v>
      </c>
      <c r="AE141" s="558">
        <v>2.0580346035365692E-2</v>
      </c>
      <c r="AF141" s="558">
        <v>2.0566238769216177E-2</v>
      </c>
      <c r="AG141" s="558">
        <v>2.0552150830111218E-2</v>
      </c>
      <c r="AH141" s="558">
        <v>2.0538082178360732E-2</v>
      </c>
      <c r="AI141" s="558">
        <v>2.0524032774383246E-2</v>
      </c>
      <c r="AJ141" s="558">
        <v>2.0510002578705531E-2</v>
      </c>
      <c r="AK141" s="558">
        <v>2.04959915519622E-2</v>
      </c>
      <c r="AL141" s="558">
        <v>2.0481999654895371E-2</v>
      </c>
      <c r="AM141" s="558">
        <v>2.046802684835429E-2</v>
      </c>
      <c r="AN141" s="558">
        <v>2.0454073093294955E-2</v>
      </c>
      <c r="AO141" s="558">
        <v>2.044013835077977E-2</v>
      </c>
      <c r="AP141" s="558">
        <v>2.0426222581977172E-2</v>
      </c>
      <c r="AQ141" s="558">
        <v>2.0412325748161278E-2</v>
      </c>
      <c r="AR141" s="558">
        <v>2.0398447810711512E-2</v>
      </c>
      <c r="AS141" s="558">
        <v>2.0384588731112267E-2</v>
      </c>
      <c r="AT141" s="558">
        <v>2.0370748470952521E-2</v>
      </c>
      <c r="AU141" s="558">
        <v>2.0356926991925515E-2</v>
      </c>
      <c r="AV141" s="558">
        <v>2.034312425582838E-2</v>
      </c>
      <c r="AW141" s="558">
        <v>2.0329340224561784E-2</v>
      </c>
      <c r="AX141" s="558">
        <v>2.0315574860129592E-2</v>
      </c>
      <c r="AY141" s="558">
        <v>2.0301828124638502E-2</v>
      </c>
      <c r="AZ141" s="558">
        <v>2.0288099980297718E-2</v>
      </c>
      <c r="BA141" s="558">
        <v>2.0274390389418577E-2</v>
      </c>
      <c r="BB141" s="558">
        <v>2.0260699314414234E-2</v>
      </c>
      <c r="BC141" s="558">
        <v>2.0247026717799294E-2</v>
      </c>
      <c r="BD141" s="558">
        <v>2.0233372562189478E-2</v>
      </c>
      <c r="BE141" s="558">
        <v>2.0219736810301297E-2</v>
      </c>
      <c r="BF141" s="558">
        <v>2.020611942495169E-2</v>
      </c>
      <c r="BG141" s="558">
        <v>2.0192520369057682E-2</v>
      </c>
      <c r="BH141" s="558">
        <v>2.0178939605636086E-2</v>
      </c>
      <c r="BI141" s="558">
        <v>2.0165377097803125E-2</v>
      </c>
      <c r="BJ141" s="558">
        <v>2.0151832808774126E-2</v>
      </c>
      <c r="BK141" s="558">
        <v>2.0138306701863163E-2</v>
      </c>
    </row>
    <row r="142" spans="1:63">
      <c r="A142" s="1066"/>
      <c r="B142" s="510">
        <v>31.25</v>
      </c>
      <c r="C142" s="558">
        <v>2.0736338166543918E-2</v>
      </c>
      <c r="D142" s="558">
        <v>2.0721942236044826E-2</v>
      </c>
      <c r="E142" s="558">
        <v>2.0707566280050153E-2</v>
      </c>
      <c r="F142" s="558">
        <v>2.0693210257016464E-2</v>
      </c>
      <c r="G142" s="558">
        <v>2.0678874125515459E-2</v>
      </c>
      <c r="H142" s="558">
        <v>2.0664557844233551E-2</v>
      </c>
      <c r="I142" s="558">
        <v>2.0650261371971491E-2</v>
      </c>
      <c r="J142" s="558">
        <v>2.0635984667643961E-2</v>
      </c>
      <c r="K142" s="558">
        <v>2.062172769027918E-2</v>
      </c>
      <c r="L142" s="558">
        <v>2.0607490399018526E-2</v>
      </c>
      <c r="M142" s="558">
        <v>2.0593272753116121E-2</v>
      </c>
      <c r="N142" s="558">
        <v>2.0579074711938459E-2</v>
      </c>
      <c r="O142" s="558">
        <v>2.056489623496402E-2</v>
      </c>
      <c r="P142" s="558">
        <v>2.0550737281782885E-2</v>
      </c>
      <c r="Q142" s="558">
        <v>2.0536597812096335E-2</v>
      </c>
      <c r="R142" s="558">
        <v>2.0522477785716489E-2</v>
      </c>
      <c r="S142" s="558">
        <v>2.050837716256592E-2</v>
      </c>
      <c r="T142" s="558">
        <v>2.0494295902677255E-2</v>
      </c>
      <c r="U142" s="558">
        <v>2.0480233966192835E-2</v>
      </c>
      <c r="V142" s="558">
        <v>2.0466191313364301E-2</v>
      </c>
      <c r="W142" s="558">
        <v>2.0452167904552242E-2</v>
      </c>
      <c r="X142" s="558">
        <v>2.0438163700225817E-2</v>
      </c>
      <c r="Y142" s="558">
        <v>2.0424178660962387E-2</v>
      </c>
      <c r="Z142" s="558">
        <v>2.0410212747447126E-2</v>
      </c>
      <c r="AA142" s="558">
        <v>2.0396265920472681E-2</v>
      </c>
      <c r="AB142" s="558">
        <v>2.0382338140938788E-2</v>
      </c>
      <c r="AC142" s="558">
        <v>2.036842936985191E-2</v>
      </c>
      <c r="AD142" s="558">
        <v>2.0354539568324871E-2</v>
      </c>
      <c r="AE142" s="558">
        <v>2.0340668697576499E-2</v>
      </c>
      <c r="AF142" s="558">
        <v>2.0326816718931259E-2</v>
      </c>
      <c r="AG142" s="558">
        <v>2.0312983593818893E-2</v>
      </c>
      <c r="AH142" s="558">
        <v>2.0299169283774076E-2</v>
      </c>
      <c r="AI142" s="558">
        <v>2.0285373750436035E-2</v>
      </c>
      <c r="AJ142" s="558">
        <v>2.0271596955548223E-2</v>
      </c>
      <c r="AK142" s="558">
        <v>2.0257838860957941E-2</v>
      </c>
      <c r="AL142" s="558">
        <v>2.0244099428615991E-2</v>
      </c>
      <c r="AM142" s="558">
        <v>2.0230378620576341E-2</v>
      </c>
      <c r="AN142" s="558">
        <v>2.0216676398995749E-2</v>
      </c>
      <c r="AO142" s="558">
        <v>2.0202992726133445E-2</v>
      </c>
      <c r="AP142" s="558">
        <v>2.0189327564350757E-2</v>
      </c>
      <c r="AQ142" s="558">
        <v>2.0175680876110786E-2</v>
      </c>
      <c r="AR142" s="558">
        <v>2.016205262397806E-2</v>
      </c>
      <c r="AS142" s="558">
        <v>2.0148442770618162E-2</v>
      </c>
      <c r="AT142" s="558">
        <v>2.0134851278797442E-2</v>
      </c>
      <c r="AU142" s="558">
        <v>2.0121278111382635E-2</v>
      </c>
      <c r="AV142" s="558">
        <v>2.0107723231340534E-2</v>
      </c>
      <c r="AW142" s="558">
        <v>2.0094186601737663E-2</v>
      </c>
      <c r="AX142" s="558">
        <v>2.0080668185739937E-2</v>
      </c>
      <c r="AY142" s="558">
        <v>2.006716794661231E-2</v>
      </c>
      <c r="AZ142" s="558">
        <v>2.005368584771847E-2</v>
      </c>
      <c r="BA142" s="558">
        <v>2.0040221852520492E-2</v>
      </c>
      <c r="BB142" s="558">
        <v>2.0026775924578515E-2</v>
      </c>
      <c r="BC142" s="558">
        <v>2.0013348027550403E-2</v>
      </c>
      <c r="BD142" s="558">
        <v>1.9999938125191428E-2</v>
      </c>
      <c r="BE142" s="558">
        <v>1.998654618135394E-2</v>
      </c>
      <c r="BF142" s="558">
        <v>1.9973172159987035E-2</v>
      </c>
      <c r="BG142" s="558">
        <v>1.9959816025136249E-2</v>
      </c>
      <c r="BH142" s="558">
        <v>1.9946477740943217E-2</v>
      </c>
      <c r="BI142" s="558">
        <v>1.9933157271645366E-2</v>
      </c>
      <c r="BJ142" s="558">
        <v>1.9919854581575584E-2</v>
      </c>
      <c r="BK142" s="558">
        <v>1.9906569635161915E-2</v>
      </c>
    </row>
    <row r="143" spans="1:63">
      <c r="A143" s="1066"/>
      <c r="B143" s="510">
        <v>31.5</v>
      </c>
      <c r="C143" s="558">
        <v>2.0493675128839574E-2</v>
      </c>
      <c r="D143" s="558">
        <v>2.0479541695162917E-2</v>
      </c>
      <c r="E143" s="558">
        <v>2.0465427742255932E-2</v>
      </c>
      <c r="F143" s="558">
        <v>2.0451333229869473E-2</v>
      </c>
      <c r="G143" s="558">
        <v>2.0437258117865204E-2</v>
      </c>
      <c r="H143" s="558">
        <v>2.0423202366215209E-2</v>
      </c>
      <c r="I143" s="558">
        <v>2.0409165935001611E-2</v>
      </c>
      <c r="J143" s="558">
        <v>2.0395148784416204E-2</v>
      </c>
      <c r="K143" s="558">
        <v>2.0381150874760057E-2</v>
      </c>
      <c r="L143" s="558">
        <v>2.0367172166443164E-2</v>
      </c>
      <c r="M143" s="558">
        <v>2.0353212619984046E-2</v>
      </c>
      <c r="N143" s="558">
        <v>2.0339272196009398E-2</v>
      </c>
      <c r="O143" s="558">
        <v>2.0325350855253714E-2</v>
      </c>
      <c r="P143" s="558">
        <v>2.031144855855891E-2</v>
      </c>
      <c r="Q143" s="558">
        <v>2.0297565266873974E-2</v>
      </c>
      <c r="R143" s="558">
        <v>2.0283700941254579E-2</v>
      </c>
      <c r="S143" s="558">
        <v>2.0269855542862734E-2</v>
      </c>
      <c r="T143" s="558">
        <v>2.0256029032966416E-2</v>
      </c>
      <c r="U143" s="558">
        <v>2.0242221372939209E-2</v>
      </c>
      <c r="V143" s="558">
        <v>2.0228432524259949E-2</v>
      </c>
      <c r="W143" s="558">
        <v>2.021466244851236E-2</v>
      </c>
      <c r="X143" s="558">
        <v>2.02009111073847E-2</v>
      </c>
      <c r="Y143" s="558">
        <v>2.0187178462669399E-2</v>
      </c>
      <c r="Z143" s="558">
        <v>2.0173464476262715E-2</v>
      </c>
      <c r="AA143" s="558">
        <v>2.0159769110164382E-2</v>
      </c>
      <c r="AB143" s="558">
        <v>2.0146092326477249E-2</v>
      </c>
      <c r="AC143" s="558">
        <v>2.0132434087406934E-2</v>
      </c>
      <c r="AD143" s="558">
        <v>2.0118794355261489E-2</v>
      </c>
      <c r="AE143" s="558">
        <v>2.0105173092451023E-2</v>
      </c>
      <c r="AF143" s="558">
        <v>2.0091570261487394E-2</v>
      </c>
      <c r="AG143" s="558">
        <v>2.0077985824983838E-2</v>
      </c>
      <c r="AH143" s="558">
        <v>2.0064419745654639E-2</v>
      </c>
      <c r="AI143" s="558">
        <v>2.0050871986314778E-2</v>
      </c>
      <c r="AJ143" s="558">
        <v>2.003734250987961E-2</v>
      </c>
      <c r="AK143" s="558">
        <v>2.0023831279364506E-2</v>
      </c>
      <c r="AL143" s="558">
        <v>2.0010338257884529E-2</v>
      </c>
      <c r="AM143" s="558">
        <v>1.999686340865409E-2</v>
      </c>
      <c r="AN143" s="558">
        <v>1.9983406694986623E-2</v>
      </c>
      <c r="AO143" s="558">
        <v>1.9969968080294248E-2</v>
      </c>
      <c r="AP143" s="558">
        <v>1.9956547528087436E-2</v>
      </c>
      <c r="AQ143" s="558">
        <v>1.9943145001974687E-2</v>
      </c>
      <c r="AR143" s="558">
        <v>1.9929760465662177E-2</v>
      </c>
      <c r="AS143" s="558">
        <v>1.9916393882953472E-2</v>
      </c>
      <c r="AT143" s="558">
        <v>1.9903045217749164E-2</v>
      </c>
      <c r="AU143" s="558">
        <v>1.9889714434046569E-2</v>
      </c>
      <c r="AV143" s="558">
        <v>1.9876401495939385E-2</v>
      </c>
      <c r="AW143" s="558">
        <v>1.9863106367617397E-2</v>
      </c>
      <c r="AX143" s="558">
        <v>1.9849829013366113E-2</v>
      </c>
      <c r="AY143" s="558">
        <v>1.9836569397566488E-2</v>
      </c>
      <c r="AZ143" s="558">
        <v>1.9823327484694585E-2</v>
      </c>
      <c r="BA143" s="558">
        <v>1.9810103239321256E-2</v>
      </c>
      <c r="BB143" s="558">
        <v>1.979689662611183E-2</v>
      </c>
      <c r="BC143" s="558">
        <v>1.9783707609825802E-2</v>
      </c>
      <c r="BD143" s="558">
        <v>1.9770536155316511E-2</v>
      </c>
      <c r="BE143" s="558">
        <v>1.9757382227530831E-2</v>
      </c>
      <c r="BF143" s="558">
        <v>1.9744245791508869E-2</v>
      </c>
      <c r="BG143" s="558">
        <v>1.9731126812383641E-2</v>
      </c>
      <c r="BH143" s="558">
        <v>1.9718025255380776E-2</v>
      </c>
      <c r="BI143" s="558">
        <v>1.97049410858182E-2</v>
      </c>
      <c r="BJ143" s="558">
        <v>1.9691874269105833E-2</v>
      </c>
      <c r="BK143" s="558">
        <v>1.9678824770745281E-2</v>
      </c>
    </row>
    <row r="144" spans="1:63">
      <c r="A144" s="1066"/>
      <c r="B144" s="510">
        <v>31.75</v>
      </c>
      <c r="C144" s="558">
        <v>2.025526926746251E-2</v>
      </c>
      <c r="D144" s="558">
        <v>2.0241391966958594E-2</v>
      </c>
      <c r="E144" s="558">
        <v>2.0227533668682383E-2</v>
      </c>
      <c r="F144" s="558">
        <v>2.0213694333630877E-2</v>
      </c>
      <c r="G144" s="558">
        <v>2.019987392290774E-2</v>
      </c>
      <c r="H144" s="558">
        <v>2.0186072397722934E-2</v>
      </c>
      <c r="I144" s="558">
        <v>2.0172289719392375E-2</v>
      </c>
      <c r="J144" s="558">
        <v>2.0158525849337541E-2</v>
      </c>
      <c r="K144" s="558">
        <v>2.0144780749085139E-2</v>
      </c>
      <c r="L144" s="558">
        <v>2.0131054380266737E-2</v>
      </c>
      <c r="M144" s="558">
        <v>2.0117346704618403E-2</v>
      </c>
      <c r="N144" s="558">
        <v>2.0103657683980355E-2</v>
      </c>
      <c r="O144" s="558">
        <v>2.0089987280296602E-2</v>
      </c>
      <c r="P144" s="558">
        <v>2.0076335455614602E-2</v>
      </c>
      <c r="Q144" s="558">
        <v>2.0062702172084897E-2</v>
      </c>
      <c r="R144" s="558">
        <v>2.0049087391960766E-2</v>
      </c>
      <c r="S144" s="558">
        <v>2.0035491077597889E-2</v>
      </c>
      <c r="T144" s="558">
        <v>2.002191319145398E-2</v>
      </c>
      <c r="U144" s="558">
        <v>2.0008353696088464E-2</v>
      </c>
      <c r="V144" s="558">
        <v>1.9994812554162116E-2</v>
      </c>
      <c r="W144" s="558">
        <v>1.9981289728436727E-2</v>
      </c>
      <c r="X144" s="558">
        <v>1.9967785181774746E-2</v>
      </c>
      <c r="Y144" s="558">
        <v>1.9954298877138968E-2</v>
      </c>
      <c r="Z144" s="558">
        <v>1.9940830777592174E-2</v>
      </c>
      <c r="AA144" s="558">
        <v>1.9927380846296805E-2</v>
      </c>
      <c r="AB144" s="558">
        <v>1.9913949046514619E-2</v>
      </c>
      <c r="AC144" s="558">
        <v>1.9900535341606362E-2</v>
      </c>
      <c r="AD144" s="558">
        <v>1.9887139695031416E-2</v>
      </c>
      <c r="AE144" s="558">
        <v>1.9873762070347505E-2</v>
      </c>
      <c r="AF144" s="558">
        <v>1.9860402431210334E-2</v>
      </c>
      <c r="AG144" s="558">
        <v>1.9847060741373265E-2</v>
      </c>
      <c r="AH144" s="558">
        <v>1.9833736964686998E-2</v>
      </c>
      <c r="AI144" s="558">
        <v>1.9820431065099238E-2</v>
      </c>
      <c r="AJ144" s="558">
        <v>1.9807143006654364E-2</v>
      </c>
      <c r="AK144" s="558">
        <v>1.9793872753493123E-2</v>
      </c>
      <c r="AL144" s="558">
        <v>1.9780620269852289E-2</v>
      </c>
      <c r="AM144" s="558">
        <v>1.9767385520064355E-2</v>
      </c>
      <c r="AN144" s="558">
        <v>1.9754168468557202E-2</v>
      </c>
      <c r="AO144" s="558">
        <v>1.9740969079853791E-2</v>
      </c>
      <c r="AP144" s="558">
        <v>1.9727787318571836E-2</v>
      </c>
      <c r="AQ144" s="558">
        <v>1.9714623149423492E-2</v>
      </c>
      <c r="AR144" s="558">
        <v>1.9701476537215042E-2</v>
      </c>
      <c r="AS144" s="558">
        <v>1.9688347446846582E-2</v>
      </c>
      <c r="AT144" s="558">
        <v>1.9675235843311708E-2</v>
      </c>
      <c r="AU144" s="558">
        <v>1.9662141691697201E-2</v>
      </c>
      <c r="AV144" s="558">
        <v>1.9649064957182733E-2</v>
      </c>
      <c r="AW144" s="558">
        <v>1.9636005605040526E-2</v>
      </c>
      <c r="AX144" s="558">
        <v>1.9622963600635087E-2</v>
      </c>
      <c r="AY144" s="558">
        <v>1.9609938909422864E-2</v>
      </c>
      <c r="AZ144" s="558">
        <v>1.9596931496951967E-2</v>
      </c>
      <c r="BA144" s="558">
        <v>1.9583941328861848E-2</v>
      </c>
      <c r="BB144" s="558">
        <v>1.9570968370883013E-2</v>
      </c>
      <c r="BC144" s="558">
        <v>1.9558012588836694E-2</v>
      </c>
      <c r="BD144" s="558">
        <v>1.9545073948634587E-2</v>
      </c>
      <c r="BE144" s="558">
        <v>1.9532152416278526E-2</v>
      </c>
      <c r="BF144" s="558">
        <v>1.9519247957860187E-2</v>
      </c>
      <c r="BG144" s="558">
        <v>1.9506360539560803E-2</v>
      </c>
      <c r="BH144" s="558">
        <v>1.9493490127650864E-2</v>
      </c>
      <c r="BI144" s="558">
        <v>1.9480636688489816E-2</v>
      </c>
      <c r="BJ144" s="558">
        <v>1.9467800188525772E-2</v>
      </c>
      <c r="BK144" s="558">
        <v>1.9454980594295221E-2</v>
      </c>
    </row>
    <row r="145" spans="1:63">
      <c r="A145" s="1066"/>
      <c r="B145" s="576">
        <v>32</v>
      </c>
      <c r="C145" s="558">
        <v>2.0021021071073581E-2</v>
      </c>
      <c r="D145" s="558">
        <v>2.0007393732353797E-2</v>
      </c>
      <c r="E145" s="558">
        <v>1.9993784931953907E-2</v>
      </c>
      <c r="F145" s="558">
        <v>1.9980194632070965E-2</v>
      </c>
      <c r="G145" s="558">
        <v>1.9966622795004735E-2</v>
      </c>
      <c r="H145" s="558">
        <v>1.995306938315735E-2</v>
      </c>
      <c r="I145" s="558">
        <v>1.9939534359032958E-2</v>
      </c>
      <c r="J145" s="558">
        <v>1.9926017685237371E-2</v>
      </c>
      <c r="K145" s="558">
        <v>1.9912519324477743E-2</v>
      </c>
      <c r="L145" s="558">
        <v>1.98990392395622E-2</v>
      </c>
      <c r="M145" s="558">
        <v>1.9885577393399516E-2</v>
      </c>
      <c r="N145" s="558">
        <v>1.9872133748998759E-2</v>
      </c>
      <c r="O145" s="558">
        <v>1.9858708269468974E-2</v>
      </c>
      <c r="P145" s="558">
        <v>1.984530091801882E-2</v>
      </c>
      <c r="Q145" s="558">
        <v>1.9831911657956249E-2</v>
      </c>
      <c r="R145" s="558">
        <v>1.9818540452688171E-2</v>
      </c>
      <c r="S145" s="558">
        <v>1.9805187265720111E-2</v>
      </c>
      <c r="T145" s="558">
        <v>1.9791852060655896E-2</v>
      </c>
      <c r="U145" s="558">
        <v>1.9778534801197296E-2</v>
      </c>
      <c r="V145" s="558">
        <v>1.9765235451143729E-2</v>
      </c>
      <c r="W145" s="558">
        <v>1.9751953974391893E-2</v>
      </c>
      <c r="X145" s="558">
        <v>1.9738690334935478E-2</v>
      </c>
      <c r="Y145" s="558">
        <v>1.9725444496864818E-2</v>
      </c>
      <c r="Z145" s="558">
        <v>1.9712216424366571E-2</v>
      </c>
      <c r="AA145" s="558">
        <v>1.96990060817234E-2</v>
      </c>
      <c r="AB145" s="558">
        <v>1.9685813433313649E-2</v>
      </c>
      <c r="AC145" s="558">
        <v>1.9672638443611019E-2</v>
      </c>
      <c r="AD145" s="558">
        <v>1.9659481077184258E-2</v>
      </c>
      <c r="AE145" s="558">
        <v>1.9646341298696839E-2</v>
      </c>
      <c r="AF145" s="558">
        <v>1.9633219072906639E-2</v>
      </c>
      <c r="AG145" s="558">
        <v>1.9620114364665629E-2</v>
      </c>
      <c r="AH145" s="558">
        <v>1.9607027138919569E-2</v>
      </c>
      <c r="AI145" s="558">
        <v>1.9593957360707664E-2</v>
      </c>
      <c r="AJ145" s="558">
        <v>1.9580904995162299E-2</v>
      </c>
      <c r="AK145" s="558">
        <v>1.9567870007508686E-2</v>
      </c>
      <c r="AL145" s="558">
        <v>1.9554852363064583E-2</v>
      </c>
      <c r="AM145" s="558">
        <v>1.954185202723998E-2</v>
      </c>
      <c r="AN145" s="558">
        <v>1.9528868965536777E-2</v>
      </c>
      <c r="AO145" s="558">
        <v>1.9515903143548501E-2</v>
      </c>
      <c r="AP145" s="558">
        <v>1.9502954526959989E-2</v>
      </c>
      <c r="AQ145" s="558">
        <v>1.9490023081547091E-2</v>
      </c>
      <c r="AR145" s="558">
        <v>1.9477108773176363E-2</v>
      </c>
      <c r="AS145" s="558">
        <v>1.9464211567804778E-2</v>
      </c>
      <c r="AT145" s="558">
        <v>1.9451331431479407E-2</v>
      </c>
      <c r="AU145" s="558">
        <v>1.9438468330337143E-2</v>
      </c>
      <c r="AV145" s="558">
        <v>1.9425622230604383E-2</v>
      </c>
      <c r="AW145" s="558">
        <v>1.9412793098596757E-2</v>
      </c>
      <c r="AX145" s="558">
        <v>1.9399980900718809E-2</v>
      </c>
      <c r="AY145" s="558">
        <v>1.9387185603463718E-2</v>
      </c>
      <c r="AZ145" s="558">
        <v>1.9374407173413009E-2</v>
      </c>
      <c r="BA145" s="558">
        <v>1.9361645577236249E-2</v>
      </c>
      <c r="BB145" s="558">
        <v>1.9348900781690759E-2</v>
      </c>
      <c r="BC145" s="558">
        <v>1.9336172753621345E-2</v>
      </c>
      <c r="BD145" s="558">
        <v>1.932346145995998E-2</v>
      </c>
      <c r="BE145" s="558">
        <v>1.9310766867725548E-2</v>
      </c>
      <c r="BF145" s="558">
        <v>1.9298088944023534E-2</v>
      </c>
      <c r="BG145" s="558">
        <v>1.9285427656045753E-2</v>
      </c>
      <c r="BH145" s="558">
        <v>1.9272782971070063E-2</v>
      </c>
      <c r="BI145" s="558">
        <v>1.9260154856460088E-2</v>
      </c>
      <c r="BJ145" s="558">
        <v>1.9247543279664932E-2</v>
      </c>
      <c r="BK145" s="558">
        <v>1.9234948208218895E-2</v>
      </c>
    </row>
    <row r="146" spans="1:63">
      <c r="A146" s="1066"/>
      <c r="B146" s="510">
        <v>32.25</v>
      </c>
      <c r="C146" s="558">
        <v>1.979083393339932E-2</v>
      </c>
      <c r="D146" s="558">
        <v>1.9777450570387749E-2</v>
      </c>
      <c r="E146" s="558">
        <v>1.9764085295887614E-2</v>
      </c>
      <c r="F146" s="558">
        <v>1.9750738073251926E-2</v>
      </c>
      <c r="G146" s="558">
        <v>1.9737408865932626E-2</v>
      </c>
      <c r="H146" s="558">
        <v>1.9724097637480252E-2</v>
      </c>
      <c r="I146" s="558">
        <v>1.9710804351543598E-2</v>
      </c>
      <c r="J146" s="558">
        <v>1.9697528971869396E-2</v>
      </c>
      <c r="K146" s="558">
        <v>1.9684271462301978E-2</v>
      </c>
      <c r="L146" s="558">
        <v>1.9671031786782946E-2</v>
      </c>
      <c r="M146" s="558">
        <v>1.9657809909350853E-2</v>
      </c>
      <c r="N146" s="558">
        <v>1.9644605794140874E-2</v>
      </c>
      <c r="O146" s="558">
        <v>1.9631419405384466E-2</v>
      </c>
      <c r="P146" s="558">
        <v>1.9618250707409083E-2</v>
      </c>
      <c r="Q146" s="558">
        <v>1.9605099664637818E-2</v>
      </c>
      <c r="R146" s="558">
        <v>1.9591966241589091E-2</v>
      </c>
      <c r="S146" s="558">
        <v>1.9578850402876345E-2</v>
      </c>
      <c r="T146" s="558">
        <v>1.9565752113207716E-2</v>
      </c>
      <c r="U146" s="558">
        <v>1.955267133738571E-2</v>
      </c>
      <c r="V146" s="558">
        <v>1.9539608040306904E-2</v>
      </c>
      <c r="W146" s="558">
        <v>1.9526562186961621E-2</v>
      </c>
      <c r="X146" s="558">
        <v>1.9513533742433618E-2</v>
      </c>
      <c r="Y146" s="558">
        <v>1.9500522671899782E-2</v>
      </c>
      <c r="Z146" s="558">
        <v>1.9487528940629807E-2</v>
      </c>
      <c r="AA146" s="558">
        <v>1.9474552513985909E-2</v>
      </c>
      <c r="AB146" s="558">
        <v>1.9461593357422473E-2</v>
      </c>
      <c r="AC146" s="558">
        <v>1.94486514364858E-2</v>
      </c>
      <c r="AD146" s="558">
        <v>1.9435726716813768E-2</v>
      </c>
      <c r="AE146" s="558">
        <v>1.9422819164135536E-2</v>
      </c>
      <c r="AF146" s="558">
        <v>1.9409928744271238E-2</v>
      </c>
      <c r="AG146" s="558">
        <v>1.93970554231317E-2</v>
      </c>
      <c r="AH146" s="558">
        <v>1.9384199166718102E-2</v>
      </c>
      <c r="AI146" s="558">
        <v>1.9371359941121716E-2</v>
      </c>
      <c r="AJ146" s="558">
        <v>1.9358537712523594E-2</v>
      </c>
      <c r="AK146" s="558">
        <v>1.9345732447194262E-2</v>
      </c>
      <c r="AL146" s="558">
        <v>1.9332944111493441E-2</v>
      </c>
      <c r="AM146" s="558">
        <v>1.9320172671869733E-2</v>
      </c>
      <c r="AN146" s="558">
        <v>1.9307418094860349E-2</v>
      </c>
      <c r="AO146" s="558">
        <v>1.9294680347090795E-2</v>
      </c>
      <c r="AP146" s="558">
        <v>1.9281959395274606E-2</v>
      </c>
      <c r="AQ146" s="558">
        <v>1.9269255206213032E-2</v>
      </c>
      <c r="AR146" s="558">
        <v>1.925656774679476E-2</v>
      </c>
      <c r="AS146" s="558">
        <v>1.9243896983995635E-2</v>
      </c>
      <c r="AT146" s="558">
        <v>1.9231242884878343E-2</v>
      </c>
      <c r="AU146" s="558">
        <v>1.9218605416592167E-2</v>
      </c>
      <c r="AV146" s="558">
        <v>1.9205984546372679E-2</v>
      </c>
      <c r="AW146" s="558">
        <v>1.919338024154145E-2</v>
      </c>
      <c r="AX146" s="558">
        <v>1.9180792469505787E-2</v>
      </c>
      <c r="AY146" s="558">
        <v>1.9168221197758444E-2</v>
      </c>
      <c r="AZ146" s="558">
        <v>1.9155666393877339E-2</v>
      </c>
      <c r="BA146" s="558">
        <v>1.9143128025525268E-2</v>
      </c>
      <c r="BB146" s="558">
        <v>1.9130606060449657E-2</v>
      </c>
      <c r="BC146" s="558">
        <v>1.9118100466482244E-2</v>
      </c>
      <c r="BD146" s="558">
        <v>1.9105611211538847E-2</v>
      </c>
      <c r="BE146" s="558">
        <v>1.9093138263619049E-2</v>
      </c>
      <c r="BF146" s="558">
        <v>1.9080681590805951E-2</v>
      </c>
      <c r="BG146" s="558">
        <v>1.9068241161265896E-2</v>
      </c>
      <c r="BH146" s="558">
        <v>1.9055816943248184E-2</v>
      </c>
      <c r="BI146" s="558">
        <v>1.9043408905084821E-2</v>
      </c>
      <c r="BJ146" s="558">
        <v>1.9031017015190235E-2</v>
      </c>
      <c r="BK146" s="558">
        <v>1.901864124206102E-2</v>
      </c>
    </row>
    <row r="147" spans="1:63">
      <c r="A147" s="1066"/>
      <c r="B147" s="510">
        <v>32.5</v>
      </c>
      <c r="C147" s="558">
        <v>1.9564614051569122E-2</v>
      </c>
      <c r="D147" s="558">
        <v>1.9551468856846107E-2</v>
      </c>
      <c r="E147" s="558">
        <v>1.953834131441334E-2</v>
      </c>
      <c r="F147" s="558">
        <v>1.9525231388737577E-2</v>
      </c>
      <c r="G147" s="558">
        <v>1.9512139044380882E-2</v>
      </c>
      <c r="H147" s="558">
        <v>1.9499064246000297E-2</v>
      </c>
      <c r="I147" s="558">
        <v>1.948600695834754E-2</v>
      </c>
      <c r="J147" s="558">
        <v>1.9472967146268678E-2</v>
      </c>
      <c r="K147" s="558">
        <v>1.9459944774703811E-2</v>
      </c>
      <c r="L147" s="558">
        <v>1.9446939808686763E-2</v>
      </c>
      <c r="M147" s="558">
        <v>1.9433952213344766E-2</v>
      </c>
      <c r="N147" s="558">
        <v>1.9420981953898145E-2</v>
      </c>
      <c r="O147" s="558">
        <v>1.9408028995660017E-2</v>
      </c>
      <c r="P147" s="558">
        <v>1.9395093304035972E-2</v>
      </c>
      <c r="Q147" s="558">
        <v>1.9382174844523769E-2</v>
      </c>
      <c r="R147" s="558">
        <v>1.936927358271303E-2</v>
      </c>
      <c r="S147" s="558">
        <v>1.9356389484284937E-2</v>
      </c>
      <c r="T147" s="558">
        <v>1.9343522515011917E-2</v>
      </c>
      <c r="U147" s="558">
        <v>1.9330672640757354E-2</v>
      </c>
      <c r="V147" s="558">
        <v>1.9317839827475276E-2</v>
      </c>
      <c r="W147" s="558">
        <v>1.9305024041210053E-2</v>
      </c>
      <c r="X147" s="558">
        <v>1.9292225248096109E-2</v>
      </c>
      <c r="Y147" s="558">
        <v>1.9279443414357625E-2</v>
      </c>
      <c r="Z147" s="558">
        <v>1.9266678506308206E-2</v>
      </c>
      <c r="AA147" s="558">
        <v>1.9253930490350641E-2</v>
      </c>
      <c r="AB147" s="558">
        <v>1.924119933297657E-2</v>
      </c>
      <c r="AC147" s="558">
        <v>1.92284850007662E-2</v>
      </c>
      <c r="AD147" s="558">
        <v>1.9215787460388007E-2</v>
      </c>
      <c r="AE147" s="558">
        <v>1.9203106678598467E-2</v>
      </c>
      <c r="AF147" s="558">
        <v>1.9190442622241736E-2</v>
      </c>
      <c r="AG147" s="558">
        <v>1.9177795258249374E-2</v>
      </c>
      <c r="AH147" s="558">
        <v>1.9165164553640066E-2</v>
      </c>
      <c r="AI147" s="558">
        <v>1.9152550475519326E-2</v>
      </c>
      <c r="AJ147" s="558">
        <v>1.913995299107921E-2</v>
      </c>
      <c r="AK147" s="558">
        <v>1.9127372067598031E-2</v>
      </c>
      <c r="AL147" s="558">
        <v>1.9114807672440091E-2</v>
      </c>
      <c r="AM147" s="558">
        <v>1.910225977305537E-2</v>
      </c>
      <c r="AN147" s="558">
        <v>1.9089728336979271E-2</v>
      </c>
      <c r="AO147" s="558">
        <v>1.9077213331832332E-2</v>
      </c>
      <c r="AP147" s="558">
        <v>1.9064714725319943E-2</v>
      </c>
      <c r="AQ147" s="558">
        <v>1.9052232485232072E-2</v>
      </c>
      <c r="AR147" s="558">
        <v>1.903976657944299E-2</v>
      </c>
      <c r="AS147" s="558">
        <v>1.9027316975910983E-2</v>
      </c>
      <c r="AT147" s="558">
        <v>1.9014883642678095E-2</v>
      </c>
      <c r="AU147" s="558">
        <v>1.9002466547869849E-2</v>
      </c>
      <c r="AV147" s="558">
        <v>1.8990065659694966E-2</v>
      </c>
      <c r="AW147" s="558">
        <v>1.8977680946445103E-2</v>
      </c>
      <c r="AX147" s="558">
        <v>1.8965312376494584E-2</v>
      </c>
      <c r="AY147" s="558">
        <v>1.8952959918300111E-2</v>
      </c>
      <c r="AZ147" s="558">
        <v>1.8940623540400534E-2</v>
      </c>
      <c r="BA147" s="558">
        <v>1.8928303211416544E-2</v>
      </c>
      <c r="BB147" s="558">
        <v>1.891599890005043E-2</v>
      </c>
      <c r="BC147" s="558">
        <v>1.8903710575085813E-2</v>
      </c>
      <c r="BD147" s="558">
        <v>1.8891438205387363E-2</v>
      </c>
      <c r="BE147" s="558">
        <v>1.8879181759900575E-2</v>
      </c>
      <c r="BF147" s="558">
        <v>1.886694120765145E-2</v>
      </c>
      <c r="BG147" s="558">
        <v>1.8854716517746294E-2</v>
      </c>
      <c r="BH147" s="558">
        <v>1.8842507659371417E-2</v>
      </c>
      <c r="BI147" s="558">
        <v>1.8830314601792887E-2</v>
      </c>
      <c r="BJ147" s="558">
        <v>1.8818137314356286E-2</v>
      </c>
      <c r="BK147" s="558">
        <v>1.8805975766486422E-2</v>
      </c>
    </row>
    <row r="148" spans="1:63">
      <c r="A148" s="1066"/>
      <c r="B148" s="510">
        <v>32.75</v>
      </c>
      <c r="C148">
        <v>1.9342270328597672E-2</v>
      </c>
      <c r="D148">
        <v>1.932935766702143E-2</v>
      </c>
      <c r="E148">
        <v>1.9316462234611052E-2</v>
      </c>
      <c r="F148">
        <v>1.9303583996906602E-2</v>
      </c>
      <c r="G148">
        <v>1.9290722919539992E-2</v>
      </c>
      <c r="H148">
        <v>1.9277878968234664E-2</v>
      </c>
      <c r="I148">
        <v>1.9265052108805282E-2</v>
      </c>
      <c r="J148">
        <v>1.9252242307157434E-2</v>
      </c>
      <c r="K148">
        <v>1.9239449529287328E-2</v>
      </c>
      <c r="L148">
        <v>1.9226673741281494E-2</v>
      </c>
      <c r="M148">
        <v>1.9213914909316478E-2</v>
      </c>
      <c r="N148">
        <v>1.9201172999658549E-2</v>
      </c>
      <c r="O148">
        <v>1.9188447978663405E-2</v>
      </c>
      <c r="P148">
        <v>1.9175739812775868E-2</v>
      </c>
      <c r="Q148">
        <v>1.9163048468529589E-2</v>
      </c>
      <c r="R148">
        <v>1.9150373912546769E-2</v>
      </c>
      <c r="S148">
        <v>1.9137716111537841E-2</v>
      </c>
      <c r="T148">
        <v>1.9125075032301209E-2</v>
      </c>
      <c r="U148">
        <v>1.9112450641722928E-2</v>
      </c>
      <c r="V148">
        <v>1.9099842906776444E-2</v>
      </c>
      <c r="W148">
        <v>1.9087251794522274E-2</v>
      </c>
      <c r="X148">
        <v>1.9074677272107755E-2</v>
      </c>
      <c r="Y148">
        <v>1.9062119306766719E-2</v>
      </c>
      <c r="Z148">
        <v>1.9049577865819241E-2</v>
      </c>
      <c r="AA148">
        <v>1.9037052916671342E-2</v>
      </c>
      <c r="AB148">
        <v>1.9024544426814703E-2</v>
      </c>
      <c r="AC148">
        <v>1.9012052363826398E-2</v>
      </c>
      <c r="AD148">
        <v>1.8999576695368597E-2</v>
      </c>
      <c r="AE148">
        <v>1.8987117389188294E-2</v>
      </c>
      <c r="AF148">
        <v>1.8974674413117027E-2</v>
      </c>
      <c r="AG148">
        <v>1.8962247735070617E-2</v>
      </c>
      <c r="AH148">
        <v>1.8949837323048863E-2</v>
      </c>
      <c r="AI148">
        <v>1.8937443145135291E-2</v>
      </c>
      <c r="AJ148">
        <v>1.8925065169496876E-2</v>
      </c>
      <c r="AK148">
        <v>1.8912703364383759E-2</v>
      </c>
      <c r="AL148">
        <v>1.8900357698128981E-2</v>
      </c>
      <c r="AM148">
        <v>1.8888028139148222E-2</v>
      </c>
      <c r="AN148">
        <v>1.887571465593952E-2</v>
      </c>
      <c r="AO148">
        <v>1.8863417217083005E-2</v>
      </c>
      <c r="AP148">
        <v>1.8851135791240637E-2</v>
      </c>
      <c r="AQ148">
        <v>1.8838870347155937E-2</v>
      </c>
      <c r="AR148">
        <v>1.8826620853653706E-2</v>
      </c>
      <c r="AS148">
        <v>1.8814387279639799E-2</v>
      </c>
      <c r="AT148">
        <v>1.8802169594100821E-2</v>
      </c>
      <c r="AU148">
        <v>1.878996776610389E-2</v>
      </c>
      <c r="AV148">
        <v>1.8777781764796372E-2</v>
      </c>
      <c r="AW148">
        <v>1.876561155940561E-2</v>
      </c>
      <c r="AX148">
        <v>1.8753457119238672E-2</v>
      </c>
      <c r="AY148">
        <v>1.8741318413682102E-2</v>
      </c>
      <c r="AZ148">
        <v>1.8729195412201645E-2</v>
      </c>
      <c r="BA148">
        <v>1.8717088084342005E-2</v>
      </c>
      <c r="BB148">
        <v>1.870499639972659E-2</v>
      </c>
      <c r="BC148">
        <v>1.869292032805725E-2</v>
      </c>
      <c r="BD148">
        <v>1.8680859839114015E-2</v>
      </c>
      <c r="BE148">
        <v>1.8668814902754873E-2</v>
      </c>
      <c r="BF148">
        <v>1.8656785488915494E-2</v>
      </c>
      <c r="BG148">
        <v>1.8644771567608985E-2</v>
      </c>
      <c r="BH148">
        <v>1.8632773108925648E-2</v>
      </c>
      <c r="BI148">
        <v>1.8620790083032721E-2</v>
      </c>
      <c r="BJ148">
        <v>1.8608822460174142E-2</v>
      </c>
      <c r="BK148">
        <v>1.8596870210670288E-2</v>
      </c>
    </row>
    <row r="149" spans="1:63">
      <c r="A149" s="1066"/>
      <c r="B149" s="510">
        <v>33</v>
      </c>
      <c r="C149">
        <v>1.912371427982008E-2</v>
      </c>
      <c r="D149">
        <v>1.9111028682413139E-2</v>
      </c>
      <c r="E149">
        <v>1.9098359903674558E-2</v>
      </c>
      <c r="F149">
        <v>1.9085707910178999E-2</v>
      </c>
      <c r="G149">
        <v>1.9073072668589649E-2</v>
      </c>
      <c r="H149">
        <v>1.9060454145657907E-2</v>
      </c>
      <c r="I149">
        <v>1.9047852308223104E-2</v>
      </c>
      <c r="J149">
        <v>1.9035267123212213E-2</v>
      </c>
      <c r="K149">
        <v>1.902269855763955E-2</v>
      </c>
      <c r="L149">
        <v>1.9010146578606491E-2</v>
      </c>
      <c r="M149">
        <v>1.8997611153301199E-2</v>
      </c>
      <c r="N149">
        <v>1.898509224899831E-2</v>
      </c>
      <c r="O149">
        <v>1.8972589833058679E-2</v>
      </c>
      <c r="P149">
        <v>1.8960103872929065E-2</v>
      </c>
      <c r="Q149">
        <v>1.894763433614188E-2</v>
      </c>
      <c r="R149">
        <v>1.8935181190314877E-2</v>
      </c>
      <c r="S149">
        <v>1.8922744403150896E-2</v>
      </c>
      <c r="T149">
        <v>1.8910323942437572E-2</v>
      </c>
      <c r="U149">
        <v>1.8897919776047049E-2</v>
      </c>
      <c r="V149">
        <v>1.8885531871935726E-2</v>
      </c>
      <c r="W149">
        <v>1.887316019814396E-2</v>
      </c>
      <c r="X149">
        <v>1.8860804722795797E-2</v>
      </c>
      <c r="Y149">
        <v>1.8848465414098702E-2</v>
      </c>
      <c r="Z149">
        <v>1.8836142240343287E-2</v>
      </c>
      <c r="AA149">
        <v>1.8823835169903033E-2</v>
      </c>
      <c r="AB149">
        <v>1.8811544171234023E-2</v>
      </c>
      <c r="AC149">
        <v>1.8799269212874677E-2</v>
      </c>
      <c r="AD149">
        <v>1.878701026344547E-2</v>
      </c>
      <c r="AE149">
        <v>1.8774767291648682E-2</v>
      </c>
      <c r="AF149">
        <v>1.876254026626812E-2</v>
      </c>
      <c r="AG149">
        <v>1.8750329156168855E-2</v>
      </c>
      <c r="AH149">
        <v>1.8738133930296965E-2</v>
      </c>
      <c r="AI149">
        <v>1.872595455767926E-2</v>
      </c>
      <c r="AJ149">
        <v>1.8713791007423021E-2</v>
      </c>
      <c r="AK149">
        <v>1.8701643248715746E-2</v>
      </c>
      <c r="AL149">
        <v>1.8689511250824898E-2</v>
      </c>
      <c r="AM149">
        <v>1.8677394983097617E-2</v>
      </c>
      <c r="AN149">
        <v>1.8665294414960492E-2</v>
      </c>
      <c r="AO149">
        <v>1.8653209515919287E-2</v>
      </c>
      <c r="AP149">
        <v>1.8641140255558693E-2</v>
      </c>
      <c r="AQ149">
        <v>1.8629086603542056E-2</v>
      </c>
      <c r="AR149">
        <v>1.8617048529611154E-2</v>
      </c>
      <c r="AS149">
        <v>1.8605026003585916E-2</v>
      </c>
      <c r="AT149">
        <v>1.8593018995364176E-2</v>
      </c>
      <c r="AU149">
        <v>1.8581027474921435E-2</v>
      </c>
      <c r="AV149">
        <v>1.8569051412310598E-2</v>
      </c>
      <c r="AW149">
        <v>1.8557090777661718E-2</v>
      </c>
      <c r="AX149">
        <v>1.8545145541181769E-2</v>
      </c>
      <c r="AY149">
        <v>1.8533215673154385E-2</v>
      </c>
      <c r="AZ149">
        <v>1.8521301143939611E-2</v>
      </c>
      <c r="BA149">
        <v>1.8509401923973663E-2</v>
      </c>
      <c r="BB149">
        <v>1.849751798376869E-2</v>
      </c>
      <c r="BC149">
        <v>1.8485649293912512E-2</v>
      </c>
      <c r="BD149">
        <v>1.8473795825068393E-2</v>
      </c>
      <c r="BE149">
        <v>1.8461957547974799E-2</v>
      </c>
      <c r="BF149">
        <v>1.8450134433445148E-2</v>
      </c>
      <c r="BG149">
        <v>1.8438326452367572E-2</v>
      </c>
      <c r="BH149">
        <v>1.8426533575704694E-2</v>
      </c>
      <c r="BI149">
        <v>1.841475577449336E-2</v>
      </c>
      <c r="BJ149">
        <v>1.8402993019844428E-2</v>
      </c>
      <c r="BK149">
        <v>1.8391245282942524E-2</v>
      </c>
    </row>
    <row r="150" spans="1:63">
      <c r="A150" s="1066"/>
      <c r="B150" s="510">
        <v>33.25</v>
      </c>
      <c r="C150">
        <v>1.8908859943096667E-2</v>
      </c>
      <c r="D150">
        <v>1.8896396101184546E-2</v>
      </c>
      <c r="E150">
        <v>1.8883948679619855E-2</v>
      </c>
      <c r="F150">
        <v>1.8871517645974757E-2</v>
      </c>
      <c r="G150">
        <v>1.885910296790674E-2</v>
      </c>
      <c r="H150">
        <v>1.8846704613158346E-2</v>
      </c>
      <c r="I150">
        <v>1.883432254955689E-2</v>
      </c>
      <c r="J150">
        <v>1.8821956745014173E-2</v>
      </c>
      <c r="K150">
        <v>1.8809607167526214E-2</v>
      </c>
      <c r="L150">
        <v>1.8797273785172975E-2</v>
      </c>
      <c r="M150">
        <v>1.8784956566118085E-2</v>
      </c>
      <c r="N150">
        <v>1.8772655478608551E-2</v>
      </c>
      <c r="O150">
        <v>1.8760370490974516E-2</v>
      </c>
      <c r="P150">
        <v>1.8748101571628949E-2</v>
      </c>
      <c r="Q150">
        <v>1.8735848689067407E-2</v>
      </c>
      <c r="R150">
        <v>1.8723611811867751E-2</v>
      </c>
      <c r="S150">
        <v>1.8711390908689878E-2</v>
      </c>
      <c r="T150">
        <v>1.8699185948275448E-2</v>
      </c>
      <c r="U150">
        <v>1.8686996899447639E-2</v>
      </c>
      <c r="V150">
        <v>1.8674823731110853E-2</v>
      </c>
      <c r="W150">
        <v>1.8662666412250464E-2</v>
      </c>
      <c r="X150">
        <v>1.8650524911932566E-2</v>
      </c>
      <c r="Y150">
        <v>1.8638399199303695E-2</v>
      </c>
      <c r="Z150">
        <v>1.8626289243590569E-2</v>
      </c>
      <c r="AA150">
        <v>1.8614195014099839E-2</v>
      </c>
      <c r="AB150">
        <v>1.8602116480217822E-2</v>
      </c>
      <c r="AC150">
        <v>1.859005361141023E-2</v>
      </c>
      <c r="AD150">
        <v>1.8578006377221939E-2</v>
      </c>
      <c r="AE150">
        <v>1.8565974747276719E-2</v>
      </c>
      <c r="AF150">
        <v>1.8553958691276969E-2</v>
      </c>
      <c r="AG150">
        <v>1.8541958179003483E-2</v>
      </c>
      <c r="AH150">
        <v>1.8529973180315188E-2</v>
      </c>
      <c r="AI150">
        <v>1.8518003665148875E-2</v>
      </c>
      <c r="AJ150">
        <v>1.8506049603518978E-2</v>
      </c>
      <c r="AK150">
        <v>1.8494110965517299E-2</v>
      </c>
      <c r="AL150">
        <v>1.8482187721312771E-2</v>
      </c>
      <c r="AM150">
        <v>1.847027984115121E-2</v>
      </c>
      <c r="AN150">
        <v>1.8458387295355063E-2</v>
      </c>
      <c r="AO150">
        <v>1.8446510054323153E-2</v>
      </c>
      <c r="AP150">
        <v>1.8434648088530452E-2</v>
      </c>
      <c r="AQ150">
        <v>1.8422801368527825E-2</v>
      </c>
      <c r="AR150">
        <v>1.8410969864941791E-2</v>
      </c>
      <c r="AS150">
        <v>1.8399153548474267E-2</v>
      </c>
      <c r="AT150">
        <v>1.8387352389902356E-2</v>
      </c>
      <c r="AU150">
        <v>1.8375566360078067E-2</v>
      </c>
      <c r="AV150">
        <v>1.8363795429928106E-2</v>
      </c>
      <c r="AW150">
        <v>1.8352039570453619E-2</v>
      </c>
      <c r="AX150">
        <v>1.834029875272997E-2</v>
      </c>
      <c r="AY150">
        <v>1.8328572947906487E-2</v>
      </c>
      <c r="AZ150">
        <v>1.8316862127206235E-2</v>
      </c>
      <c r="BA150">
        <v>1.8305166261925781E-2</v>
      </c>
      <c r="BB150">
        <v>1.8293485323434951E-2</v>
      </c>
      <c r="BC150">
        <v>1.8281819283176612E-2</v>
      </c>
      <c r="BD150">
        <v>1.8270168112666421E-2</v>
      </c>
      <c r="BE150">
        <v>1.8258531783492609E-2</v>
      </c>
      <c r="BF150">
        <v>1.8246910267315737E-2</v>
      </c>
      <c r="BG150">
        <v>1.8235303535868479E-2</v>
      </c>
      <c r="BH150">
        <v>1.8223711560955379E-2</v>
      </c>
      <c r="BI150">
        <v>1.8212134314452632E-2</v>
      </c>
      <c r="BJ150">
        <v>1.8200571768307857E-2</v>
      </c>
      <c r="BK150">
        <v>1.8189023894539861E-2</v>
      </c>
    </row>
    <row r="151" spans="1:63">
      <c r="A151" s="1066"/>
      <c r="B151" s="510">
        <v>33.5</v>
      </c>
      <c r="C151">
        <v>1.8697623792614092E-2</v>
      </c>
      <c r="D151">
        <v>1.8685376552204452E-2</v>
      </c>
      <c r="E151">
        <v>1.867314534556622E-2</v>
      </c>
      <c r="F151">
        <v>1.8660930141233503E-2</v>
      </c>
      <c r="G151">
        <v>1.864873090782267E-2</v>
      </c>
      <c r="H151">
        <v>1.8636547614032117E-2</v>
      </c>
      <c r="I151">
        <v>1.8624380228641973E-2</v>
      </c>
      <c r="J151">
        <v>1.8612228720513855E-2</v>
      </c>
      <c r="K151">
        <v>1.8600093058590585E-2</v>
      </c>
      <c r="L151">
        <v>1.8587973211895936E-2</v>
      </c>
      <c r="M151">
        <v>1.8575869149534366E-2</v>
      </c>
      <c r="N151">
        <v>1.8563780840690752E-2</v>
      </c>
      <c r="O151">
        <v>1.855170825463013E-2</v>
      </c>
      <c r="P151">
        <v>1.8539651360697438E-2</v>
      </c>
      <c r="Q151">
        <v>1.8527610128317249E-2</v>
      </c>
      <c r="R151">
        <v>1.851558452699353E-2</v>
      </c>
      <c r="S151">
        <v>1.8503574526309359E-2</v>
      </c>
      <c r="T151">
        <v>1.8491580095926694E-2</v>
      </c>
      <c r="U151">
        <v>1.8479601205586085E-2</v>
      </c>
      <c r="V151">
        <v>1.8467637825106464E-2</v>
      </c>
      <c r="W151">
        <v>1.8455689924384847E-2</v>
      </c>
      <c r="X151">
        <v>1.8443757473396119E-2</v>
      </c>
      <c r="Y151">
        <v>1.8431840442192756E-2</v>
      </c>
      <c r="Z151">
        <v>1.8419938800904583E-2</v>
      </c>
      <c r="AA151">
        <v>1.8408052519738528E-2</v>
      </c>
      <c r="AB151">
        <v>1.8396181568978365E-2</v>
      </c>
      <c r="AC151">
        <v>1.8384325918984482E-2</v>
      </c>
      <c r="AD151">
        <v>1.837248554019362E-2</v>
      </c>
      <c r="AE151">
        <v>1.836066040311863E-2</v>
      </c>
      <c r="AF151">
        <v>1.8348850478348225E-2</v>
      </c>
      <c r="AG151">
        <v>1.8337055736546756E-2</v>
      </c>
      <c r="AH151">
        <v>1.8325276148453935E-2</v>
      </c>
      <c r="AI151">
        <v>1.8313511684884626E-2</v>
      </c>
      <c r="AJ151">
        <v>1.8301762316728584E-2</v>
      </c>
      <c r="AK151">
        <v>1.8290028014950225E-2</v>
      </c>
      <c r="AL151">
        <v>1.8278308750588376E-2</v>
      </c>
      <c r="AM151">
        <v>1.8266604494756054E-2</v>
      </c>
      <c r="AN151">
        <v>1.8254915218640207E-2</v>
      </c>
      <c r="AO151">
        <v>1.8243240893501492E-2</v>
      </c>
      <c r="AP151">
        <v>1.823158149067404E-2</v>
      </c>
      <c r="AQ151">
        <v>1.8219936981565217E-2</v>
      </c>
      <c r="AR151">
        <v>1.8208307337655386E-2</v>
      </c>
      <c r="AS151">
        <v>1.8196692530497688E-2</v>
      </c>
      <c r="AT151">
        <v>1.8185092531717788E-2</v>
      </c>
      <c r="AU151">
        <v>1.8173507313013666E-2</v>
      </c>
      <c r="AV151">
        <v>1.8161936846155378E-2</v>
      </c>
      <c r="AW151">
        <v>1.8150381102984822E-2</v>
      </c>
      <c r="AX151">
        <v>1.8138840055415519E-2</v>
      </c>
      <c r="AY151">
        <v>1.8127313675432379E-2</v>
      </c>
      <c r="AZ151">
        <v>1.811580193509147E-2</v>
      </c>
      <c r="BA151">
        <v>1.8104304806519807E-2</v>
      </c>
      <c r="BB151">
        <v>1.8092822261915113E-2</v>
      </c>
      <c r="BC151">
        <v>1.80813542735456E-2</v>
      </c>
      <c r="BD151">
        <v>1.8069900813749751E-2</v>
      </c>
      <c r="BE151">
        <v>1.8058461854936082E-2</v>
      </c>
      <c r="BF151">
        <v>1.8047037369582946E-2</v>
      </c>
      <c r="BG151">
        <v>1.803562733023828E-2</v>
      </c>
      <c r="BH151">
        <v>1.802423170951941E-2</v>
      </c>
      <c r="BI151">
        <v>1.8012850480112828E-2</v>
      </c>
      <c r="BJ151">
        <v>1.8001483614773967E-2</v>
      </c>
      <c r="BK151">
        <v>1.7990131086326983E-2</v>
      </c>
    </row>
    <row r="152" spans="1:63">
      <c r="A152" s="1066"/>
      <c r="B152" s="510">
        <v>33.75</v>
      </c>
      <c r="C152">
        <v>1.8489924656118654E-2</v>
      </c>
      <c r="D152">
        <v>1.8477889012509605E-2</v>
      </c>
      <c r="E152">
        <v>1.8465869027426977E-2</v>
      </c>
      <c r="F152">
        <v>1.8453864670332717E-2</v>
      </c>
      <c r="G152">
        <v>1.8441875910768134E-2</v>
      </c>
      <c r="H152">
        <v>1.8429902718353638E-2</v>
      </c>
      <c r="I152">
        <v>1.8417945062788477E-2</v>
      </c>
      <c r="J152">
        <v>1.840600291385049E-2</v>
      </c>
      <c r="K152">
        <v>1.839407624139585E-2</v>
      </c>
      <c r="L152">
        <v>1.838216501535881E-2</v>
      </c>
      <c r="M152">
        <v>1.8370269205751445E-2</v>
      </c>
      <c r="N152">
        <v>1.835838878266341E-2</v>
      </c>
      <c r="O152">
        <v>1.8346523716261682E-2</v>
      </c>
      <c r="P152">
        <v>1.8334673976790311E-2</v>
      </c>
      <c r="Q152">
        <v>1.832283953457018E-2</v>
      </c>
      <c r="R152">
        <v>1.8311020359998743E-2</v>
      </c>
      <c r="S152">
        <v>1.8299216423549796E-2</v>
      </c>
      <c r="T152">
        <v>1.8287427695773198E-2</v>
      </c>
      <c r="U152">
        <v>1.8275654147294675E-2</v>
      </c>
      <c r="V152">
        <v>1.8263895748815536E-2</v>
      </c>
      <c r="W152">
        <v>1.8252152471112441E-2</v>
      </c>
      <c r="X152">
        <v>1.8240424285037169E-2</v>
      </c>
      <c r="Y152">
        <v>1.8228711161516371E-2</v>
      </c>
      <c r="Z152">
        <v>1.8217013071551318E-2</v>
      </c>
      <c r="AA152">
        <v>1.820532998621768E-2</v>
      </c>
      <c r="AB152">
        <v>1.8193661876665271E-2</v>
      </c>
      <c r="AC152">
        <v>1.8182008714117834E-2</v>
      </c>
      <c r="AD152">
        <v>1.8170370469872781E-2</v>
      </c>
      <c r="AE152">
        <v>1.8158747115300966E-2</v>
      </c>
      <c r="AF152">
        <v>1.8147138621846449E-2</v>
      </c>
      <c r="AG152">
        <v>1.8135544961026276E-2</v>
      </c>
      <c r="AH152">
        <v>1.8123966104430216E-2</v>
      </c>
      <c r="AI152">
        <v>1.8112402023720567E-2</v>
      </c>
      <c r="AJ152">
        <v>1.8100852690631889E-2</v>
      </c>
      <c r="AK152">
        <v>1.8089318076970801E-2</v>
      </c>
      <c r="AL152">
        <v>1.8077798154615733E-2</v>
      </c>
      <c r="AM152">
        <v>1.8066292895516704E-2</v>
      </c>
      <c r="AN152">
        <v>1.8054802271695095E-2</v>
      </c>
      <c r="AO152">
        <v>1.8043326255243432E-2</v>
      </c>
      <c r="AP152">
        <v>1.8031864818325142E-2</v>
      </c>
      <c r="AQ152">
        <v>1.8020417933174333E-2</v>
      </c>
      <c r="AR152">
        <v>1.8008985572095584E-2</v>
      </c>
      <c r="AS152">
        <v>1.7997567707463698E-2</v>
      </c>
      <c r="AT152">
        <v>1.79861643117235E-2</v>
      </c>
      <c r="AU152">
        <v>1.7974775357389606E-2</v>
      </c>
      <c r="AV152">
        <v>1.7963400817046202E-2</v>
      </c>
      <c r="AW152">
        <v>1.7952040663346831E-2</v>
      </c>
      <c r="AX152">
        <v>1.7940694869014159E-2</v>
      </c>
      <c r="AY152">
        <v>1.7929363406839774E-2</v>
      </c>
      <c r="AZ152">
        <v>1.7918046249683958E-2</v>
      </c>
      <c r="BA152">
        <v>1.7906743370475472E-2</v>
      </c>
      <c r="BB152">
        <v>1.7895454742211346E-2</v>
      </c>
      <c r="BC152">
        <v>1.7884180337956652E-2</v>
      </c>
      <c r="BD152">
        <v>1.7872920130844301E-2</v>
      </c>
      <c r="BE152">
        <v>1.7861674094074825E-2</v>
      </c>
      <c r="BF152">
        <v>1.7850442200916167E-2</v>
      </c>
      <c r="BG152">
        <v>1.7839224424703461E-2</v>
      </c>
      <c r="BH152">
        <v>1.782802073883883E-2</v>
      </c>
      <c r="BI152">
        <v>1.7816831116791179E-2</v>
      </c>
      <c r="BJ152">
        <v>1.7805655532095968E-2</v>
      </c>
      <c r="BK152">
        <v>1.7794493958355029E-2</v>
      </c>
    </row>
    <row r="153" spans="1:63">
      <c r="A153" s="1066"/>
      <c r="B153" s="510">
        <v>34</v>
      </c>
      <c r="C153">
        <v>1.8285683635425525E-2</v>
      </c>
      <c r="D153">
        <v>1.8273854728032505E-2</v>
      </c>
      <c r="E153">
        <v>1.8262041114855E-2</v>
      </c>
      <c r="F153">
        <v>1.8250242766250133E-2</v>
      </c>
      <c r="G153">
        <v>1.8238459652651577E-2</v>
      </c>
      <c r="H153">
        <v>1.8226691744569319E-2</v>
      </c>
      <c r="I153">
        <v>1.8214939012589408E-2</v>
      </c>
      <c r="J153">
        <v>1.8203201427373701E-2</v>
      </c>
      <c r="K153">
        <v>1.819147895965964E-2</v>
      </c>
      <c r="L153">
        <v>1.8179771580259983E-2</v>
      </c>
      <c r="M153">
        <v>1.8168079260062583E-2</v>
      </c>
      <c r="N153">
        <v>1.8156401970030135E-2</v>
      </c>
      <c r="O153">
        <v>1.8144739681199947E-2</v>
      </c>
      <c r="P153">
        <v>1.8133092364683686E-2</v>
      </c>
      <c r="Q153">
        <v>1.8121459991667147E-2</v>
      </c>
      <c r="R153">
        <v>1.8109842533410022E-2</v>
      </c>
      <c r="S153">
        <v>1.8098239961245637E-2</v>
      </c>
      <c r="T153">
        <v>1.8086652246580757E-2</v>
      </c>
      <c r="U153">
        <v>1.8075079360895321E-2</v>
      </c>
      <c r="V153">
        <v>1.8063521275742213E-2</v>
      </c>
      <c r="W153">
        <v>1.8051977962747035E-2</v>
      </c>
      <c r="X153">
        <v>1.8040449393607879E-2</v>
      </c>
      <c r="Y153">
        <v>1.8028935540095079E-2</v>
      </c>
      <c r="Z153">
        <v>1.8017436374050989E-2</v>
      </c>
      <c r="AA153">
        <v>1.8005951867389767E-2</v>
      </c>
      <c r="AB153">
        <v>1.7994481992097123E-2</v>
      </c>
      <c r="AC153">
        <v>1.7983026720230111E-2</v>
      </c>
      <c r="AD153">
        <v>1.7971586023916887E-2</v>
      </c>
      <c r="AE153">
        <v>1.7960159875356492E-2</v>
      </c>
      <c r="AF153">
        <v>1.7948748246818625E-2</v>
      </c>
      <c r="AG153">
        <v>1.7937351110643412E-2</v>
      </c>
      <c r="AH153">
        <v>1.7925968439241199E-2</v>
      </c>
      <c r="AI153">
        <v>1.7914600205092314E-2</v>
      </c>
      <c r="AJ153">
        <v>1.7903246380746852E-2</v>
      </c>
      <c r="AK153">
        <v>1.7891906938824441E-2</v>
      </c>
      <c r="AL153">
        <v>1.7880581852014049E-2</v>
      </c>
      <c r="AM153">
        <v>1.7869271093073739E-2</v>
      </c>
      <c r="AN153">
        <v>1.7857974634830461E-2</v>
      </c>
      <c r="AO153">
        <v>1.7846692450179842E-2</v>
      </c>
      <c r="AP153">
        <v>1.7835424512085953E-2</v>
      </c>
      <c r="AQ153">
        <v>1.7824170793581104E-2</v>
      </c>
      <c r="AR153">
        <v>1.7812931267765616E-2</v>
      </c>
      <c r="AS153">
        <v>1.7801705907807636E-2</v>
      </c>
      <c r="AT153">
        <v>1.7790494686942888E-2</v>
      </c>
      <c r="AU153">
        <v>1.7779297578474487E-2</v>
      </c>
      <c r="AV153">
        <v>1.7768114555772704E-2</v>
      </c>
      <c r="AW153">
        <v>1.7756945592274784E-2</v>
      </c>
      <c r="AX153">
        <v>1.7745790661484701E-2</v>
      </c>
      <c r="AY153">
        <v>1.7734649736972977E-2</v>
      </c>
      <c r="AZ153">
        <v>1.7723522792376465E-2</v>
      </c>
      <c r="BA153">
        <v>1.771240980139813E-2</v>
      </c>
      <c r="BB153">
        <v>1.7701310737806859E-2</v>
      </c>
      <c r="BC153">
        <v>1.7690225575437243E-2</v>
      </c>
      <c r="BD153">
        <v>1.7679154288189371E-2</v>
      </c>
      <c r="BE153">
        <v>1.7668096850028632E-2</v>
      </c>
      <c r="BF153">
        <v>1.7657053234985509E-2</v>
      </c>
      <c r="BG153">
        <v>1.7646023417155376E-2</v>
      </c>
      <c r="BH153">
        <v>1.7635007370698289E-2</v>
      </c>
      <c r="BI153">
        <v>1.7624005069838793E-2</v>
      </c>
      <c r="BJ153">
        <v>1.7613016488865714E-2</v>
      </c>
      <c r="BK153">
        <v>1.7602041602131961E-2</v>
      </c>
    </row>
    <row r="154" spans="1:63">
      <c r="A154" s="1066"/>
      <c r="B154" s="576">
        <v>34.25</v>
      </c>
      <c r="C154">
        <v>1.8084824030056207E-2</v>
      </c>
      <c r="D154">
        <v>1.8073197137447303E-2</v>
      </c>
      <c r="E154">
        <v>1.8061585185296315E-2</v>
      </c>
      <c r="F154">
        <v>1.804998814482419E-2</v>
      </c>
      <c r="G154">
        <v>1.8038405987325753E-2</v>
      </c>
      <c r="H154">
        <v>1.802683868416944E-2</v>
      </c>
      <c r="I154">
        <v>1.8015286206797095E-2</v>
      </c>
      <c r="J154">
        <v>1.800374852672372E-2</v>
      </c>
      <c r="K154">
        <v>1.7992225615537229E-2</v>
      </c>
      <c r="L154">
        <v>1.7980717444898243E-2</v>
      </c>
      <c r="M154">
        <v>1.7969223986539835E-2</v>
      </c>
      <c r="N154">
        <v>1.7957745212267309E-2</v>
      </c>
      <c r="O154">
        <v>1.7946281093957961E-2</v>
      </c>
      <c r="P154">
        <v>1.7934831603560859E-2</v>
      </c>
      <c r="Q154">
        <v>1.7923396713096611E-2</v>
      </c>
      <c r="R154">
        <v>1.7911976394657126E-2</v>
      </c>
      <c r="S154">
        <v>1.7900570620405416E-2</v>
      </c>
      <c r="T154">
        <v>1.7889179362575332E-2</v>
      </c>
      <c r="U154">
        <v>1.7877802593471364E-2</v>
      </c>
      <c r="V154">
        <v>1.7866440285468417E-2</v>
      </c>
      <c r="W154">
        <v>1.7855092411011571E-2</v>
      </c>
      <c r="X154">
        <v>1.7843758942615869E-2</v>
      </c>
      <c r="Y154">
        <v>1.7832439852866099E-2</v>
      </c>
      <c r="Z154">
        <v>1.7821135114416558E-2</v>
      </c>
      <c r="AA154">
        <v>1.7809844699990855E-2</v>
      </c>
      <c r="AB154">
        <v>1.7798568582381664E-2</v>
      </c>
      <c r="AC154">
        <v>1.7787306734450534E-2</v>
      </c>
      <c r="AD154">
        <v>1.7776059129127643E-2</v>
      </c>
      <c r="AE154">
        <v>1.7764825739411599E-2</v>
      </c>
      <c r="AF154">
        <v>1.7753606538369229E-2</v>
      </c>
      <c r="AG154">
        <v>1.7742401499135342E-2</v>
      </c>
      <c r="AH154">
        <v>1.7731210594912533E-2</v>
      </c>
      <c r="AI154">
        <v>1.7720033798970969E-2</v>
      </c>
      <c r="AJ154">
        <v>1.7708871084648154E-2</v>
      </c>
      <c r="AK154">
        <v>1.7697722425348752E-2</v>
      </c>
      <c r="AL154">
        <v>1.7686587794544347E-2</v>
      </c>
      <c r="AM154">
        <v>1.767546716577325E-2</v>
      </c>
      <c r="AN154">
        <v>1.7664360512640274E-2</v>
      </c>
      <c r="AO154">
        <v>1.7653267808816545E-2</v>
      </c>
      <c r="AP154">
        <v>1.7642189028039264E-2</v>
      </c>
      <c r="AQ154">
        <v>1.763112414411154E-2</v>
      </c>
      <c r="AR154">
        <v>1.7620073130902147E-2</v>
      </c>
      <c r="AS154">
        <v>1.7609035962345341E-2</v>
      </c>
      <c r="AT154">
        <v>1.7598012612440643E-2</v>
      </c>
      <c r="AU154">
        <v>1.758700305525264E-2</v>
      </c>
      <c r="AV154">
        <v>1.7576007264910782E-2</v>
      </c>
      <c r="AW154">
        <v>1.7565025215609174E-2</v>
      </c>
      <c r="AX154">
        <v>1.7554056881606384E-2</v>
      </c>
      <c r="AY154">
        <v>1.7543102237225227E-2</v>
      </c>
      <c r="AZ154">
        <v>1.7532161256852585E-2</v>
      </c>
      <c r="BA154">
        <v>1.7521233914939191E-2</v>
      </c>
      <c r="BB154">
        <v>1.7510320185999437E-2</v>
      </c>
      <c r="BC154">
        <v>1.749942004461116E-2</v>
      </c>
      <c r="BD154">
        <v>1.7488533465415481E-2</v>
      </c>
      <c r="BE154">
        <v>1.7477660423116572E-2</v>
      </c>
      <c r="BF154">
        <v>1.7466800892481472E-2</v>
      </c>
      <c r="BG154">
        <v>1.7455954848339908E-2</v>
      </c>
      <c r="BH154">
        <v>1.7445122265584073E-2</v>
      </c>
      <c r="BI154">
        <v>1.7434303119168448E-2</v>
      </c>
      <c r="BJ154">
        <v>1.7423497384109608E-2</v>
      </c>
      <c r="BK154">
        <v>1.7412705035486031E-2</v>
      </c>
    </row>
    <row r="155" spans="1:63">
      <c r="A155" s="1066"/>
      <c r="B155" s="510">
        <v>34.5</v>
      </c>
      <c r="C155">
        <v>1.7887271263863577E-2</v>
      </c>
      <c r="D155">
        <v>1.7875841798993739E-2</v>
      </c>
      <c r="E155">
        <v>1.7864426931012155E-2</v>
      </c>
      <c r="F155">
        <v>1.785302663197353E-2</v>
      </c>
      <c r="G155">
        <v>1.7841640874003858E-2</v>
      </c>
      <c r="H155">
        <v>1.7830269629300191E-2</v>
      </c>
      <c r="I155">
        <v>1.7818912870130425E-2</v>
      </c>
      <c r="J155">
        <v>1.7807570568833055E-2</v>
      </c>
      <c r="K155">
        <v>1.7796242697816968E-2</v>
      </c>
      <c r="L155">
        <v>1.7784929229561205E-2</v>
      </c>
      <c r="M155">
        <v>1.7773630136614753E-2</v>
      </c>
      <c r="N155">
        <v>1.7762345391596313E-2</v>
      </c>
      <c r="O155">
        <v>1.7751074967194077E-2</v>
      </c>
      <c r="P155">
        <v>1.7739818836165516E-2</v>
      </c>
      <c r="Q155">
        <v>1.7728576971337156E-2</v>
      </c>
      <c r="R155">
        <v>1.7717349345604354E-2</v>
      </c>
      <c r="S155">
        <v>1.7706135931931096E-2</v>
      </c>
      <c r="T155">
        <v>1.7694936703349762E-2</v>
      </c>
      <c r="U155">
        <v>1.7683751632960921E-2</v>
      </c>
      <c r="V155">
        <v>1.7672580693933106E-2</v>
      </c>
      <c r="W155">
        <v>1.7661423859502614E-2</v>
      </c>
      <c r="X155">
        <v>1.765028110297328E-2</v>
      </c>
      <c r="Y155">
        <v>1.7639152397716264E-2</v>
      </c>
      <c r="Z155">
        <v>1.7628037717169854E-2</v>
      </c>
      <c r="AA155">
        <v>1.7616937034839231E-2</v>
      </c>
      <c r="AB155">
        <v>1.7605850324296284E-2</v>
      </c>
      <c r="AC155">
        <v>1.7594777559179372E-2</v>
      </c>
      <c r="AD155">
        <v>1.7583718713193138E-2</v>
      </c>
      <c r="AE155">
        <v>1.7572673760108296E-2</v>
      </c>
      <c r="AF155">
        <v>1.7561642673761417E-2</v>
      </c>
      <c r="AG155">
        <v>1.7550625428054731E-2</v>
      </c>
      <c r="AH155">
        <v>1.7539621996955908E-2</v>
      </c>
      <c r="AI155">
        <v>1.7528632354497867E-2</v>
      </c>
      <c r="AJ155">
        <v>1.7517656474778567E-2</v>
      </c>
      <c r="AK155">
        <v>1.7506694331960795E-2</v>
      </c>
      <c r="AL155">
        <v>1.7495745900271985E-2</v>
      </c>
      <c r="AM155">
        <v>1.7484811154003986E-2</v>
      </c>
      <c r="AN155">
        <v>1.7473890067512893E-2</v>
      </c>
      <c r="AO155">
        <v>1.7462982615218808E-2</v>
      </c>
      <c r="AP155">
        <v>1.7452088771605687E-2</v>
      </c>
      <c r="AQ155">
        <v>1.74412085112211E-2</v>
      </c>
      <c r="AR155">
        <v>1.7430341808676052E-2</v>
      </c>
      <c r="AS155">
        <v>1.7419488638644794E-2</v>
      </c>
      <c r="AT155">
        <v>1.74086489758646E-2</v>
      </c>
      <c r="AU155">
        <v>1.7397822795135593E-2</v>
      </c>
      <c r="AV155">
        <v>1.7387010071320541E-2</v>
      </c>
      <c r="AW155">
        <v>1.7376210779344668E-2</v>
      </c>
      <c r="AX155">
        <v>1.7365424894195455E-2</v>
      </c>
      <c r="AY155">
        <v>1.7354652390922442E-2</v>
      </c>
      <c r="AZ155">
        <v>1.7343893244637053E-2</v>
      </c>
      <c r="BA155">
        <v>1.7333147430512383E-2</v>
      </c>
      <c r="BB155">
        <v>1.732241492378302E-2</v>
      </c>
      <c r="BC155">
        <v>1.7311695699744858E-2</v>
      </c>
      <c r="BD155">
        <v>1.7300989733754893E-2</v>
      </c>
      <c r="BE155">
        <v>1.7290297001231046E-2</v>
      </c>
      <c r="BF155">
        <v>1.7279617477651978E-2</v>
      </c>
      <c r="BG155">
        <v>1.7268951138556886E-2</v>
      </c>
      <c r="BH155">
        <v>1.7258297959545324E-2</v>
      </c>
      <c r="BI155">
        <v>1.7247657916277033E-2</v>
      </c>
      <c r="BJ155">
        <v>1.7237030984471734E-2</v>
      </c>
      <c r="BK155">
        <v>1.7226417139908946E-2</v>
      </c>
    </row>
    <row r="156" spans="1:63">
      <c r="A156" s="1066"/>
      <c r="B156" s="510">
        <v>34.75</v>
      </c>
      <c r="C156">
        <v>1.7692952814511172E-2</v>
      </c>
      <c r="D156">
        <v>1.7681716320146257E-2</v>
      </c>
      <c r="E156">
        <v>1.7670494088937186E-2</v>
      </c>
      <c r="F156">
        <v>1.7659286093743568E-2</v>
      </c>
      <c r="G156">
        <v>1.7648092307493823E-2</v>
      </c>
      <c r="H156">
        <v>1.7636912703184977E-2</v>
      </c>
      <c r="I156">
        <v>1.7625747253882416E-2</v>
      </c>
      <c r="J156">
        <v>1.7614595932719711E-2</v>
      </c>
      <c r="K156">
        <v>1.7603458712898364E-2</v>
      </c>
      <c r="L156">
        <v>1.759233556768762E-2</v>
      </c>
      <c r="M156">
        <v>1.7581226470424236E-2</v>
      </c>
      <c r="N156">
        <v>1.7570131394512287E-2</v>
      </c>
      <c r="O156">
        <v>1.7559050313422923E-2</v>
      </c>
      <c r="P156">
        <v>1.7547983200694194E-2</v>
      </c>
      <c r="Q156">
        <v>1.753693002993081E-2</v>
      </c>
      <c r="R156">
        <v>1.7525890774803949E-2</v>
      </c>
      <c r="S156">
        <v>1.7514865409051044E-2</v>
      </c>
      <c r="T156">
        <v>1.7503853906475565E-2</v>
      </c>
      <c r="U156">
        <v>1.7492856240946823E-2</v>
      </c>
      <c r="V156">
        <v>1.7481872386399758E-2</v>
      </c>
      <c r="W156">
        <v>1.7470902316834739E-2</v>
      </c>
      <c r="X156">
        <v>1.745994600631735E-2</v>
      </c>
      <c r="Y156">
        <v>1.7449003428978187E-2</v>
      </c>
      <c r="Z156">
        <v>1.7438074559012667E-2</v>
      </c>
      <c r="AA156">
        <v>1.7427159370680807E-2</v>
      </c>
      <c r="AB156">
        <v>1.7416257838307032E-2</v>
      </c>
      <c r="AC156">
        <v>1.7405369936279978E-2</v>
      </c>
      <c r="AD156">
        <v>1.7394495639052272E-2</v>
      </c>
      <c r="AE156">
        <v>1.7383634921140364E-2</v>
      </c>
      <c r="AF156">
        <v>1.7372787757124294E-2</v>
      </c>
      <c r="AG156">
        <v>1.7361954121647521E-2</v>
      </c>
      <c r="AH156">
        <v>1.7351133989416703E-2</v>
      </c>
      <c r="AI156">
        <v>1.7340327335201518E-2</v>
      </c>
      <c r="AJ156">
        <v>1.7329534133834458E-2</v>
      </c>
      <c r="AK156">
        <v>1.7318754360210641E-2</v>
      </c>
      <c r="AL156">
        <v>1.7307987989287604E-2</v>
      </c>
      <c r="AM156">
        <v>1.7297234996085126E-2</v>
      </c>
      <c r="AN156">
        <v>1.7286495355685012E-2</v>
      </c>
      <c r="AO156">
        <v>1.7275769043230933E-2</v>
      </c>
      <c r="AP156">
        <v>1.7265056033928198E-2</v>
      </c>
      <c r="AQ156">
        <v>1.7254356303043589E-2</v>
      </c>
      <c r="AR156">
        <v>1.7243669825905163E-2</v>
      </c>
      <c r="AS156">
        <v>1.723299657790206E-2</v>
      </c>
      <c r="AT156">
        <v>1.7222336534484309E-2</v>
      </c>
      <c r="AU156">
        <v>1.7211689671162655E-2</v>
      </c>
      <c r="AV156">
        <v>1.7201055963508363E-2</v>
      </c>
      <c r="AW156">
        <v>1.7190435387153022E-2</v>
      </c>
      <c r="AX156">
        <v>1.7179827917788375E-2</v>
      </c>
      <c r="AY156">
        <v>1.7169233531166127E-2</v>
      </c>
      <c r="AZ156">
        <v>1.7158652203097754E-2</v>
      </c>
      <c r="BA156">
        <v>1.7148083909454326E-2</v>
      </c>
      <c r="BB156">
        <v>1.7137528626166323E-2</v>
      </c>
      <c r="BC156">
        <v>1.7126986329223458E-2</v>
      </c>
      <c r="BD156">
        <v>1.7116456994674473E-2</v>
      </c>
      <c r="BE156">
        <v>1.7105940598626988E-2</v>
      </c>
      <c r="BF156">
        <v>1.70954371172473E-2</v>
      </c>
      <c r="BG156">
        <v>1.7084946526760202E-2</v>
      </c>
      <c r="BH156">
        <v>1.7074468803448813E-2</v>
      </c>
      <c r="BI156">
        <v>1.7064003923654404E-2</v>
      </c>
      <c r="BJ156">
        <v>1.70535518637762E-2</v>
      </c>
      <c r="BK156">
        <v>1.7043112600271224E-2</v>
      </c>
    </row>
    <row r="157" spans="1:63">
      <c r="A157" s="1066"/>
      <c r="B157" s="510">
        <v>35</v>
      </c>
      <c r="C157">
        <v>1.7501798145680116E-2</v>
      </c>
      <c r="D157">
        <v>1.7490750290002108E-2</v>
      </c>
      <c r="E157">
        <v>1.7479716373248144E-2</v>
      </c>
      <c r="F157">
        <v>1.7468696369055039E-2</v>
      </c>
      <c r="G157">
        <v>1.7457690251126042E-2</v>
      </c>
      <c r="H157">
        <v>1.7446697993230641E-2</v>
      </c>
      <c r="I157">
        <v>1.7435719569204346E-2</v>
      </c>
      <c r="J157">
        <v>1.7424754952948481E-2</v>
      </c>
      <c r="K157">
        <v>1.7413804118429979E-2</v>
      </c>
      <c r="L157">
        <v>1.740286703968117E-2</v>
      </c>
      <c r="M157">
        <v>1.7391943690799595E-2</v>
      </c>
      <c r="N157">
        <v>1.7381034045947766E-2</v>
      </c>
      <c r="O157">
        <v>1.7370138079353004E-2</v>
      </c>
      <c r="P157">
        <v>1.7359255765307204E-2</v>
      </c>
      <c r="Q157">
        <v>1.7348387078166654E-2</v>
      </c>
      <c r="R157">
        <v>1.7337531992351812E-2</v>
      </c>
      <c r="S157">
        <v>1.732669048234713E-2</v>
      </c>
      <c r="T157">
        <v>1.7315862522700828E-2</v>
      </c>
      <c r="U157">
        <v>1.7305048088024726E-2</v>
      </c>
      <c r="V157">
        <v>1.7294247152994015E-2</v>
      </c>
      <c r="W157">
        <v>1.7283459692347077E-2</v>
      </c>
      <c r="X157">
        <v>1.7272685680885278E-2</v>
      </c>
      <c r="Y157">
        <v>1.7261925093472789E-2</v>
      </c>
      <c r="Z157">
        <v>1.7251177905036368E-2</v>
      </c>
      <c r="AA157">
        <v>1.7240444090565177E-2</v>
      </c>
      <c r="AB157">
        <v>1.7229723625110594E-2</v>
      </c>
      <c r="AC157">
        <v>1.7219016483786008E-2</v>
      </c>
      <c r="AD157">
        <v>1.7208322641766628E-2</v>
      </c>
      <c r="AE157">
        <v>1.7197642074289303E-2</v>
      </c>
      <c r="AF157">
        <v>1.7186974756652314E-2</v>
      </c>
      <c r="AG157">
        <v>1.7176320664215195E-2</v>
      </c>
      <c r="AH157">
        <v>1.7165679772398541E-2</v>
      </c>
      <c r="AI157">
        <v>1.7155052056683811E-2</v>
      </c>
      <c r="AJ157">
        <v>1.7144437492613161E-2</v>
      </c>
      <c r="AK157">
        <v>1.713383605578923E-2</v>
      </c>
      <c r="AL157">
        <v>1.7123247721874967E-2</v>
      </c>
      <c r="AM157">
        <v>1.7112672466593447E-2</v>
      </c>
      <c r="AN157">
        <v>1.7102110265727676E-2</v>
      </c>
      <c r="AO157">
        <v>1.7091561095120417E-2</v>
      </c>
      <c r="AP157">
        <v>1.7081024930673993E-2</v>
      </c>
      <c r="AQ157">
        <v>1.7070501748350123E-2</v>
      </c>
      <c r="AR157">
        <v>1.7059991524169715E-2</v>
      </c>
      <c r="AS157">
        <v>1.70494942342127E-2</v>
      </c>
      <c r="AT157">
        <v>1.7039009854617846E-2</v>
      </c>
      <c r="AU157">
        <v>1.7028538361582583E-2</v>
      </c>
      <c r="AV157">
        <v>1.7018079731362806E-2</v>
      </c>
      <c r="AW157">
        <v>1.7007633940272722E-2</v>
      </c>
      <c r="AX157">
        <v>1.6997200964684645E-2</v>
      </c>
      <c r="AY157">
        <v>1.6986780781028828E-2</v>
      </c>
      <c r="AZ157">
        <v>1.6976373365793294E-2</v>
      </c>
      <c r="BA157">
        <v>1.6965978695523652E-2</v>
      </c>
      <c r="BB157">
        <v>1.6955596746822912E-2</v>
      </c>
      <c r="BC157">
        <v>1.6945227496351325E-2</v>
      </c>
      <c r="BD157">
        <v>1.6934870920826201E-2</v>
      </c>
      <c r="BE157">
        <v>1.6924526997021731E-2</v>
      </c>
      <c r="BF157">
        <v>1.691419570176882E-2</v>
      </c>
      <c r="BG157">
        <v>1.690387701195491E-2</v>
      </c>
      <c r="BH157">
        <v>1.6893570904523814E-2</v>
      </c>
      <c r="BI157">
        <v>1.6883277356475525E-2</v>
      </c>
      <c r="BJ157">
        <v>1.6872996344866078E-2</v>
      </c>
      <c r="BK157">
        <v>1.6862727846807351E-2</v>
      </c>
    </row>
    <row r="158" spans="1:63">
      <c r="A158" s="1066"/>
      <c r="B158" s="510">
        <v>35.25</v>
      </c>
      <c r="C158">
        <v>1.7313738641883108E-2</v>
      </c>
      <c r="D158">
        <v>1.7302875214268397E-2</v>
      </c>
      <c r="E158">
        <v>1.7292025410523267E-2</v>
      </c>
      <c r="F158">
        <v>1.7281189205035147E-2</v>
      </c>
      <c r="G158">
        <v>1.7270366572255631E-2</v>
      </c>
      <c r="H158">
        <v>1.7259557486700276E-2</v>
      </c>
      <c r="I158">
        <v>1.7248761922948396E-2</v>
      </c>
      <c r="J158">
        <v>1.7237979855642873E-2</v>
      </c>
      <c r="K158">
        <v>1.7227211259489943E-2</v>
      </c>
      <c r="L158">
        <v>1.7216456109259003E-2</v>
      </c>
      <c r="M158">
        <v>1.7205714379782435E-2</v>
      </c>
      <c r="N158">
        <v>1.7194986045955374E-2</v>
      </c>
      <c r="O158">
        <v>1.7184271082735545E-2</v>
      </c>
      <c r="P158">
        <v>1.7173569465143042E-2</v>
      </c>
      <c r="Q158">
        <v>1.7162881168260157E-2</v>
      </c>
      <c r="R158">
        <v>1.7152206167231173E-2</v>
      </c>
      <c r="S158">
        <v>1.7141544437262159E-2</v>
      </c>
      <c r="T158">
        <v>1.7130895953620814E-2</v>
      </c>
      <c r="U158">
        <v>1.712026069163624E-2</v>
      </c>
      <c r="V158">
        <v>1.7109638626698776E-2</v>
      </c>
      <c r="W158">
        <v>1.7099029734259794E-2</v>
      </c>
      <c r="X158">
        <v>1.7088433989831512E-2</v>
      </c>
      <c r="Y158">
        <v>1.7077851368986808E-2</v>
      </c>
      <c r="Z158">
        <v>1.7067281847359034E-2</v>
      </c>
      <c r="AA158">
        <v>1.7056725400641827E-2</v>
      </c>
      <c r="AB158">
        <v>1.7046182004588923E-2</v>
      </c>
      <c r="AC158">
        <v>1.7035651635013967E-2</v>
      </c>
      <c r="AD158">
        <v>1.7025134267790343E-2</v>
      </c>
      <c r="AE158">
        <v>1.7014629878850964E-2</v>
      </c>
      <c r="AF158">
        <v>1.7004138444188112E-2</v>
      </c>
      <c r="AG158">
        <v>1.6993659939853242E-2</v>
      </c>
      <c r="AH158">
        <v>1.6983194341956814E-2</v>
      </c>
      <c r="AI158">
        <v>1.6972741626668088E-2</v>
      </c>
      <c r="AJ158">
        <v>1.6962301770214967E-2</v>
      </c>
      <c r="AK158">
        <v>1.6951874748883801E-2</v>
      </c>
      <c r="AL158">
        <v>1.6941460539019217E-2</v>
      </c>
      <c r="AM158">
        <v>1.6931059117023927E-2</v>
      </c>
      <c r="AN158">
        <v>1.6920670459358574E-2</v>
      </c>
      <c r="AO158">
        <v>1.6910294542541525E-2</v>
      </c>
      <c r="AP158">
        <v>1.6899931343148714E-2</v>
      </c>
      <c r="AQ158">
        <v>1.6889580837813466E-2</v>
      </c>
      <c r="AR158">
        <v>1.6879243003226303E-2</v>
      </c>
      <c r="AS158">
        <v>1.6868917816134789E-2</v>
      </c>
      <c r="AT158">
        <v>1.6858605253343349E-2</v>
      </c>
      <c r="AU158">
        <v>1.6848305291713096E-2</v>
      </c>
      <c r="AV158">
        <v>1.6838017908161643E-2</v>
      </c>
      <c r="AW158">
        <v>1.6827743079662966E-2</v>
      </c>
      <c r="AX158">
        <v>1.6817480783247192E-2</v>
      </c>
      <c r="AY158">
        <v>1.6807230996000448E-2</v>
      </c>
      <c r="AZ158">
        <v>1.67969936950647E-2</v>
      </c>
      <c r="BA158">
        <v>1.6786768857637559E-2</v>
      </c>
      <c r="BB158">
        <v>1.6776556460972133E-2</v>
      </c>
      <c r="BC158">
        <v>1.6766356482376846E-2</v>
      </c>
      <c r="BD158">
        <v>1.6756168899215267E-2</v>
      </c>
      <c r="BE158">
        <v>1.6745993688905961E-2</v>
      </c>
      <c r="BF158">
        <v>1.6735830828922302E-2</v>
      </c>
      <c r="BG158">
        <v>1.672568029679232E-2</v>
      </c>
      <c r="BH158">
        <v>1.6715542070098524E-2</v>
      </c>
      <c r="BI158">
        <v>1.6705416126477753E-2</v>
      </c>
      <c r="BJ158">
        <v>1.6695302443620986E-2</v>
      </c>
      <c r="BK158">
        <v>1.6685200999273214E-2</v>
      </c>
    </row>
    <row r="159" spans="1:63">
      <c r="A159" s="1066"/>
      <c r="B159" s="510">
        <v>35.5</v>
      </c>
      <c r="C159">
        <v>1.7128707545771268E-2</v>
      </c>
      <c r="D159">
        <v>1.7118024452734172E-2</v>
      </c>
      <c r="E159">
        <v>1.7107354677379043E-2</v>
      </c>
      <c r="F159">
        <v>1.7096698194818405E-2</v>
      </c>
      <c r="G159">
        <v>1.7086054980226754E-2</v>
      </c>
      <c r="H159">
        <v>1.7075425008840354E-2</v>
      </c>
      <c r="I159">
        <v>1.7064808255957076E-2</v>
      </c>
      <c r="J159">
        <v>1.7054204696936175E-2</v>
      </c>
      <c r="K159">
        <v>1.7043614307198116E-2</v>
      </c>
      <c r="L159">
        <v>1.7033037062224376E-2</v>
      </c>
      <c r="M159">
        <v>1.7022472937557265E-2</v>
      </c>
      <c r="N159">
        <v>1.7011921908799729E-2</v>
      </c>
      <c r="O159">
        <v>1.7001383951615164E-2</v>
      </c>
      <c r="P159">
        <v>1.699085904172723E-2</v>
      </c>
      <c r="Q159">
        <v>1.6980347154919664E-2</v>
      </c>
      <c r="R159">
        <v>1.696984826703609E-2</v>
      </c>
      <c r="S159">
        <v>1.6959362353979844E-2</v>
      </c>
      <c r="T159">
        <v>1.6948889391713785E-2</v>
      </c>
      <c r="U159">
        <v>1.6938429356260106E-2</v>
      </c>
      <c r="V159">
        <v>1.6927982223700157E-2</v>
      </c>
      <c r="W159">
        <v>1.6917547970174265E-2</v>
      </c>
      <c r="X159">
        <v>1.6907126571881533E-2</v>
      </c>
      <c r="Y159">
        <v>1.6896718005079695E-2</v>
      </c>
      <c r="Z159">
        <v>1.6886322246084901E-2</v>
      </c>
      <c r="AA159">
        <v>1.6875939271271557E-2</v>
      </c>
      <c r="AB159">
        <v>1.6865569057072139E-2</v>
      </c>
      <c r="AC159">
        <v>1.685521157997702E-2</v>
      </c>
      <c r="AD159">
        <v>1.6844866816534278E-2</v>
      </c>
      <c r="AE159">
        <v>1.6834534743349536E-2</v>
      </c>
      <c r="AF159">
        <v>1.682421533708579E-2</v>
      </c>
      <c r="AG159">
        <v>1.6813908574463198E-2</v>
      </c>
      <c r="AH159">
        <v>1.6803614432258956E-2</v>
      </c>
      <c r="AI159">
        <v>1.6793332887307076E-2</v>
      </c>
      <c r="AJ159">
        <v>1.6783063916498243E-2</v>
      </c>
      <c r="AK159">
        <v>1.6772807496779629E-2</v>
      </c>
      <c r="AL159">
        <v>1.6762563605154726E-2</v>
      </c>
      <c r="AM159">
        <v>1.6752332218683171E-2</v>
      </c>
      <c r="AN159">
        <v>1.6742113314480573E-2</v>
      </c>
      <c r="AO159">
        <v>1.6731906869718351E-2</v>
      </c>
      <c r="AP159">
        <v>1.6721712861623543E-2</v>
      </c>
      <c r="AQ159">
        <v>1.6711531267478673E-2</v>
      </c>
      <c r="AR159">
        <v>1.6701362064621542E-2</v>
      </c>
      <c r="AS159">
        <v>1.6691205230445091E-2</v>
      </c>
      <c r="AT159">
        <v>1.6681060742397211E-2</v>
      </c>
      <c r="AU159">
        <v>1.6670928577980592E-2</v>
      </c>
      <c r="AV159">
        <v>1.6660808714752555E-2</v>
      </c>
      <c r="AW159">
        <v>1.6650701130324866E-2</v>
      </c>
      <c r="AX159">
        <v>1.6640605802363609E-2</v>
      </c>
      <c r="AY159">
        <v>1.6630522708588977E-2</v>
      </c>
      <c r="AZ159">
        <v>1.6620451826775153E-2</v>
      </c>
      <c r="BA159">
        <v>1.6610393134750105E-2</v>
      </c>
      <c r="BB159">
        <v>1.6600346610395458E-2</v>
      </c>
      <c r="BC159">
        <v>1.6590312231646299E-2</v>
      </c>
      <c r="BD159">
        <v>1.6580289976491049E-2</v>
      </c>
      <c r="BE159">
        <v>1.6570279822971275E-2</v>
      </c>
      <c r="BF159">
        <v>1.6560281749181553E-2</v>
      </c>
      <c r="BG159">
        <v>1.6550295733269282E-2</v>
      </c>
      <c r="BH159">
        <v>1.6540321753434548E-2</v>
      </c>
      <c r="BI159">
        <v>1.6530359787929948E-2</v>
      </c>
      <c r="BJ159">
        <v>1.6520409815060446E-2</v>
      </c>
      <c r="BK159">
        <v>1.6510471813183211E-2</v>
      </c>
    </row>
    <row r="160" spans="1:63">
      <c r="A160" s="1066"/>
      <c r="B160" s="510">
        <v>35.75</v>
      </c>
      <c r="C160">
        <v>1.6946639897824901E-2</v>
      </c>
      <c r="D160">
        <v>1.6936133159119099E-2</v>
      </c>
      <c r="E160">
        <v>1.6925639440476235E-2</v>
      </c>
      <c r="F160">
        <v>1.6915158717709395E-2</v>
      </c>
      <c r="G160">
        <v>1.6904690966691532E-2</v>
      </c>
      <c r="H160">
        <v>1.6894236163355295E-2</v>
      </c>
      <c r="I160">
        <v>1.688379428369282E-2</v>
      </c>
      <c r="J160">
        <v>1.6873365303755567E-2</v>
      </c>
      <c r="K160">
        <v>1.6862949199654136E-2</v>
      </c>
      <c r="L160">
        <v>1.6852545947558074E-2</v>
      </c>
      <c r="M160">
        <v>1.6842155523695699E-2</v>
      </c>
      <c r="N160">
        <v>1.6831777904353921E-2</v>
      </c>
      <c r="O160">
        <v>1.6821413065878057E-2</v>
      </c>
      <c r="P160">
        <v>1.6811060984671652E-2</v>
      </c>
      <c r="Q160">
        <v>1.6800721637196307E-2</v>
      </c>
      <c r="R160">
        <v>1.6790394999971488E-2</v>
      </c>
      <c r="S160">
        <v>1.6780081049574357E-2</v>
      </c>
      <c r="T160">
        <v>1.6769779762639596E-2</v>
      </c>
      <c r="U160">
        <v>1.6759491115859233E-2</v>
      </c>
      <c r="V160">
        <v>1.6749215085982441E-2</v>
      </c>
      <c r="W160">
        <v>1.6738951649815401E-2</v>
      </c>
      <c r="X160">
        <v>1.6728700784221107E-2</v>
      </c>
      <c r="Y160">
        <v>1.6718462466119192E-2</v>
      </c>
      <c r="Z160">
        <v>1.6708236672485749E-2</v>
      </c>
      <c r="AA160">
        <v>1.6698023380353179E-2</v>
      </c>
      <c r="AB160">
        <v>1.6687822566810003E-2</v>
      </c>
      <c r="AC160">
        <v>1.6677634209000688E-2</v>
      </c>
      <c r="AD160">
        <v>1.666745828412549E-2</v>
      </c>
      <c r="AE160">
        <v>1.6657294769440271E-2</v>
      </c>
      <c r="AF160">
        <v>1.6647143642256342E-2</v>
      </c>
      <c r="AG160">
        <v>1.6637004879940281E-2</v>
      </c>
      <c r="AH160">
        <v>1.6626878459913771E-2</v>
      </c>
      <c r="AI160">
        <v>1.6616764359653438E-2</v>
      </c>
      <c r="AJ160">
        <v>1.6606662556690674E-2</v>
      </c>
      <c r="AK160">
        <v>1.6596573028611474E-2</v>
      </c>
      <c r="AL160">
        <v>1.6586495753056273E-2</v>
      </c>
      <c r="AM160">
        <v>1.6576430707719782E-2</v>
      </c>
      <c r="AN160">
        <v>1.6566377870350816E-2</v>
      </c>
      <c r="AO160">
        <v>1.6556337218752135E-2</v>
      </c>
      <c r="AP160">
        <v>1.6546308730780283E-2</v>
      </c>
      <c r="AQ160">
        <v>1.6536292384345421E-2</v>
      </c>
      <c r="AR160">
        <v>1.6526288157411164E-2</v>
      </c>
      <c r="AS160">
        <v>1.6516296027994423E-2</v>
      </c>
      <c r="AT160">
        <v>1.6506315974165249E-2</v>
      </c>
      <c r="AU160">
        <v>1.649634797404665E-2</v>
      </c>
      <c r="AV160">
        <v>1.6486392005814466E-2</v>
      </c>
      <c r="AW160">
        <v>1.6476448047697181E-2</v>
      </c>
      <c r="AX160">
        <v>1.6466516077975769E-2</v>
      </c>
      <c r="AY160">
        <v>1.6456596074983558E-2</v>
      </c>
      <c r="AZ160">
        <v>1.644668801710604E-2</v>
      </c>
      <c r="BA160">
        <v>1.6436791882780737E-2</v>
      </c>
      <c r="BB160">
        <v>1.6426907650497032E-2</v>
      </c>
      <c r="BC160">
        <v>1.6417035298796023E-2</v>
      </c>
      <c r="BD160">
        <v>1.6407174806270363E-2</v>
      </c>
      <c r="BE160">
        <v>1.6397326151564105E-2</v>
      </c>
      <c r="BF160">
        <v>1.6387489313372548E-2</v>
      </c>
      <c r="BG160">
        <v>1.6377664270442082E-2</v>
      </c>
      <c r="BH160">
        <v>1.6367851001570035E-2</v>
      </c>
      <c r="BI160">
        <v>1.6358049485604525E-2</v>
      </c>
      <c r="BJ160">
        <v>1.6348259701444306E-2</v>
      </c>
      <c r="BK160">
        <v>1.6338481628038609E-2</v>
      </c>
    </row>
    <row r="161" spans="1:63">
      <c r="A161" s="1066"/>
      <c r="B161" s="510">
        <v>36</v>
      </c>
      <c r="C161">
        <v>1.6767472478324795E-2</v>
      </c>
      <c r="D161">
        <v>1.6757138223195672E-2</v>
      </c>
      <c r="E161">
        <v>1.6746816698792414E-2</v>
      </c>
      <c r="F161">
        <v>1.6736507881605106E-2</v>
      </c>
      <c r="G161">
        <v>1.6726211748181698E-2</v>
      </c>
      <c r="H161">
        <v>1.67159282751278E-2</v>
      </c>
      <c r="I161">
        <v>1.6705657439106524E-2</v>
      </c>
      <c r="J161">
        <v>1.6695399216838304E-2</v>
      </c>
      <c r="K161">
        <v>1.6685153585100716E-2</v>
      </c>
      <c r="L161">
        <v>1.667492052072831E-2</v>
      </c>
      <c r="M161">
        <v>1.6664700000612428E-2</v>
      </c>
      <c r="N161">
        <v>1.6654492001701039E-2</v>
      </c>
      <c r="O161">
        <v>1.6644296500998541E-2</v>
      </c>
      <c r="P161">
        <v>1.6634113475565634E-2</v>
      </c>
      <c r="Q161">
        <v>1.6623942902519097E-2</v>
      </c>
      <c r="R161">
        <v>1.661378475903166E-2</v>
      </c>
      <c r="S161">
        <v>1.66036390223318E-2</v>
      </c>
      <c r="T161">
        <v>1.6593505669703589E-2</v>
      </c>
      <c r="U161">
        <v>1.6583384678486524E-2</v>
      </c>
      <c r="V161">
        <v>1.6573276026075345E-2</v>
      </c>
      <c r="W161">
        <v>1.6563179689919886E-2</v>
      </c>
      <c r="X161">
        <v>1.6553095647524895E-2</v>
      </c>
      <c r="Y161">
        <v>1.6543023876449861E-2</v>
      </c>
      <c r="Z161">
        <v>1.6532964354308868E-2</v>
      </c>
      <c r="AA161">
        <v>1.6522917058770407E-2</v>
      </c>
      <c r="AB161">
        <v>1.6512881967557225E-2</v>
      </c>
      <c r="AC161">
        <v>1.6502859058446156E-2</v>
      </c>
      <c r="AD161">
        <v>1.6492848309267956E-2</v>
      </c>
      <c r="AE161">
        <v>1.6482849697907139E-2</v>
      </c>
      <c r="AF161">
        <v>1.6472863202301818E-2</v>
      </c>
      <c r="AG161">
        <v>1.6462888800443547E-2</v>
      </c>
      <c r="AH161">
        <v>1.6452926470377133E-2</v>
      </c>
      <c r="AI161">
        <v>1.6442976190200513E-2</v>
      </c>
      <c r="AJ161">
        <v>1.6433037938064565E-2</v>
      </c>
      <c r="AK161">
        <v>1.6423111692172969E-2</v>
      </c>
      <c r="AL161">
        <v>1.6413197430782026E-2</v>
      </c>
      <c r="AM161">
        <v>1.6403295132200516E-2</v>
      </c>
      <c r="AN161">
        <v>1.6393404774789525E-2</v>
      </c>
      <c r="AO161">
        <v>1.6383526336962308E-2</v>
      </c>
      <c r="AP161">
        <v>1.6373659797184116E-2</v>
      </c>
      <c r="AQ161">
        <v>1.636380513397204E-2</v>
      </c>
      <c r="AR161">
        <v>1.6353962325894866E-2</v>
      </c>
      <c r="AS161">
        <v>1.6344131351572904E-2</v>
      </c>
      <c r="AT161">
        <v>1.6334312189677846E-2</v>
      </c>
      <c r="AU161">
        <v>1.6324504818932609E-2</v>
      </c>
      <c r="AV161">
        <v>1.6314709218111172E-2</v>
      </c>
      <c r="AW161">
        <v>1.6304925366038444E-2</v>
      </c>
      <c r="AX161">
        <v>1.6295153241590081E-2</v>
      </c>
      <c r="AY161">
        <v>1.6285392823692374E-2</v>
      </c>
      <c r="AZ161">
        <v>1.6275644091322046E-2</v>
      </c>
      <c r="BA161">
        <v>1.6265907023506148E-2</v>
      </c>
      <c r="BB161">
        <v>1.6256181599321892E-2</v>
      </c>
      <c r="BC161">
        <v>1.6246467797896489E-2</v>
      </c>
      <c r="BD161">
        <v>1.6236765598407012E-2</v>
      </c>
      <c r="BE161">
        <v>1.6227074980080251E-2</v>
      </c>
      <c r="BF161">
        <v>1.6217395922192557E-2</v>
      </c>
      <c r="BG161">
        <v>1.6207728404069692E-2</v>
      </c>
      <c r="BH161">
        <v>1.6198072405086687E-2</v>
      </c>
      <c r="BI161">
        <v>1.61884279046677E-2</v>
      </c>
      <c r="BJ161">
        <v>1.6178794882285852E-2</v>
      </c>
      <c r="BK161">
        <v>1.616917331746311E-2</v>
      </c>
    </row>
  </sheetData>
  <sheetProtection algorithmName="SHA-512" hashValue="3fDQcTBEGP/ysnTBH7Sb7XUAy4evbnG94n7FvpGXX86hMwzP1DNUO5iE4udy25rW6/R9dzROT4x9e2YxbUyvDg==" saltValue="WooLcTib4ZP8Kfh1WC3VcA==" spinCount="100000" sheet="1" objects="1" scenarios="1"/>
  <mergeCells count="5">
    <mergeCell ref="B2:M2"/>
    <mergeCell ref="N2:P2"/>
    <mergeCell ref="Q2:V2"/>
    <mergeCell ref="C4:BK4"/>
    <mergeCell ref="A6:A16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BX161"/>
  <sheetViews>
    <sheetView workbookViewId="0">
      <selection activeCell="N18" sqref="N18"/>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328</v>
      </c>
      <c r="R2" s="1061"/>
      <c r="S2" s="1061"/>
      <c r="T2" s="1061"/>
      <c r="U2" s="1061"/>
      <c r="V2" s="1061"/>
      <c r="W2" s="504"/>
      <c r="X2" s="504"/>
      <c r="Y2" s="504"/>
      <c r="Z2" s="1"/>
      <c r="AA2" s="1"/>
    </row>
    <row r="3" spans="1:63">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7.3770004164437584</v>
      </c>
      <c r="D6" s="558">
        <v>7.1921582274811868</v>
      </c>
      <c r="E6" s="558">
        <v>7.0163526283032382</v>
      </c>
      <c r="F6" s="558">
        <v>6.8489367578018854</v>
      </c>
      <c r="G6" s="558">
        <v>6.6893240545936852</v>
      </c>
      <c r="H6" s="558">
        <v>6.5369813906902392</v>
      </c>
      <c r="I6" s="558">
        <v>6.3914231225196199</v>
      </c>
      <c r="J6" s="558">
        <v>6.252205919427376</v>
      </c>
      <c r="K6" s="558">
        <v>6.1189242536394346</v>
      </c>
      <c r="L6" s="558">
        <v>5.9912064550419446</v>
      </c>
      <c r="M6" s="558">
        <v>5.8687112499409881</v>
      </c>
      <c r="N6" s="558">
        <v>5.7511247159224119</v>
      </c>
      <c r="O6" s="558">
        <v>5.6381575955987415</v>
      </c>
      <c r="P6" s="558">
        <v>5.5295429208474092</v>
      </c>
      <c r="Q6" s="558">
        <v>5.425033906462053</v>
      </c>
      <c r="R6" s="558">
        <v>5.3244020782344945</v>
      </c>
      <c r="S6" s="558">
        <v>5.2274356055816842</v>
      </c>
      <c r="T6" s="558">
        <v>5.1339378131082327</v>
      </c>
      <c r="U6" s="558">
        <v>5.0437258490951038</v>
      </c>
      <c r="V6" s="558">
        <v>4.956629491945602</v>
      </c>
      <c r="W6" s="558">
        <v>4.8724900781957308</v>
      </c>
      <c r="X6" s="558">
        <v>4.791159537885056</v>
      </c>
      <c r="Y6" s="558">
        <v>4.7124995249497639</v>
      </c>
      <c r="Z6" s="558">
        <v>4.6363806318939291</v>
      </c>
      <c r="AA6" s="558">
        <v>4.5626816793613401</v>
      </c>
      <c r="AB6" s="558">
        <v>4.4912890724040402</v>
      </c>
      <c r="AC6" s="558">
        <v>4.4220962162548814</v>
      </c>
      <c r="AD6" s="558">
        <v>4.3550029852844148</v>
      </c>
      <c r="AE6" s="558">
        <v>4.2899152395780362</v>
      </c>
      <c r="AF6" s="558">
        <v>4.2267443842248067</v>
      </c>
      <c r="AG6" s="558">
        <v>4.1654069669791776</v>
      </c>
      <c r="AH6" s="558">
        <v>4.1058243104534</v>
      </c>
      <c r="AI6" s="558">
        <v>4.0479221754318271</v>
      </c>
      <c r="AJ6" s="558">
        <v>3.9916304522775836</v>
      </c>
      <c r="AK6" s="558">
        <v>3.9368828777344875</v>
      </c>
      <c r="AL6" s="558">
        <v>3.8836167747190058</v>
      </c>
      <c r="AM6" s="558">
        <v>3.8317728129539614</v>
      </c>
      <c r="AN6" s="558">
        <v>3.781294788522036</v>
      </c>
      <c r="AO6" s="558">
        <v>3.7321294206170998</v>
      </c>
      <c r="AP6" s="558">
        <v>3.6842261639481571</v>
      </c>
      <c r="AQ6" s="558">
        <v>3.6375370354074081</v>
      </c>
      <c r="AR6" s="558">
        <v>3.5920164537528794</v>
      </c>
      <c r="AS6" s="558">
        <v>3.5476210911796735</v>
      </c>
      <c r="AT6" s="558">
        <v>3.5043097357638304</v>
      </c>
      <c r="AU6" s="558">
        <v>3.462043163860824</v>
      </c>
      <c r="AV6" s="558">
        <v>3.4207840216282697</v>
      </c>
      <c r="AW6" s="558">
        <v>3.3804967149206164</v>
      </c>
      <c r="AX6" s="558">
        <v>3.3411473068736868</v>
      </c>
      <c r="AY6" s="558">
        <v>3.3027034225596785</v>
      </c>
      <c r="AZ6" s="558">
        <v>3.2651341601496466</v>
      </c>
      <c r="BA6" s="558">
        <v>3.2284100080711071</v>
      </c>
      <c r="BB6" s="558">
        <v>3.1925027676940125</v>
      </c>
      <c r="BC6" s="558">
        <v>3.157385481119424</v>
      </c>
      <c r="BD6" s="558">
        <v>3.1230323636822348</v>
      </c>
      <c r="BE6" s="558">
        <v>3.0894187408127949</v>
      </c>
      <c r="BF6" s="558">
        <v>3.0565209889325131</v>
      </c>
      <c r="BG6" s="558">
        <v>3.0243164800859281</v>
      </c>
      <c r="BH6" s="558">
        <v>2.9927835300365202</v>
      </c>
      <c r="BI6" s="558">
        <v>2.9619013495760931</v>
      </c>
      <c r="BJ6" s="558">
        <v>2.9316499988179574</v>
      </c>
      <c r="BK6" s="558">
        <v>2.9020103442627523</v>
      </c>
    </row>
    <row r="7" spans="1:63">
      <c r="A7" s="1066"/>
      <c r="B7" s="597">
        <v>0.83299999999999996</v>
      </c>
      <c r="C7" s="558">
        <v>7.3770004164437584</v>
      </c>
      <c r="D7" s="558">
        <v>7.1921582274811868</v>
      </c>
      <c r="E7" s="558">
        <v>7.0163526283032382</v>
      </c>
      <c r="F7" s="558">
        <v>6.8489367578018854</v>
      </c>
      <c r="G7" s="558">
        <v>6.6893240545936852</v>
      </c>
      <c r="H7" s="558">
        <v>6.5369813906902392</v>
      </c>
      <c r="I7" s="558">
        <v>6.3914231225196199</v>
      </c>
      <c r="J7" s="558">
        <v>6.252205919427376</v>
      </c>
      <c r="K7" s="558">
        <v>6.1189242536394346</v>
      </c>
      <c r="L7" s="558">
        <v>5.9912064550419446</v>
      </c>
      <c r="M7" s="558">
        <v>5.8687112499409881</v>
      </c>
      <c r="N7" s="558">
        <v>5.7511247159224119</v>
      </c>
      <c r="O7" s="558">
        <v>5.6381575955987415</v>
      </c>
      <c r="P7" s="558">
        <v>5.5295429208474092</v>
      </c>
      <c r="Q7" s="558">
        <v>5.425033906462053</v>
      </c>
      <c r="R7" s="558">
        <v>5.3244020782344945</v>
      </c>
      <c r="S7" s="558">
        <v>5.2274356055816842</v>
      </c>
      <c r="T7" s="558">
        <v>5.1339378131082327</v>
      </c>
      <c r="U7" s="558">
        <v>5.0437258490951038</v>
      </c>
      <c r="V7" s="558">
        <v>4.956629491945602</v>
      </c>
      <c r="W7" s="558">
        <v>4.8724900781957308</v>
      </c>
      <c r="X7" s="558">
        <v>4.791159537885056</v>
      </c>
      <c r="Y7" s="558">
        <v>4.7124995249497639</v>
      </c>
      <c r="Z7" s="558">
        <v>4.6363806318939291</v>
      </c>
      <c r="AA7" s="558">
        <v>4.5626816793613401</v>
      </c>
      <c r="AB7" s="558">
        <v>4.4912890724040402</v>
      </c>
      <c r="AC7" s="558">
        <v>4.4220962162548814</v>
      </c>
      <c r="AD7" s="558">
        <v>4.3550029852844148</v>
      </c>
      <c r="AE7" s="558">
        <v>4.2899152395780362</v>
      </c>
      <c r="AF7" s="558">
        <v>4.2267443842248067</v>
      </c>
      <c r="AG7" s="558">
        <v>4.1654069669791776</v>
      </c>
      <c r="AH7" s="558">
        <v>4.1058243104534</v>
      </c>
      <c r="AI7" s="558">
        <v>4.0479221754318271</v>
      </c>
      <c r="AJ7" s="558">
        <v>3.9916304522775836</v>
      </c>
      <c r="AK7" s="558">
        <v>3.9368828777344875</v>
      </c>
      <c r="AL7" s="558">
        <v>3.8836167747190058</v>
      </c>
      <c r="AM7" s="558">
        <v>3.8317728129539614</v>
      </c>
      <c r="AN7" s="558">
        <v>3.781294788522036</v>
      </c>
      <c r="AO7" s="558">
        <v>3.7321294206170998</v>
      </c>
      <c r="AP7" s="558">
        <v>3.6842261639481571</v>
      </c>
      <c r="AQ7" s="558">
        <v>3.6375370354074081</v>
      </c>
      <c r="AR7" s="558">
        <v>3.5920164537528794</v>
      </c>
      <c r="AS7" s="558">
        <v>3.5476210911796735</v>
      </c>
      <c r="AT7" s="558">
        <v>3.5043097357638304</v>
      </c>
      <c r="AU7" s="558">
        <v>3.462043163860824</v>
      </c>
      <c r="AV7" s="558">
        <v>3.4207840216282697</v>
      </c>
      <c r="AW7" s="558">
        <v>3.3804967149206164</v>
      </c>
      <c r="AX7" s="558">
        <v>3.3411473068736868</v>
      </c>
      <c r="AY7" s="558">
        <v>3.3027034225596785</v>
      </c>
      <c r="AZ7" s="558">
        <v>3.2651341601496466</v>
      </c>
      <c r="BA7" s="558">
        <v>3.2284100080711071</v>
      </c>
      <c r="BB7" s="558">
        <v>3.1925027676940125</v>
      </c>
      <c r="BC7" s="558">
        <v>3.157385481119424</v>
      </c>
      <c r="BD7" s="558">
        <v>3.1230323636822348</v>
      </c>
      <c r="BE7" s="558">
        <v>3.0894187408127949</v>
      </c>
      <c r="BF7" s="558">
        <v>3.0565209889325131</v>
      </c>
      <c r="BG7" s="558">
        <v>3.0243164800859281</v>
      </c>
      <c r="BH7" s="558">
        <v>2.9927835300365202</v>
      </c>
      <c r="BI7" s="558">
        <v>2.9619013495760931</v>
      </c>
      <c r="BJ7" s="558">
        <v>2.9316499988179574</v>
      </c>
      <c r="BK7" s="558">
        <v>2.9020103442627523</v>
      </c>
    </row>
    <row r="8" spans="1:63">
      <c r="A8" s="1066"/>
      <c r="B8" s="597">
        <v>0.91700000000000004</v>
      </c>
      <c r="C8" s="558">
        <v>7.3770004164437584</v>
      </c>
      <c r="D8" s="558">
        <v>7.1921582274811868</v>
      </c>
      <c r="E8" s="558">
        <v>7.0163526283032382</v>
      </c>
      <c r="F8" s="558">
        <v>6.8489367578018854</v>
      </c>
      <c r="G8" s="558">
        <v>6.6893240545936852</v>
      </c>
      <c r="H8" s="558">
        <v>6.5369813906902392</v>
      </c>
      <c r="I8" s="558">
        <v>6.3914231225196199</v>
      </c>
      <c r="J8" s="558">
        <v>6.252205919427376</v>
      </c>
      <c r="K8" s="558">
        <v>6.1189242536394346</v>
      </c>
      <c r="L8" s="558">
        <v>5.9912064550419446</v>
      </c>
      <c r="M8" s="558">
        <v>5.8687112499409881</v>
      </c>
      <c r="N8" s="558">
        <v>5.7511247159224119</v>
      </c>
      <c r="O8" s="558">
        <v>5.6381575955987415</v>
      </c>
      <c r="P8" s="558">
        <v>5.5295429208474092</v>
      </c>
      <c r="Q8" s="558">
        <v>5.425033906462053</v>
      </c>
      <c r="R8" s="558">
        <v>5.3244020782344945</v>
      </c>
      <c r="S8" s="558">
        <v>5.2274356055816842</v>
      </c>
      <c r="T8" s="558">
        <v>5.1339378131082327</v>
      </c>
      <c r="U8" s="558">
        <v>5.0437258490951038</v>
      </c>
      <c r="V8" s="558">
        <v>4.956629491945602</v>
      </c>
      <c r="W8" s="558">
        <v>4.8724900781957308</v>
      </c>
      <c r="X8" s="558">
        <v>4.791159537885056</v>
      </c>
      <c r="Y8" s="558">
        <v>4.7124995249497639</v>
      </c>
      <c r="Z8" s="558">
        <v>4.6363806318939291</v>
      </c>
      <c r="AA8" s="558">
        <v>4.5626816793613401</v>
      </c>
      <c r="AB8" s="558">
        <v>4.4912890724040402</v>
      </c>
      <c r="AC8" s="558">
        <v>4.4220962162548814</v>
      </c>
      <c r="AD8" s="558">
        <v>4.3550029852844148</v>
      </c>
      <c r="AE8" s="558">
        <v>4.2899152395780362</v>
      </c>
      <c r="AF8" s="558">
        <v>4.2267443842248067</v>
      </c>
      <c r="AG8" s="558">
        <v>4.1654069669791776</v>
      </c>
      <c r="AH8" s="558">
        <v>4.1058243104534</v>
      </c>
      <c r="AI8" s="558">
        <v>4.0479221754318271</v>
      </c>
      <c r="AJ8" s="558">
        <v>3.9916304522775836</v>
      </c>
      <c r="AK8" s="558">
        <v>3.9368828777344875</v>
      </c>
      <c r="AL8" s="558">
        <v>3.8836167747190058</v>
      </c>
      <c r="AM8" s="558">
        <v>3.8317728129539614</v>
      </c>
      <c r="AN8" s="558">
        <v>3.781294788522036</v>
      </c>
      <c r="AO8" s="558">
        <v>3.7321294206170998</v>
      </c>
      <c r="AP8" s="558">
        <v>3.6842261639481571</v>
      </c>
      <c r="AQ8" s="558">
        <v>3.6375370354074081</v>
      </c>
      <c r="AR8" s="558">
        <v>3.5920164537528794</v>
      </c>
      <c r="AS8" s="558">
        <v>3.5476210911796735</v>
      </c>
      <c r="AT8" s="558">
        <v>3.5043097357638304</v>
      </c>
      <c r="AU8" s="558">
        <v>3.462043163860824</v>
      </c>
      <c r="AV8" s="558">
        <v>3.4207840216282697</v>
      </c>
      <c r="AW8" s="558">
        <v>3.3804967149206164</v>
      </c>
      <c r="AX8" s="558">
        <v>3.3411473068736868</v>
      </c>
      <c r="AY8" s="558">
        <v>3.3027034225596785</v>
      </c>
      <c r="AZ8" s="558">
        <v>3.2651341601496466</v>
      </c>
      <c r="BA8" s="558">
        <v>3.2284100080711071</v>
      </c>
      <c r="BB8" s="558">
        <v>3.1925027676940125</v>
      </c>
      <c r="BC8" s="558">
        <v>3.157385481119424</v>
      </c>
      <c r="BD8" s="558">
        <v>3.1230323636822348</v>
      </c>
      <c r="BE8" s="558">
        <v>3.0894187408127949</v>
      </c>
      <c r="BF8" s="558">
        <v>3.0565209889325131</v>
      </c>
      <c r="BG8" s="558">
        <v>3.0243164800859281</v>
      </c>
      <c r="BH8" s="558">
        <v>2.9927835300365202</v>
      </c>
      <c r="BI8" s="558">
        <v>2.9619013495760931</v>
      </c>
      <c r="BJ8" s="558">
        <v>2.9316499988179574</v>
      </c>
      <c r="BK8" s="558">
        <v>2.9020103442627523</v>
      </c>
    </row>
    <row r="9" spans="1:63">
      <c r="A9" s="1066"/>
      <c r="B9" s="510">
        <v>1</v>
      </c>
      <c r="C9" s="558">
        <v>1.6314251010936112</v>
      </c>
      <c r="D9" s="558">
        <v>1.6105743676087594</v>
      </c>
      <c r="E9" s="558">
        <v>1.5902498817125457</v>
      </c>
      <c r="F9" s="558">
        <v>1.5704319688954143</v>
      </c>
      <c r="G9" s="558">
        <v>1.5511019233218379</v>
      </c>
      <c r="H9" s="558">
        <v>1.532241948939391</v>
      </c>
      <c r="I9" s="558">
        <v>1.5138351048325596</v>
      </c>
      <c r="J9" s="558">
        <v>1.495865254468596</v>
      </c>
      <c r="K9" s="558">
        <v>1.4783170185157986</v>
      </c>
      <c r="L9" s="558">
        <v>1.4611757309442648</v>
      </c>
      <c r="M9" s="558">
        <v>1.4444273981457449</v>
      </c>
      <c r="N9" s="558">
        <v>1.4280586608330981</v>
      </c>
      <c r="O9" s="558">
        <v>1.4120567585013317</v>
      </c>
      <c r="P9" s="558">
        <v>1.3964094962515214</v>
      </c>
      <c r="Q9" s="558">
        <v>1.3811052137963409</v>
      </c>
      <c r="R9" s="558">
        <v>1.3661327564816395</v>
      </c>
      <c r="S9" s="558">
        <v>1.3514814481727266</v>
      </c>
      <c r="T9" s="558">
        <v>1.3371410658668532</v>
      </c>
      <c r="U9" s="558">
        <v>1.3231018159050225</v>
      </c>
      <c r="V9" s="558">
        <v>1.3093543116668114</v>
      </c>
      <c r="W9" s="558">
        <v>1.2958895526414405</v>
      </c>
      <c r="X9" s="558">
        <v>1.282698904777041</v>
      </c>
      <c r="Y9" s="558">
        <v>1.2697740820179564</v>
      </c>
      <c r="Z9" s="558">
        <v>1.2571071289471207</v>
      </c>
      <c r="AA9" s="558">
        <v>1.2446904044571065</v>
      </c>
      <c r="AB9" s="558">
        <v>1.2325165663794169</v>
      </c>
      <c r="AC9" s="558">
        <v>1.22057855700705</v>
      </c>
      <c r="AD9" s="558">
        <v>1.2088695894503536</v>
      </c>
      <c r="AE9" s="558">
        <v>1.1973831347707429</v>
      </c>
      <c r="AF9" s="558">
        <v>1.1861129098410341</v>
      </c>
      <c r="AG9" s="558">
        <v>1.175052865884963</v>
      </c>
      <c r="AH9" s="558">
        <v>1.1641971776519684</v>
      </c>
      <c r="AI9" s="558">
        <v>1.153540233186531</v>
      </c>
      <c r="AJ9" s="558">
        <v>1.1430766241543213</v>
      </c>
      <c r="AK9" s="558">
        <v>1.1328011366901127</v>
      </c>
      <c r="AL9" s="558">
        <v>1.1227087427349265</v>
      </c>
      <c r="AM9" s="558">
        <v>1.1127945918321602</v>
      </c>
      <c r="AN9" s="558">
        <v>1.1030540033545841</v>
      </c>
      <c r="AO9" s="558">
        <v>1.0934824591360277</v>
      </c>
      <c r="AP9" s="558">
        <v>1.0840755964833901</v>
      </c>
      <c r="AQ9" s="558">
        <v>1.0748292015462655</v>
      </c>
      <c r="AR9" s="558">
        <v>1.0657392030230137</v>
      </c>
      <c r="AS9" s="558">
        <v>1.0568016661835251</v>
      </c>
      <c r="AT9" s="558">
        <v>1.0480127871902409</v>
      </c>
      <c r="AU9" s="558">
        <v>1.0393688877002161</v>
      </c>
      <c r="AV9" s="558">
        <v>1.0308664097321203</v>
      </c>
      <c r="AW9" s="558">
        <v>1.0225019107831421</v>
      </c>
      <c r="AX9" s="558">
        <v>1.0142720591817034</v>
      </c>
      <c r="AY9" s="558">
        <v>1.0061736296628148</v>
      </c>
      <c r="AZ9" s="558">
        <v>0.99820349915372208</v>
      </c>
      <c r="BA9" s="558">
        <v>0.99035864275827423</v>
      </c>
      <c r="BB9" s="558">
        <v>0.98263612992916849</v>
      </c>
      <c r="BC9" s="558">
        <v>0.97503312081789528</v>
      </c>
      <c r="BD9" s="558">
        <v>0.96754686279283375</v>
      </c>
      <c r="BE9" s="558">
        <v>0.96017468711652698</v>
      </c>
      <c r="BF9" s="558">
        <v>0.95291400577371421</v>
      </c>
      <c r="BG9" s="558">
        <v>0.94576230844219689</v>
      </c>
      <c r="BH9" s="558">
        <v>0.93871715959909285</v>
      </c>
      <c r="BI9" s="558">
        <v>0.93177619575546988</v>
      </c>
      <c r="BJ9" s="558">
        <v>0.92493712281276386</v>
      </c>
      <c r="BK9" s="558">
        <v>0.91819771353476798</v>
      </c>
    </row>
    <row r="10" spans="1:63">
      <c r="A10" s="1066"/>
      <c r="B10" s="597">
        <v>1.083</v>
      </c>
      <c r="C10" s="579">
        <v>1.4966694527833346</v>
      </c>
      <c r="D10" s="577">
        <v>1.4782913167841327</v>
      </c>
      <c r="E10" s="577">
        <v>1.4603590491329692</v>
      </c>
      <c r="F10" s="577">
        <v>1.4428566186083664</v>
      </c>
      <c r="G10" s="577">
        <v>1.4257687534249477</v>
      </c>
      <c r="H10" s="577">
        <v>1.4090808967894819</v>
      </c>
      <c r="I10" s="577">
        <v>1.3927791655419737</v>
      </c>
      <c r="J10" s="577">
        <v>1.3768503116348216</v>
      </c>
      <c r="K10" s="577">
        <v>1.3612816862254027</v>
      </c>
      <c r="L10" s="577">
        <v>1.3460612061775414</v>
      </c>
      <c r="M10" s="577">
        <v>1.331177322785412</v>
      </c>
      <c r="N10" s="577">
        <v>1.3166189925497298</v>
      </c>
      <c r="O10" s="577">
        <v>1.3023756498508281</v>
      </c>
      <c r="P10" s="577">
        <v>1.2884371813765023</v>
      </c>
      <c r="Q10" s="577">
        <v>1.2747939021745625</v>
      </c>
      <c r="R10" s="577">
        <v>1.2614365332109183</v>
      </c>
      <c r="S10" s="577">
        <v>1.2483561803239238</v>
      </c>
      <c r="T10" s="577">
        <v>1.2355443144746683</v>
      </c>
      <c r="U10" s="577">
        <v>1.2229927532010594</v>
      </c>
      <c r="V10" s="577">
        <v>1.2106936431909576</v>
      </c>
      <c r="W10" s="577">
        <v>1.1986394438963643</v>
      </c>
      <c r="X10" s="577">
        <v>1.1868229121168306</v>
      </c>
      <c r="Y10" s="577">
        <v>1.1752370874858464</v>
      </c>
      <c r="Z10" s="577">
        <v>1.1638752787991125</v>
      </c>
      <c r="AA10" s="577">
        <v>1.1527310511282554</v>
      </c>
      <c r="AB10" s="577">
        <v>1.1417982136678519</v>
      </c>
      <c r="AC10" s="577">
        <v>1.1310708082675267</v>
      </c>
      <c r="AD10" s="577">
        <v>1.1205430986044915</v>
      </c>
      <c r="AE10" s="577">
        <v>1.110209559955186</v>
      </c>
      <c r="AF10" s="577">
        <v>1.1000648695276913</v>
      </c>
      <c r="AG10" s="577">
        <v>1.0901038973193846</v>
      </c>
      <c r="AH10" s="577">
        <v>1.0803216974668264</v>
      </c>
      <c r="AI10" s="577">
        <v>1.0707135000572512</v>
      </c>
      <c r="AJ10" s="577">
        <v>1.0612747033731638</v>
      </c>
      <c r="AK10" s="577">
        <v>1.0520008665435565</v>
      </c>
      <c r="AL10" s="577">
        <v>1.0428877025770891</v>
      </c>
      <c r="AM10" s="577">
        <v>1.0339310717542645</v>
      </c>
      <c r="AN10" s="577">
        <v>1.0251269753572081</v>
      </c>
      <c r="AO10" s="577">
        <v>1.0164715497170922</v>
      </c>
      <c r="AP10" s="577">
        <v>1.0079610605605906</v>
      </c>
      <c r="AQ10" s="577">
        <v>0.99959189763798617</v>
      </c>
      <c r="AR10" s="577">
        <v>0.9913605696166895</v>
      </c>
      <c r="AS10" s="577">
        <v>0.98326369922500323</v>
      </c>
      <c r="AT10" s="577">
        <v>0.97529801863193244</v>
      </c>
      <c r="AU10" s="577">
        <v>0.96746036504976918</v>
      </c>
      <c r="AV10" s="577">
        <v>0.95974767654701465</v>
      </c>
      <c r="AW10" s="577">
        <v>0.9521569880599986</v>
      </c>
      <c r="AX10" s="577">
        <v>0.94468542759227681</v>
      </c>
      <c r="AY10" s="577">
        <v>0.93733021259157656</v>
      </c>
      <c r="AZ10" s="577">
        <v>0.93008864649468603</v>
      </c>
      <c r="BA10" s="577">
        <v>0.92295811543127582</v>
      </c>
      <c r="BB10" s="577">
        <v>0.9159360850781878</v>
      </c>
      <c r="BC10" s="577">
        <v>0.90902009765623792</v>
      </c>
      <c r="BD10" s="577">
        <v>0.9022077690620588</v>
      </c>
      <c r="BE10" s="577">
        <v>0.89549678612794792</v>
      </c>
      <c r="BF10" s="577">
        <v>0.88888490400310727</v>
      </c>
      <c r="BG10" s="577">
        <v>0.88236994365004706</v>
      </c>
      <c r="BH10" s="577">
        <v>0.8759497894502859</v>
      </c>
      <c r="BI10" s="577">
        <v>0.86962238691382154</v>
      </c>
      <c r="BJ10" s="577">
        <v>0.86338574048716499</v>
      </c>
      <c r="BK10" s="577">
        <v>0.85723791145502171</v>
      </c>
    </row>
    <row r="11" spans="1:63">
      <c r="A11" s="1066"/>
      <c r="B11" s="597">
        <v>1.167</v>
      </c>
      <c r="C11" s="577">
        <v>1.3779619268704868</v>
      </c>
      <c r="D11" s="577">
        <v>1.3616801087717125</v>
      </c>
      <c r="E11" s="577">
        <v>1.3457785650712391</v>
      </c>
      <c r="F11" s="577">
        <v>1.3302441271486398</v>
      </c>
      <c r="G11" s="577">
        <v>1.3150642274711619</v>
      </c>
      <c r="H11" s="577">
        <v>1.3002268656845255</v>
      </c>
      <c r="I11" s="577">
        <v>1.2857205769736202</v>
      </c>
      <c r="J11" s="577">
        <v>1.2715344025177795</v>
      </c>
      <c r="K11" s="577">
        <v>1.2576578618806267</v>
      </c>
      <c r="L11" s="577">
        <v>1.2440809271882962</v>
      </c>
      <c r="M11" s="577">
        <v>1.2307939989623351</v>
      </c>
      <c r="N11" s="577">
        <v>1.2177878834848814</v>
      </c>
      <c r="O11" s="577">
        <v>1.2050537715839651</v>
      </c>
      <c r="P11" s="577">
        <v>1.1925832187360577</v>
      </c>
      <c r="Q11" s="577">
        <v>1.1803681263914219</v>
      </c>
      <c r="R11" s="577">
        <v>1.1684007244354855</v>
      </c>
      <c r="S11" s="577">
        <v>1.156673554706418</v>
      </c>
      <c r="T11" s="577">
        <v>1.1451794554954435</v>
      </c>
      <c r="U11" s="577">
        <v>1.1339115469622003</v>
      </c>
      <c r="V11" s="577">
        <v>1.1228632174027398</v>
      </c>
      <c r="W11" s="577">
        <v>1.1120281103125684</v>
      </c>
      <c r="X11" s="577">
        <v>1.1014001121915451</v>
      </c>
      <c r="Y11" s="577">
        <v>1.0909733410414741</v>
      </c>
      <c r="Z11" s="577">
        <v>1.0807421355109161</v>
      </c>
      <c r="AA11" s="577">
        <v>1.0707010446451304</v>
      </c>
      <c r="AB11" s="577">
        <v>1.0608448182021497</v>
      </c>
      <c r="AC11" s="577">
        <v>1.0511683974988455</v>
      </c>
      <c r="AD11" s="577">
        <v>1.0416669067534432</v>
      </c>
      <c r="AE11" s="577">
        <v>1.0323356448933623</v>
      </c>
      <c r="AF11" s="577">
        <v>1.0231700777994601</v>
      </c>
      <c r="AG11" s="577">
        <v>1.0141658309597947</v>
      </c>
      <c r="AH11" s="577">
        <v>1.0053186825079004</v>
      </c>
      <c r="AI11" s="577">
        <v>0.99662455662229787</v>
      </c>
      <c r="AJ11" s="577">
        <v>0.98807951726556187</v>
      </c>
      <c r="AK11" s="577">
        <v>0.97967976224273379</v>
      </c>
      <c r="AL11" s="577">
        <v>0.97142161756024215</v>
      </c>
      <c r="AM11" s="577">
        <v>0.96330153206774405</v>
      </c>
      <c r="AN11" s="577">
        <v>0.95531607236647043</v>
      </c>
      <c r="AO11" s="577">
        <v>0.94746191796873969</v>
      </c>
      <c r="AP11" s="577">
        <v>0.93973585669429938</v>
      </c>
      <c r="AQ11" s="577">
        <v>0.93213478029009122</v>
      </c>
      <c r="AR11" s="577">
        <v>0.92465568026088529</v>
      </c>
      <c r="AS11" s="577">
        <v>0.91729564389904006</v>
      </c>
      <c r="AT11" s="577">
        <v>0.91005185050237569</v>
      </c>
      <c r="AU11" s="577">
        <v>0.90292156776984689</v>
      </c>
      <c r="AV11" s="577">
        <v>0.89590214836533899</v>
      </c>
      <c r="AW11" s="577">
        <v>0.88899102664050667</v>
      </c>
      <c r="AX11" s="577">
        <v>0.88218571550813663</v>
      </c>
      <c r="AY11" s="577">
        <v>0.87548380345802534</v>
      </c>
      <c r="AZ11" s="577">
        <v>0.86888295170785523</v>
      </c>
      <c r="BA11" s="577">
        <v>0.8623808914819916</v>
      </c>
      <c r="BB11" s="577">
        <v>0.85597542141155558</v>
      </c>
      <c r="BC11" s="577">
        <v>0.84966440504950846</v>
      </c>
      <c r="BD11" s="577">
        <v>0.84344576849486008</v>
      </c>
      <c r="BE11" s="577">
        <v>0.83731749812044654</v>
      </c>
      <c r="BF11" s="577">
        <v>0.83127763839905155</v>
      </c>
      <c r="BG11" s="577">
        <v>0.8253242898229376</v>
      </c>
      <c r="BH11" s="577">
        <v>0.81945560691214214</v>
      </c>
      <c r="BI11" s="577">
        <v>0.81366979630714642</v>
      </c>
      <c r="BJ11" s="577">
        <v>0.80796511494177981</v>
      </c>
      <c r="BK11" s="577">
        <v>0.80233986829244885</v>
      </c>
    </row>
    <row r="12" spans="1:63">
      <c r="A12" s="1066"/>
      <c r="B12" s="510">
        <v>1.25</v>
      </c>
      <c r="C12" s="577">
        <v>1.2728495923502252</v>
      </c>
      <c r="D12" s="577">
        <v>1.258356800302169</v>
      </c>
      <c r="E12" s="577">
        <v>1.2441903255165505</v>
      </c>
      <c r="F12" s="577">
        <v>1.2303392697284157</v>
      </c>
      <c r="G12" s="577">
        <v>1.2167932146330991</v>
      </c>
      <c r="H12" s="577">
        <v>1.203542195752108</v>
      </c>
      <c r="I12" s="577">
        <v>1.1905766779882312</v>
      </c>
      <c r="J12" s="577">
        <v>1.1778875327438507</v>
      </c>
      <c r="K12" s="577">
        <v>1.1654660164870541</v>
      </c>
      <c r="L12" s="577">
        <v>1.153303750659795</v>
      </c>
      <c r="M12" s="577">
        <v>1.1413927028310746</v>
      </c>
      <c r="N12" s="577">
        <v>1.129725169006059</v>
      </c>
      <c r="O12" s="577">
        <v>1.1182937570092539</v>
      </c>
      <c r="P12" s="577">
        <v>1.1070913708664221</v>
      </c>
      <c r="Q12" s="577">
        <v>1.0961111961159069</v>
      </c>
      <c r="R12" s="577">
        <v>1.0853466859854681</v>
      </c>
      <c r="S12" s="577">
        <v>1.0747915483757098</v>
      </c>
      <c r="T12" s="577">
        <v>1.0644397335957196</v>
      </c>
      <c r="U12" s="577">
        <v>1.0542854228006919</v>
      </c>
      <c r="V12" s="577">
        <v>1.0443230170850946</v>
      </c>
      <c r="W12" s="577">
        <v>1.0345471271884308</v>
      </c>
      <c r="X12" s="577">
        <v>1.0249525637738244</v>
      </c>
      <c r="Y12" s="577">
        <v>1.0155343282425797</v>
      </c>
      <c r="Z12" s="577">
        <v>1.0062876040505599</v>
      </c>
      <c r="AA12" s="577">
        <v>0.99720774849468474</v>
      </c>
      <c r="AB12" s="577">
        <v>0.98829028494012028</v>
      </c>
      <c r="AC12" s="577">
        <v>0.97953089546081928</v>
      </c>
      <c r="AD12" s="577">
        <v>0.9709254138679928</v>
      </c>
      <c r="AE12" s="577">
        <v>0.96246981910286389</v>
      </c>
      <c r="AF12" s="577">
        <v>0.95416022897168595</v>
      </c>
      <c r="AG12" s="577">
        <v>0.94599289420252208</v>
      </c>
      <c r="AH12" s="577">
        <v>0.93796419280466525</v>
      </c>
      <c r="AI12" s="577">
        <v>0.93007062471287472</v>
      </c>
      <c r="AJ12" s="577">
        <v>0.92230880669978643</v>
      </c>
      <c r="AK12" s="577">
        <v>0.91467546754096607</v>
      </c>
      <c r="AL12" s="577">
        <v>0.90716744341808231</v>
      </c>
      <c r="AM12" s="577">
        <v>0.89978167354663396</v>
      </c>
      <c r="AN12" s="577">
        <v>0.89251519601553575</v>
      </c>
      <c r="AO12" s="577">
        <v>0.8853651438266803</v>
      </c>
      <c r="AP12" s="577">
        <v>0.87832874112335391</v>
      </c>
      <c r="AQ12" s="577">
        <v>0.87140329959708029</v>
      </c>
      <c r="AR12" s="577">
        <v>0.86458621506312339</v>
      </c>
      <c r="AS12" s="577">
        <v>0.8578749641954827</v>
      </c>
      <c r="AT12" s="577">
        <v>0.85126710141278328</v>
      </c>
      <c r="AU12" s="577">
        <v>0.844760255906986</v>
      </c>
      <c r="AV12" s="577">
        <v>0.83835212880733379</v>
      </c>
      <c r="AW12" s="577">
        <v>0.83204049047240825</v>
      </c>
      <c r="AX12" s="577">
        <v>0.82582317790359361</v>
      </c>
      <c r="AY12" s="577">
        <v>0.81969809227364687</v>
      </c>
      <c r="AZ12" s="577">
        <v>0.81366319656444064</v>
      </c>
      <c r="BA12" s="577">
        <v>0.80771651330829397</v>
      </c>
      <c r="BB12" s="577">
        <v>0.8018561224276286</v>
      </c>
      <c r="BC12" s="577">
        <v>0.79608015916799668</v>
      </c>
      <c r="BD12" s="577">
        <v>0.79038681211980033</v>
      </c>
      <c r="BE12" s="577">
        <v>0.78477432132429858</v>
      </c>
      <c r="BF12" s="577">
        <v>0.77924097645973966</v>
      </c>
      <c r="BG12" s="577">
        <v>0.77378511510369286</v>
      </c>
      <c r="BH12" s="577">
        <v>0.76840512106786929</v>
      </c>
      <c r="BI12" s="577">
        <v>0.76309942280193088</v>
      </c>
      <c r="BJ12" s="577">
        <v>0.75786649186297228</v>
      </c>
      <c r="BK12" s="577">
        <v>0.75270484144754901</v>
      </c>
    </row>
    <row r="13" spans="1:63">
      <c r="A13" s="1066"/>
      <c r="B13" s="597">
        <v>1.333</v>
      </c>
      <c r="C13" s="577">
        <v>1.1793312649150469</v>
      </c>
      <c r="D13" s="577">
        <v>1.1663745469849818</v>
      </c>
      <c r="E13" s="577">
        <v>1.1536994330665895</v>
      </c>
      <c r="F13" s="577">
        <v>1.1412968411939968</v>
      </c>
      <c r="G13" s="577">
        <v>1.1291580757823281</v>
      </c>
      <c r="H13" s="577">
        <v>1.1172748072963232</v>
      </c>
      <c r="I13" s="577">
        <v>1.1056390531893896</v>
      </c>
      <c r="J13" s="577">
        <v>1.0942431600214282</v>
      </c>
      <c r="K13" s="577">
        <v>1.083079786671256</v>
      </c>
      <c r="L13" s="577">
        <v>1.0721418885662415</v>
      </c>
      <c r="M13" s="577">
        <v>1.061422702857965</v>
      </c>
      <c r="N13" s="577">
        <v>1.0509157344783528</v>
      </c>
      <c r="O13" s="577">
        <v>1.0406147430158694</v>
      </c>
      <c r="P13" s="577">
        <v>1.0305137303560497</v>
      </c>
      <c r="Q13" s="577">
        <v>1.0206069290349342</v>
      </c>
      <c r="R13" s="577">
        <v>1.0108887912578917</v>
      </c>
      <c r="S13" s="577">
        <v>1.0013539785398922</v>
      </c>
      <c r="T13" s="577">
        <v>0.99199735192659122</v>
      </c>
      <c r="U13" s="577">
        <v>0.98281396275857735</v>
      </c>
      <c r="V13" s="577">
        <v>0.97379904394391659</v>
      </c>
      <c r="W13" s="577">
        <v>0.96494800170664685</v>
      </c>
      <c r="X13" s="577">
        <v>0.9562564077812179</v>
      </c>
      <c r="Y13" s="577">
        <v>0.94771999202500778</v>
      </c>
      <c r="Z13" s="577">
        <v>0.93933463542302242</v>
      </c>
      <c r="AA13" s="577">
        <v>0.93109636346070257</v>
      </c>
      <c r="AB13" s="577">
        <v>0.92300133984243327</v>
      </c>
      <c r="AC13" s="577">
        <v>0.91504586053490178</v>
      </c>
      <c r="AD13" s="577">
        <v>0.90722634811586744</v>
      </c>
      <c r="AE13" s="577">
        <v>0.89953934641023381</v>
      </c>
      <c r="AF13" s="577">
        <v>0.89198151539652193</v>
      </c>
      <c r="AG13" s="577">
        <v>0.88454962636797629</v>
      </c>
      <c r="AH13" s="577">
        <v>0.87724055733357564</v>
      </c>
      <c r="AI13" s="577">
        <v>0.87005128864518266</v>
      </c>
      <c r="AJ13" s="577">
        <v>0.86297889883796985</v>
      </c>
      <c r="AK13" s="577">
        <v>0.85602056067207954</v>
      </c>
      <c r="AL13" s="577">
        <v>0.84917353736425349</v>
      </c>
      <c r="AM13" s="577">
        <v>0.8424351789988781</v>
      </c>
      <c r="AN13" s="577">
        <v>0.83580291910856019</v>
      </c>
      <c r="AO13" s="577">
        <v>0.8292742714149608</v>
      </c>
      <c r="AP13" s="577">
        <v>0.82284682672119414</v>
      </c>
      <c r="AQ13" s="577">
        <v>0.81651824994763189</v>
      </c>
      <c r="AR13" s="577">
        <v>0.81028627730344938</v>
      </c>
      <c r="AS13" s="577">
        <v>0.8041487135867188</v>
      </c>
      <c r="AT13" s="577">
        <v>0.79810342960628267</v>
      </c>
      <c r="AU13" s="577">
        <v>0.79214835971904862</v>
      </c>
      <c r="AV13" s="577">
        <v>0.7862814994767201</v>
      </c>
      <c r="AW13" s="577">
        <v>0.78050090337633282</v>
      </c>
      <c r="AX13" s="577">
        <v>0.77480468270929204</v>
      </c>
      <c r="AY13" s="577">
        <v>0.76919100350391623</v>
      </c>
      <c r="AZ13" s="577">
        <v>0.76365808455677808</v>
      </c>
      <c r="BA13" s="577">
        <v>0.75820419554840501</v>
      </c>
      <c r="BB13" s="577">
        <v>0.75282765523914996</v>
      </c>
      <c r="BC13" s="577">
        <v>0.74752682974128182</v>
      </c>
      <c r="BD13" s="577">
        <v>0.74230013086356517</v>
      </c>
      <c r="BE13" s="577">
        <v>0.73714601452480644</v>
      </c>
      <c r="BF13" s="577">
        <v>0.73206297923303598</v>
      </c>
      <c r="BG13" s="577">
        <v>0.72704956462718107</v>
      </c>
      <c r="BH13" s="577">
        <v>0.72210435007825458</v>
      </c>
      <c r="BI13" s="577">
        <v>0.71722595334724326</v>
      </c>
      <c r="BJ13" s="577">
        <v>0.71241302929703387</v>
      </c>
      <c r="BK13" s="577">
        <v>0.70766426865585452</v>
      </c>
    </row>
    <row r="14" spans="1:63">
      <c r="A14" s="1066"/>
      <c r="B14" s="597">
        <v>1.417</v>
      </c>
      <c r="C14" s="577">
        <v>1.0957611513432917</v>
      </c>
      <c r="D14" s="577">
        <v>1.0841307536445053</v>
      </c>
      <c r="E14" s="577">
        <v>1.0727446528265268</v>
      </c>
      <c r="F14" s="577">
        <v>1.0615952316932267</v>
      </c>
      <c r="G14" s="577">
        <v>1.0506751864640751</v>
      </c>
      <c r="H14" s="577">
        <v>1.0399775108185974</v>
      </c>
      <c r="I14" s="577">
        <v>1.0294954809057388</v>
      </c>
      <c r="J14" s="577">
        <v>1.0192226412507319</v>
      </c>
      <c r="K14" s="577">
        <v>1.0091527914973994</v>
      </c>
      <c r="L14" s="577">
        <v>0.99927997392868118</v>
      </c>
      <c r="M14" s="577">
        <v>0.98959846171260157</v>
      </c>
      <c r="N14" s="577">
        <v>0.98010274782495632</v>
      </c>
      <c r="O14" s="577">
        <v>0.97078753460369072</v>
      </c>
      <c r="P14" s="577">
        <v>0.96164772389334363</v>
      </c>
      <c r="Q14" s="577">
        <v>0.95267840774102774</v>
      </c>
      <c r="R14" s="577">
        <v>0.94387485960827255</v>
      </c>
      <c r="S14" s="577">
        <v>0.93523252606566609</v>
      </c>
      <c r="T14" s="577">
        <v>0.92674701893962974</v>
      </c>
      <c r="U14" s="577">
        <v>0.9184141078828717</v>
      </c>
      <c r="V14" s="577">
        <v>0.91022971334208691</v>
      </c>
      <c r="W14" s="577">
        <v>0.90218989989834475</v>
      </c>
      <c r="X14" s="577">
        <v>0.89429086995732088</v>
      </c>
      <c r="Y14" s="577">
        <v>0.8865289577681198</v>
      </c>
      <c r="Z14" s="577">
        <v>0.87890062375089562</v>
      </c>
      <c r="AA14" s="577">
        <v>0.87140244911482934</v>
      </c>
      <c r="AB14" s="577">
        <v>0.86403113074927074</v>
      </c>
      <c r="AC14" s="577">
        <v>0.85678347637200403</v>
      </c>
      <c r="AD14" s="577">
        <v>0.84965639991966557</v>
      </c>
      <c r="AE14" s="577">
        <v>0.84264691716633089</v>
      </c>
      <c r="AF14" s="577">
        <v>0.83575214155720035</v>
      </c>
      <c r="AG14" s="577">
        <v>0.8289692802451657</v>
      </c>
      <c r="AH14" s="577">
        <v>0.82229563031882202</v>
      </c>
      <c r="AI14" s="577">
        <v>0.81572857521122533</v>
      </c>
      <c r="AJ14" s="577">
        <v>0.80926558127936843</v>
      </c>
      <c r="AK14" s="577">
        <v>0.80290419454498452</v>
      </c>
      <c r="AL14" s="577">
        <v>0.79664203758786734</v>
      </c>
      <c r="AM14" s="577">
        <v>0.79047680658344899</v>
      </c>
      <c r="AN14" s="577">
        <v>0.78440626847687767</v>
      </c>
      <c r="AO14" s="577">
        <v>0.77842825828631534</v>
      </c>
      <c r="AP14" s="577">
        <v>0.77254067652861291</v>
      </c>
      <c r="AQ14" s="577">
        <v>0.76674148676093234</v>
      </c>
      <c r="AR14" s="577">
        <v>0.76102871323226984</v>
      </c>
      <c r="AS14" s="577">
        <v>0.7554004386391886</v>
      </c>
      <c r="AT14" s="577">
        <v>0.74985480198040688</v>
      </c>
      <c r="AU14" s="577">
        <v>0.74438999650519933</v>
      </c>
      <c r="AV14" s="577">
        <v>0.73900426775085815</v>
      </c>
      <c r="AW14" s="577">
        <v>0.73369591166473813</v>
      </c>
      <c r="AX14" s="577">
        <v>0.72846327280666068</v>
      </c>
      <c r="AY14" s="577">
        <v>0.72330474262769617</v>
      </c>
      <c r="AZ14" s="577">
        <v>0.71821875782156286</v>
      </c>
      <c r="BA14" s="577">
        <v>0.71320379874509332</v>
      </c>
      <c r="BB14" s="577">
        <v>0.70825838790441831</v>
      </c>
      <c r="BC14" s="577">
        <v>0.70338108850369641</v>
      </c>
      <c r="BD14" s="577">
        <v>0.69857050305339885</v>
      </c>
      <c r="BE14" s="577">
        <v>0.69382527203531408</v>
      </c>
      <c r="BF14" s="577">
        <v>0.6891440726215976</v>
      </c>
      <c r="BG14" s="577">
        <v>0.68452561744532692</v>
      </c>
      <c r="BH14" s="577">
        <v>0.67996865342016488</v>
      </c>
      <c r="BI14" s="577">
        <v>0.67547196060685766</v>
      </c>
      <c r="BJ14" s="577">
        <v>0.67103435112441145</v>
      </c>
      <c r="BK14" s="577">
        <v>0.66665466810390994</v>
      </c>
    </row>
    <row r="15" spans="1:63">
      <c r="A15" s="1066"/>
      <c r="B15" s="510">
        <v>1.5</v>
      </c>
      <c r="C15" s="577">
        <v>1.0207756631817029</v>
      </c>
      <c r="D15" s="577">
        <v>1.0102964662539673</v>
      </c>
      <c r="E15" s="577">
        <v>1.0000302400912637</v>
      </c>
      <c r="F15" s="577">
        <v>0.98997055763313979</v>
      </c>
      <c r="G15" s="577">
        <v>0.98011124785253523</v>
      </c>
      <c r="H15" s="577">
        <v>0.97044638313207154</v>
      </c>
      <c r="I15" s="577">
        <v>0.96097026737994184</v>
      </c>
      <c r="J15" s="577">
        <v>0.95167742483533602</v>
      </c>
      <c r="K15" s="577">
        <v>0.94256258951717342</v>
      </c>
      <c r="L15" s="577">
        <v>0.9336206952734194</v>
      </c>
      <c r="M15" s="577">
        <v>0.92484686639148161</v>
      </c>
      <c r="N15" s="577">
        <v>0.91623640873311585</v>
      </c>
      <c r="O15" s="577">
        <v>0.90778480135997786</v>
      </c>
      <c r="P15" s="577">
        <v>0.89948768861842465</v>
      </c>
      <c r="Q15" s="577">
        <v>0.89134087265445516</v>
      </c>
      <c r="R15" s="577">
        <v>0.88334030633175797</v>
      </c>
      <c r="S15" s="577">
        <v>0.87548208652776816</v>
      </c>
      <c r="T15" s="577">
        <v>0.86776244778439937</v>
      </c>
      <c r="U15" s="577">
        <v>0.86017775629175008</v>
      </c>
      <c r="V15" s="577">
        <v>0.85272450418459134</v>
      </c>
      <c r="W15" s="577">
        <v>0.8453993041328226</v>
      </c>
      <c r="X15" s="577">
        <v>0.83819888420837485</v>
      </c>
      <c r="Y15" s="577">
        <v>0.83112008301221307</v>
      </c>
      <c r="Z15" s="577">
        <v>0.82415984504619444</v>
      </c>
      <c r="AA15" s="577">
        <v>0.81731521631554616</v>
      </c>
      <c r="AB15" s="577">
        <v>0.81058334014866551</v>
      </c>
      <c r="AC15" s="577">
        <v>0.80396145322181678</v>
      </c>
      <c r="AD15" s="577">
        <v>0.79744688177709921</v>
      </c>
      <c r="AE15" s="577">
        <v>0.79103703802281733</v>
      </c>
      <c r="AF15" s="577">
        <v>0.78472941670606522</v>
      </c>
      <c r="AG15" s="577">
        <v>0.77852159184799519</v>
      </c>
      <c r="AH15" s="577">
        <v>0.77241121363282761</v>
      </c>
      <c r="AI15" s="577">
        <v>0.76639600544222419</v>
      </c>
      <c r="AJ15" s="577">
        <v>0.76047376102716058</v>
      </c>
      <c r="AK15" s="577">
        <v>0.75464234180991718</v>
      </c>
      <c r="AL15" s="577">
        <v>0.74889967430925852</v>
      </c>
      <c r="AM15" s="577">
        <v>0.74324374768228707</v>
      </c>
      <c r="AN15" s="577">
        <v>0.73767261137685058</v>
      </c>
      <c r="AO15" s="577">
        <v>0.73218437288874516</v>
      </c>
      <c r="AP15" s="577">
        <v>0.72677719561829601</v>
      </c>
      <c r="AQ15" s="577">
        <v>0.72144929682121806</v>
      </c>
      <c r="AR15" s="577">
        <v>0.71619894564895104</v>
      </c>
      <c r="AS15" s="577">
        <v>0.71102446127394536</v>
      </c>
      <c r="AT15" s="577">
        <v>0.70592421109563375</v>
      </c>
      <c r="AU15" s="577">
        <v>0.70089660902306516</v>
      </c>
      <c r="AV15" s="577">
        <v>0.69594011383040599</v>
      </c>
      <c r="AW15" s="577">
        <v>0.69105322758172694</v>
      </c>
      <c r="AX15" s="577">
        <v>0.68623449412169568</v>
      </c>
      <c r="AY15" s="577">
        <v>0.68148249762897706</v>
      </c>
      <c r="AZ15" s="577">
        <v>0.67679586122932378</v>
      </c>
      <c r="BA15" s="577">
        <v>0.67217324566550607</v>
      </c>
      <c r="BB15" s="577">
        <v>0.66761334802137684</v>
      </c>
      <c r="BC15" s="577">
        <v>0.66311490049752186</v>
      </c>
      <c r="BD15" s="577">
        <v>0.65867666923607726</v>
      </c>
      <c r="BE15" s="577">
        <v>0.65429745319242716</v>
      </c>
      <c r="BF15" s="577">
        <v>0.64997608305161192</v>
      </c>
      <c r="BG15" s="577">
        <v>0.64571142018739525</v>
      </c>
      <c r="BH15" s="577">
        <v>0.64150235566204383</v>
      </c>
      <c r="BI15" s="577">
        <v>0.63734780926497203</v>
      </c>
      <c r="BJ15" s="577">
        <v>0.63324672858850328</v>
      </c>
      <c r="BK15" s="577">
        <v>0.62919808813908484</v>
      </c>
    </row>
    <row r="16" spans="1:63">
      <c r="A16" s="1066"/>
      <c r="B16" s="597">
        <v>1.583</v>
      </c>
      <c r="C16" s="577">
        <v>0.95323724043884916</v>
      </c>
      <c r="D16" s="577">
        <v>0.94376211360452511</v>
      </c>
      <c r="E16" s="577">
        <v>0.93447349736584417</v>
      </c>
      <c r="F16" s="577">
        <v>0.92536593841808756</v>
      </c>
      <c r="G16" s="577">
        <v>0.91643419400037462</v>
      </c>
      <c r="H16" s="577">
        <v>0.90767322183182564</v>
      </c>
      <c r="I16" s="577">
        <v>0.89907817061951334</v>
      </c>
      <c r="J16" s="577">
        <v>0.89064437110065275</v>
      </c>
      <c r="K16" s="577">
        <v>0.88236732758428005</v>
      </c>
      <c r="L16" s="577">
        <v>0.87424270996022202</v>
      </c>
      <c r="M16" s="577">
        <v>0.8662663461455159</v>
      </c>
      <c r="N16" s="577">
        <v>0.85843421494059069</v>
      </c>
      <c r="O16" s="577">
        <v>0.85074243926951132</v>
      </c>
      <c r="P16" s="577">
        <v>0.84318727978040897</v>
      </c>
      <c r="Q16" s="577">
        <v>0.83576512878390474</v>
      </c>
      <c r="R16" s="577">
        <v>0.82847250450888221</v>
      </c>
      <c r="S16" s="577">
        <v>0.82130604565639143</v>
      </c>
      <c r="T16" s="577">
        <v>0.81426250623378882</v>
      </c>
      <c r="U16" s="577">
        <v>0.80733875065243255</v>
      </c>
      <c r="V16" s="577">
        <v>0.80053174907337621</v>
      </c>
      <c r="W16" s="577">
        <v>0.79383857298654981</v>
      </c>
      <c r="X16" s="577">
        <v>0.78725639100987266</v>
      </c>
      <c r="Y16" s="577">
        <v>0.78078246489564163</v>
      </c>
      <c r="Z16" s="577">
        <v>0.77441414573235667</v>
      </c>
      <c r="AA16" s="577">
        <v>0.76814887033091961</v>
      </c>
      <c r="AB16" s="577">
        <v>0.76198415778484474</v>
      </c>
      <c r="AC16" s="577">
        <v>0.75591760619478598</v>
      </c>
      <c r="AD16" s="577">
        <v>0.74994688954829436</v>
      </c>
      <c r="AE16" s="577">
        <v>0.74406975474629078</v>
      </c>
      <c r="AF16" s="577">
        <v>0.73828401876826788</v>
      </c>
      <c r="AG16" s="577">
        <v>0.73258756596872776</v>
      </c>
      <c r="AH16" s="577">
        <v>0.72697834549782403</v>
      </c>
      <c r="AI16" s="577">
        <v>0.72145436883959779</v>
      </c>
      <c r="AJ16" s="577">
        <v>0.71601370746160387</v>
      </c>
      <c r="AK16" s="577">
        <v>0.71065449057008856</v>
      </c>
      <c r="AL16" s="577">
        <v>0.70537490296523142</v>
      </c>
      <c r="AM16" s="577">
        <v>0.70017318299128339</v>
      </c>
      <c r="AN16" s="577">
        <v>0.69504762057674241</v>
      </c>
      <c r="AO16" s="577">
        <v>0.68999655535998183</v>
      </c>
      <c r="AP16" s="577">
        <v>0.6850183748960188</v>
      </c>
      <c r="AQ16" s="577">
        <v>0.68011151294035344</v>
      </c>
      <c r="AR16" s="577">
        <v>0.67527444780604173</v>
      </c>
      <c r="AS16" s="577">
        <v>0.67050570079038174</v>
      </c>
      <c r="AT16" s="577">
        <v>0.6658038346677958</v>
      </c>
      <c r="AU16" s="577">
        <v>0.66116745224568385</v>
      </c>
      <c r="AV16" s="577">
        <v>0.65659519498019614</v>
      </c>
      <c r="AW16" s="577">
        <v>0.65208574164904853</v>
      </c>
      <c r="AX16" s="577">
        <v>0.64763780707865293</v>
      </c>
      <c r="AY16" s="577">
        <v>0.64325014092299104</v>
      </c>
      <c r="AZ16" s="577">
        <v>0.63892152649179035</v>
      </c>
      <c r="BA16" s="577">
        <v>0.6346507796256976</v>
      </c>
      <c r="BB16" s="577">
        <v>0.63043674761626511</v>
      </c>
      <c r="BC16" s="577">
        <v>0.62627830816868013</v>
      </c>
      <c r="BD16" s="577">
        <v>0.6221743684052774</v>
      </c>
      <c r="BE16" s="577">
        <v>0.61812386390797502</v>
      </c>
      <c r="BF16" s="577">
        <v>0.61412575779787371</v>
      </c>
      <c r="BG16" s="577">
        <v>0.61017903985034516</v>
      </c>
      <c r="BH16" s="577">
        <v>0.60628272564402363</v>
      </c>
      <c r="BI16" s="577">
        <v>0.60243585574219682</v>
      </c>
      <c r="BJ16" s="577">
        <v>0.59863749490516427</v>
      </c>
      <c r="BK16" s="577">
        <v>0.59488673133220482</v>
      </c>
    </row>
    <row r="17" spans="1:76">
      <c r="A17" s="1066"/>
      <c r="B17" s="597">
        <v>1.667</v>
      </c>
      <c r="C17" s="577">
        <v>0.89219080979027543</v>
      </c>
      <c r="D17" s="577">
        <v>0.88359540760578048</v>
      </c>
      <c r="E17" s="577">
        <v>0.87516404198785624</v>
      </c>
      <c r="F17" s="577">
        <v>0.86689206155503407</v>
      </c>
      <c r="G17" s="577">
        <v>0.85877498913715433</v>
      </c>
      <c r="H17" s="577">
        <v>0.85080851369496113</v>
      </c>
      <c r="I17" s="577">
        <v>0.84298848268531112</v>
      </c>
      <c r="J17" s="577">
        <v>0.83531089484359222</v>
      </c>
      <c r="K17" s="577">
        <v>0.82777189335698864</v>
      </c>
      <c r="L17" s="577">
        <v>0.82036775940412388</v>
      </c>
      <c r="M17" s="577">
        <v>0.81309490603834345</v>
      </c>
      <c r="N17" s="577">
        <v>0.80594987239349969</v>
      </c>
      <c r="O17" s="577">
        <v>0.79892931819257507</v>
      </c>
      <c r="P17" s="577">
        <v>0.79203001854083388</v>
      </c>
      <c r="Q17" s="577">
        <v>0.78524885898645458</v>
      </c>
      <c r="R17" s="577">
        <v>0.77858283083274382</v>
      </c>
      <c r="S17" s="577">
        <v>0.77202902668711193</v>
      </c>
      <c r="T17" s="577">
        <v>0.76558463623297202</v>
      </c>
      <c r="U17" s="577">
        <v>0.75924694221164779</v>
      </c>
      <c r="V17" s="577">
        <v>0.75301331660221871</v>
      </c>
      <c r="W17" s="577">
        <v>0.74688121698801913</v>
      </c>
      <c r="X17" s="577">
        <v>0.74084818309923994</v>
      </c>
      <c r="Y17" s="577">
        <v>0.7349118335217506</v>
      </c>
      <c r="Z17" s="577">
        <v>0.72906986256289663</v>
      </c>
      <c r="AA17" s="577">
        <v>0.72332003726560423</v>
      </c>
      <c r="AB17" s="577">
        <v>0.71766019456266972</v>
      </c>
      <c r="AC17" s="577">
        <v>0.71208823856361325</v>
      </c>
      <c r="AD17" s="577">
        <v>0.70660213796695082</v>
      </c>
      <c r="AE17" s="577">
        <v>0.70119992359116956</v>
      </c>
      <c r="AF17" s="577">
        <v>0.69587968601810268</v>
      </c>
      <c r="AG17" s="577">
        <v>0.69063957334278037</v>
      </c>
      <c r="AH17" s="577">
        <v>0.68547778902418466</v>
      </c>
      <c r="AI17" s="577">
        <v>0.68039258983166928</v>
      </c>
      <c r="AJ17" s="577">
        <v>0.67538228388211319</v>
      </c>
      <c r="AK17" s="577">
        <v>0.67044522876316393</v>
      </c>
      <c r="AL17" s="577">
        <v>0.66557982973819929</v>
      </c>
      <c r="AM17" s="577">
        <v>0.66078453802888493</v>
      </c>
      <c r="AN17" s="577">
        <v>0.65605784917144172</v>
      </c>
      <c r="AO17" s="577">
        <v>0.65139830144296074</v>
      </c>
      <c r="AP17" s="577">
        <v>0.64680447435430499</v>
      </c>
      <c r="AQ17" s="577">
        <v>0.64227498720633658</v>
      </c>
      <c r="AR17" s="577">
        <v>0.63780849770638337</v>
      </c>
      <c r="AS17" s="577">
        <v>0.63340370064203777</v>
      </c>
      <c r="AT17" s="577">
        <v>0.62905932660952923</v>
      </c>
      <c r="AU17" s="577">
        <v>0.62477414079407323</v>
      </c>
      <c r="AV17" s="577">
        <v>0.62054694179973191</v>
      </c>
      <c r="AW17" s="577">
        <v>0.61637656052645862</v>
      </c>
      <c r="AX17" s="577">
        <v>0.61226185909212094</v>
      </c>
      <c r="AY17" s="577">
        <v>0.60820172979741405</v>
      </c>
      <c r="AZ17" s="577">
        <v>0.60419509413168793</v>
      </c>
      <c r="BA17" s="577">
        <v>0.60024090181781242</v>
      </c>
      <c r="BB17" s="577">
        <v>0.59633812989430335</v>
      </c>
      <c r="BC17" s="577">
        <v>0.59248578183302758</v>
      </c>
      <c r="BD17" s="577">
        <v>0.58868288669088442</v>
      </c>
      <c r="BE17" s="577">
        <v>0.584928498293949</v>
      </c>
      <c r="BF17" s="577">
        <v>0.58122169445263738</v>
      </c>
      <c r="BG17" s="577">
        <v>0.57756157620652571</v>
      </c>
      <c r="BH17" s="577">
        <v>0.57394726709752408</v>
      </c>
      <c r="BI17" s="577">
        <v>0.57037791247017078</v>
      </c>
      <c r="BJ17" s="577">
        <v>0.56685267879787404</v>
      </c>
      <c r="BK17" s="577">
        <v>0.56337075303398609</v>
      </c>
    </row>
    <row r="18" spans="1:76">
      <c r="A18" s="1066"/>
      <c r="B18" s="510">
        <v>1.75</v>
      </c>
      <c r="C18" s="577">
        <v>0.83682972919038467</v>
      </c>
      <c r="D18" s="577">
        <v>0.82900838299323398</v>
      </c>
      <c r="E18" s="577">
        <v>0.82133188585415751</v>
      </c>
      <c r="F18" s="577">
        <v>0.81379625084782781</v>
      </c>
      <c r="G18" s="577">
        <v>0.80639763603717363</v>
      </c>
      <c r="H18" s="577">
        <v>0.79913233794196792</v>
      </c>
      <c r="I18" s="577">
        <v>0.79199678535733664</v>
      </c>
      <c r="J18" s="577">
        <v>0.78498753350050632</v>
      </c>
      <c r="K18" s="577">
        <v>0.77810125846563793</v>
      </c>
      <c r="L18" s="577">
        <v>0.77133475196799017</v>
      </c>
      <c r="M18" s="577">
        <v>0.76468491635995373</v>
      </c>
      <c r="N18" s="577">
        <v>0.75814875990268726</v>
      </c>
      <c r="O18" s="577">
        <v>0.75172339227819429</v>
      </c>
      <c r="P18" s="577">
        <v>0.7454060203276941</v>
      </c>
      <c r="Q18" s="577">
        <v>0.73919394400308702</v>
      </c>
      <c r="R18" s="577">
        <v>0.73308455251918458</v>
      </c>
      <c r="S18" s="577">
        <v>0.72707532069518543</v>
      </c>
      <c r="T18" s="577">
        <v>0.72116380547462566</v>
      </c>
      <c r="U18" s="577">
        <v>0.71534764261372796</v>
      </c>
      <c r="V18" s="577">
        <v>0.70962454352871929</v>
      </c>
      <c r="W18" s="577">
        <v>0.70399229229328397</v>
      </c>
      <c r="X18" s="577">
        <v>0.69844874277787783</v>
      </c>
      <c r="Y18" s="577">
        <v>0.69299181592314363</v>
      </c>
      <c r="Z18" s="577">
        <v>0.68761949714015125</v>
      </c>
      <c r="AA18" s="577">
        <v>0.68232983383063417</v>
      </c>
      <c r="AB18" s="577">
        <v>0.677120933020807</v>
      </c>
      <c r="AC18" s="577">
        <v>0.67199095910274509</v>
      </c>
      <c r="AD18" s="577">
        <v>0.66693813167765903</v>
      </c>
      <c r="AE18" s="577">
        <v>0.66196072349574675</v>
      </c>
      <c r="AF18" s="577">
        <v>0.65705705848761042</v>
      </c>
      <c r="AG18" s="577">
        <v>0.6522255098825287</v>
      </c>
      <c r="AH18" s="577">
        <v>0.64746449840914289</v>
      </c>
      <c r="AI18" s="577">
        <v>0.64277249057437957</v>
      </c>
      <c r="AJ18" s="577">
        <v>0.6381479970166668</v>
      </c>
      <c r="AK18" s="577">
        <v>0.63358957092973167</v>
      </c>
      <c r="AL18" s="577">
        <v>0.6290958065534723</v>
      </c>
      <c r="AM18" s="577">
        <v>0.62466533772859922</v>
      </c>
      <c r="AN18" s="577">
        <v>0.62029683651192502</v>
      </c>
      <c r="AO18" s="577">
        <v>0.61598901184935184</v>
      </c>
      <c r="AP18" s="577">
        <v>0.6117406083037733</v>
      </c>
      <c r="AQ18" s="577">
        <v>0.6075504048352558</v>
      </c>
      <c r="AR18" s="577">
        <v>0.60341721363101208</v>
      </c>
      <c r="AS18" s="577">
        <v>0.5993398789828096</v>
      </c>
      <c r="AT18" s="577">
        <v>0.59531727620958619</v>
      </c>
      <c r="AU18" s="577">
        <v>0.59134831062316306</v>
      </c>
      <c r="AV18" s="577">
        <v>0.58743191653505777</v>
      </c>
      <c r="AW18" s="577">
        <v>0.58356705630250272</v>
      </c>
      <c r="AX18" s="577">
        <v>0.57975271941187689</v>
      </c>
      <c r="AY18" s="577">
        <v>0.57598792159785028</v>
      </c>
      <c r="AZ18" s="577">
        <v>0.57227170399662652</v>
      </c>
      <c r="BA18" s="577">
        <v>0.56860313233175497</v>
      </c>
      <c r="BB18" s="577">
        <v>0.56498129613105907</v>
      </c>
      <c r="BC18" s="577">
        <v>0.56140530797330446</v>
      </c>
      <c r="BD18" s="577">
        <v>0.55787430276329431</v>
      </c>
      <c r="BE18" s="577">
        <v>0.55438743703414994</v>
      </c>
      <c r="BF18" s="577">
        <v>0.55094388827559593</v>
      </c>
      <c r="BG18" s="577">
        <v>0.54754285428712302</v>
      </c>
      <c r="BH18" s="577">
        <v>0.54418355255496287</v>
      </c>
      <c r="BI18" s="577">
        <v>0.54086521965185641</v>
      </c>
      <c r="BJ18" s="577">
        <v>0.53758711065865172</v>
      </c>
      <c r="BK18" s="577">
        <v>0.53434849860680655</v>
      </c>
    </row>
    <row r="19" spans="1:76">
      <c r="A19" s="1066"/>
      <c r="B19" s="597">
        <v>1.833</v>
      </c>
      <c r="C19" s="577">
        <v>0.78646892700510318</v>
      </c>
      <c r="D19" s="577">
        <v>0.7793313757756708</v>
      </c>
      <c r="E19" s="577">
        <v>0.77232221220170738</v>
      </c>
      <c r="F19" s="577">
        <v>0.76543800307571686</v>
      </c>
      <c r="G19" s="577">
        <v>0.75867543651835312</v>
      </c>
      <c r="H19" s="577">
        <v>0.75203131666574774</v>
      </c>
      <c r="I19" s="577">
        <v>0.74550255863356962</v>
      </c>
      <c r="J19" s="577">
        <v>0.73908618374114399</v>
      </c>
      <c r="K19" s="577">
        <v>0.7327793149800963</v>
      </c>
      <c r="L19" s="577">
        <v>0.72657917271303896</v>
      </c>
      <c r="M19" s="577">
        <v>0.72048307058878847</v>
      </c>
      <c r="N19" s="577">
        <v>0.71448841166150567</v>
      </c>
      <c r="O19" s="577">
        <v>0.70859268470197478</v>
      </c>
      <c r="P19" s="577">
        <v>0.70279346069001791</v>
      </c>
      <c r="Q19" s="577">
        <v>0.69708838947775187</v>
      </c>
      <c r="R19" s="577">
        <v>0.69147519661405366</v>
      </c>
      <c r="S19" s="577">
        <v>0.68595168032122678</v>
      </c>
      <c r="T19" s="577">
        <v>0.68051570861541888</v>
      </c>
      <c r="U19" s="577">
        <v>0.67516521656288431</v>
      </c>
      <c r="V19" s="577">
        <v>0.66989820366466968</v>
      </c>
      <c r="W19" s="577">
        <v>0.66471273136276687</v>
      </c>
      <c r="X19" s="577">
        <v>0.65960692066119908</v>
      </c>
      <c r="Y19" s="577">
        <v>0.65457894985591092</v>
      </c>
      <c r="Z19" s="577">
        <v>0.6496270523676978</v>
      </c>
      <c r="AA19" s="577">
        <v>0.64474951467276054</v>
      </c>
      <c r="AB19" s="577">
        <v>0.63994467432579216</v>
      </c>
      <c r="AC19" s="577">
        <v>0.63521091807080632</v>
      </c>
      <c r="AD19" s="577">
        <v>0.63054668003519487</v>
      </c>
      <c r="AE19" s="577">
        <v>0.62595044000277278</v>
      </c>
      <c r="AF19" s="577">
        <v>0.62142072176180341</v>
      </c>
      <c r="AG19" s="577">
        <v>0.61695609152423658</v>
      </c>
      <c r="AH19" s="577">
        <v>0.61255515641260472</v>
      </c>
      <c r="AI19" s="577">
        <v>0.60821656301121829</v>
      </c>
      <c r="AJ19" s="577">
        <v>0.60393899597850009</v>
      </c>
      <c r="AK19" s="577">
        <v>0.59972117671746428</v>
      </c>
      <c r="AL19" s="577">
        <v>0.59556186210152318</v>
      </c>
      <c r="AM19" s="577">
        <v>0.59145984325294909</v>
      </c>
      <c r="AN19" s="577">
        <v>0.58741394437147165</v>
      </c>
      <c r="AO19" s="577">
        <v>0.58342302161062898</v>
      </c>
      <c r="AP19" s="577">
        <v>0.57948596199961211</v>
      </c>
      <c r="AQ19" s="577">
        <v>0.57560168240847165</v>
      </c>
      <c r="AR19" s="577">
        <v>0.57176912855466377</v>
      </c>
      <c r="AS19" s="577">
        <v>0.56798727404902394</v>
      </c>
      <c r="AT19" s="577">
        <v>0.5642551194793507</v>
      </c>
      <c r="AU19" s="577">
        <v>0.56057169152988562</v>
      </c>
      <c r="AV19" s="577">
        <v>0.55693604213505576</v>
      </c>
      <c r="AW19" s="577">
        <v>0.55334724766593613</v>
      </c>
      <c r="AX19" s="577">
        <v>0.54980440814796427</v>
      </c>
      <c r="AY19" s="577">
        <v>0.54630664650851446</v>
      </c>
      <c r="AZ19" s="577">
        <v>0.54285310785301233</v>
      </c>
      <c r="BA19" s="577">
        <v>0.5394429587683337</v>
      </c>
      <c r="BB19" s="577">
        <v>0.53607538665229459</v>
      </c>
      <c r="BC19" s="577">
        <v>0.53274959906810015</v>
      </c>
      <c r="BD19" s="577">
        <v>0.52946482312267662</v>
      </c>
      <c r="BE19" s="577">
        <v>0.52622030486785876</v>
      </c>
      <c r="BF19" s="577">
        <v>0.5230153087234608</v>
      </c>
      <c r="BG19" s="577">
        <v>0.51984911692130331</v>
      </c>
      <c r="BH19" s="577">
        <v>0.51672102896931171</v>
      </c>
      <c r="BI19" s="577">
        <v>0.51363036113484806</v>
      </c>
      <c r="BJ19" s="577">
        <v>0.51057644594647422</v>
      </c>
      <c r="BK19" s="577">
        <v>0.50755863171338444</v>
      </c>
    </row>
    <row r="20" spans="1:76">
      <c r="A20" s="1066"/>
      <c r="B20" s="597">
        <v>1.917</v>
      </c>
      <c r="C20" s="577">
        <v>0.74052354872552761</v>
      </c>
      <c r="D20" s="577">
        <v>0.73399231880598936</v>
      </c>
      <c r="E20" s="577">
        <v>0.72757528925162174</v>
      </c>
      <c r="F20" s="577">
        <v>0.72126949078420033</v>
      </c>
      <c r="G20" s="577">
        <v>0.71507205617838299</v>
      </c>
      <c r="H20" s="577">
        <v>0.70898021591466664</v>
      </c>
      <c r="I20" s="577">
        <v>0.70299129405266658</v>
      </c>
      <c r="J20" s="577">
        <v>0.69710270431180021</v>
      </c>
      <c r="K20" s="577">
        <v>0.69131194634731519</v>
      </c>
      <c r="L20" s="577">
        <v>0.68561660221039544</v>
      </c>
      <c r="M20" s="577">
        <v>0.68001433298181824</v>
      </c>
      <c r="N20" s="577">
        <v>0.67450287556931354</v>
      </c>
      <c r="O20" s="577">
        <v>0.66908003965941454</v>
      </c>
      <c r="P20" s="577">
        <v>0.66374370481517375</v>
      </c>
      <c r="Q20" s="577">
        <v>0.65849181771166532</v>
      </c>
      <c r="R20" s="577">
        <v>0.65332238950170174</v>
      </c>
      <c r="S20" s="577">
        <v>0.64823349330466551</v>
      </c>
      <c r="T20" s="577">
        <v>0.64322326181179434</v>
      </c>
      <c r="U20" s="577">
        <v>0.63828988500166783</v>
      </c>
      <c r="V20" s="577">
        <v>0.63343160796002462</v>
      </c>
      <c r="W20" s="577">
        <v>0.62864672879839201</v>
      </c>
      <c r="X20" s="577">
        <v>0.62393359666634396</v>
      </c>
      <c r="Y20" s="577">
        <v>0.61929060985250883</v>
      </c>
      <c r="Z20" s="577">
        <v>0.61471621396973941</v>
      </c>
      <c r="AA20" s="577">
        <v>0.61020890022012342</v>
      </c>
      <c r="AB20" s="577">
        <v>0.60576720373576964</v>
      </c>
      <c r="AC20" s="577">
        <v>0.60138970199153285</v>
      </c>
      <c r="AD20" s="577">
        <v>0.59707501328606782</v>
      </c>
      <c r="AE20" s="577">
        <v>0.59282179528780243</v>
      </c>
      <c r="AF20" s="577">
        <v>0.58862874364261886</v>
      </c>
      <c r="AG20" s="577">
        <v>0.58449459064020626</v>
      </c>
      <c r="AH20" s="577">
        <v>0.58041810393622095</v>
      </c>
      <c r="AI20" s="577">
        <v>0.57639808532755143</v>
      </c>
      <c r="AJ20" s="577">
        <v>0.57243336957812618</v>
      </c>
      <c r="AK20" s="577">
        <v>0.56852282329285209</v>
      </c>
      <c r="AL20" s="577">
        <v>0.56466534383739364</v>
      </c>
      <c r="AM20" s="577">
        <v>0.56085985830163454</v>
      </c>
      <c r="AN20" s="577">
        <v>0.55710532250477007</v>
      </c>
      <c r="AO20" s="577">
        <v>0.55340072004009577</v>
      </c>
      <c r="AP20" s="577">
        <v>0.54974506135765577</v>
      </c>
      <c r="AQ20" s="577">
        <v>0.54613738288301139</v>
      </c>
      <c r="AR20" s="577">
        <v>0.54257674617048202</v>
      </c>
      <c r="AS20" s="577">
        <v>0.53906223708929435</v>
      </c>
      <c r="AT20" s="577">
        <v>0.53559296504115916</v>
      </c>
      <c r="AU20" s="577">
        <v>0.53216806220786683</v>
      </c>
      <c r="AV20" s="577">
        <v>0.52878668282756802</v>
      </c>
      <c r="AW20" s="577">
        <v>0.5254480024984699</v>
      </c>
      <c r="AX20" s="577">
        <v>0.52215121750874749</v>
      </c>
      <c r="AY20" s="577">
        <v>0.51889554419152073</v>
      </c>
      <c r="AZ20" s="577">
        <v>0.51568021830381394</v>
      </c>
      <c r="BA20" s="577">
        <v>0.51250449442846358</v>
      </c>
      <c r="BB20" s="577">
        <v>0.50936764539798873</v>
      </c>
      <c r="BC20" s="577">
        <v>0.50626896173949132</v>
      </c>
      <c r="BD20" s="577">
        <v>0.50320775113969451</v>
      </c>
      <c r="BE20" s="577">
        <v>0.50018333792927394</v>
      </c>
      <c r="BF20" s="577">
        <v>0.49719506258567231</v>
      </c>
      <c r="BG20" s="577">
        <v>0.49424228125363096</v>
      </c>
      <c r="BH20" s="577">
        <v>0.49132436528270584</v>
      </c>
      <c r="BI20" s="577">
        <v>0.48844070078106938</v>
      </c>
      <c r="BJ20" s="577">
        <v>0.48559068818493373</v>
      </c>
      <c r="BK20" s="577">
        <v>0.48277374184296057</v>
      </c>
    </row>
    <row r="21" spans="1:76" s="517" customFormat="1">
      <c r="A21" s="1066"/>
      <c r="B21" s="510">
        <v>2</v>
      </c>
      <c r="C21" s="577">
        <v>0.6984918568300158</v>
      </c>
      <c r="D21" s="577">
        <v>0.69250014733616483</v>
      </c>
      <c r="E21" s="577">
        <v>0.68661035812654725</v>
      </c>
      <c r="F21" s="577">
        <v>0.68081991060305214</v>
      </c>
      <c r="G21" s="577">
        <v>0.67512631242533705</v>
      </c>
      <c r="H21" s="577">
        <v>0.66952715393393436</v>
      </c>
      <c r="I21" s="577">
        <v>0.66402010474988471</v>
      </c>
      <c r="J21" s="577">
        <v>0.6586029105408141</v>
      </c>
      <c r="K21" s="577">
        <v>0.65327338994402762</v>
      </c>
      <c r="L21" s="577">
        <v>0.64802943163779814</v>
      </c>
      <c r="M21" s="577">
        <v>0.64286899155258603</v>
      </c>
      <c r="N21" s="577">
        <v>0.63779009021445465</v>
      </c>
      <c r="O21" s="577">
        <v>0.63279081021342609</v>
      </c>
      <c r="P21" s="577">
        <v>0.62786929378997614</v>
      </c>
      <c r="Q21" s="577">
        <v>0.62302374053328502</v>
      </c>
      <c r="R21" s="577">
        <v>0.61825240518525537</v>
      </c>
      <c r="S21" s="577">
        <v>0.6135535955446676</v>
      </c>
      <c r="T21" s="577">
        <v>0.60892567046618662</v>
      </c>
      <c r="U21" s="577">
        <v>0.60436703794925128</v>
      </c>
      <c r="V21" s="577">
        <v>0.59987615331216682</v>
      </c>
      <c r="W21" s="577">
        <v>0.59545151744700575</v>
      </c>
      <c r="X21" s="577">
        <v>0.59109167515117278</v>
      </c>
      <c r="Y21" s="577">
        <v>0.58679521353173347</v>
      </c>
      <c r="Z21" s="577">
        <v>0.58256076047883165</v>
      </c>
      <c r="AA21" s="577">
        <v>0.5783869832047307</v>
      </c>
      <c r="AB21" s="577">
        <v>0.57427258684520999</v>
      </c>
      <c r="AC21" s="577">
        <v>0.57021631312023457</v>
      </c>
      <c r="AD21" s="577">
        <v>0.5662169390509868</v>
      </c>
      <c r="AE21" s="577">
        <v>0.56227327573051378</v>
      </c>
      <c r="AF21" s="577">
        <v>0.55838416714539274</v>
      </c>
      <c r="AG21" s="577">
        <v>0.55454848904596243</v>
      </c>
      <c r="AH21" s="577">
        <v>0.55076514786280018</v>
      </c>
      <c r="AI21" s="577">
        <v>0.54703307966725301</v>
      </c>
      <c r="AJ21" s="577">
        <v>0.5433512491739444</v>
      </c>
      <c r="AK21" s="577">
        <v>0.53971864878329445</v>
      </c>
      <c r="AL21" s="577">
        <v>0.536134297662193</v>
      </c>
      <c r="AM21" s="577">
        <v>0.53259724086106253</v>
      </c>
      <c r="AN21" s="577">
        <v>0.52910654846564298</v>
      </c>
      <c r="AO21" s="577">
        <v>0.52566131478191425</v>
      </c>
      <c r="AP21" s="577">
        <v>0.5222606575526576</v>
      </c>
      <c r="AQ21" s="577">
        <v>0.51890371720423045</v>
      </c>
      <c r="AR21" s="577">
        <v>0.51558965612220486</v>
      </c>
      <c r="AS21" s="577">
        <v>0.51231765795458806</v>
      </c>
      <c r="AT21" s="577">
        <v>0.50908692694140578</v>
      </c>
      <c r="AU21" s="577">
        <v>0.50589668726949399</v>
      </c>
      <c r="AV21" s="577">
        <v>0.50274618245139779</v>
      </c>
      <c r="AW21" s="577">
        <v>0.49963467472733586</v>
      </c>
      <c r="AX21" s="577">
        <v>0.49656144448923467</v>
      </c>
      <c r="AY21" s="577">
        <v>0.49352578972588951</v>
      </c>
      <c r="AZ21" s="577">
        <v>0.49052702548835414</v>
      </c>
      <c r="BA21" s="577">
        <v>0.48756448337470176</v>
      </c>
      <c r="BB21" s="577">
        <v>0.48463751103334607</v>
      </c>
      <c r="BC21" s="577">
        <v>0.48174547168414428</v>
      </c>
      <c r="BD21" s="577">
        <v>0.47888774365654652</v>
      </c>
      <c r="BE21" s="577">
        <v>0.47606371994408575</v>
      </c>
      <c r="BF21" s="577">
        <v>0.47327280777453823</v>
      </c>
      <c r="BG21" s="577">
        <v>0.47051442819511624</v>
      </c>
      <c r="BH21" s="577">
        <v>0.46778801567208167</v>
      </c>
      <c r="BI21" s="577">
        <v>0.46509301770420047</v>
      </c>
      <c r="BJ21" s="577">
        <v>0.46242889444948132</v>
      </c>
      <c r="BK21" s="577">
        <v>0.4597951183646708</v>
      </c>
      <c r="BL21" s="518"/>
      <c r="BM21" s="518"/>
      <c r="BN21" s="518"/>
      <c r="BO21" s="518"/>
      <c r="BP21" s="518"/>
      <c r="BQ21" s="518"/>
      <c r="BR21" s="518"/>
      <c r="BS21" s="518"/>
      <c r="BT21" s="518"/>
      <c r="BU21" s="518"/>
      <c r="BV21" s="518"/>
      <c r="BW21" s="518"/>
      <c r="BX21" s="518"/>
    </row>
    <row r="22" spans="1:76">
      <c r="A22" s="1066"/>
      <c r="B22" s="597">
        <v>2.0830000000000002</v>
      </c>
      <c r="C22" s="577">
        <v>0.65994144202460969</v>
      </c>
      <c r="D22" s="577">
        <v>0.65443140737799532</v>
      </c>
      <c r="E22" s="577">
        <v>0.64901262050186814</v>
      </c>
      <c r="F22" s="577">
        <v>0.64368283337588017</v>
      </c>
      <c r="G22" s="577">
        <v>0.63843987122249723</v>
      </c>
      <c r="H22" s="577">
        <v>0.63328162954819278</v>
      </c>
      <c r="I22" s="577">
        <v>0.62820607132692319</v>
      </c>
      <c r="J22" s="577">
        <v>0.62321122431796894</v>
      </c>
      <c r="K22" s="577">
        <v>0.61829517851071991</v>
      </c>
      <c r="L22" s="577">
        <v>0.61345608368945215</v>
      </c>
      <c r="M22" s="577">
        <v>0.60869214711157238</v>
      </c>
      <c r="N22" s="577">
        <v>0.60400163129320872</v>
      </c>
      <c r="O22" s="577">
        <v>0.59938285189640372</v>
      </c>
      <c r="P22" s="577">
        <v>0.59483417571250974</v>
      </c>
      <c r="Q22" s="577">
        <v>0.59035401873671778</v>
      </c>
      <c r="R22" s="577">
        <v>0.58594084432894722</v>
      </c>
      <c r="S22" s="577">
        <v>0.58159316145661411</v>
      </c>
      <c r="T22" s="577">
        <v>0.57730952301505434</v>
      </c>
      <c r="U22" s="577">
        <v>0.57308852422162948</v>
      </c>
      <c r="V22" s="577">
        <v>0.56892880107976873</v>
      </c>
      <c r="W22" s="577">
        <v>0.56482902890942144</v>
      </c>
      <c r="X22" s="577">
        <v>0.56078792094059349</v>
      </c>
      <c r="Y22" s="577">
        <v>0.55680422696683063</v>
      </c>
      <c r="Z22" s="577">
        <v>0.55287673205568888</v>
      </c>
      <c r="AA22" s="577">
        <v>0.54900425531339769</v>
      </c>
      <c r="AB22" s="577">
        <v>0.54518564870107744</v>
      </c>
      <c r="AC22" s="577">
        <v>0.54141979590001899</v>
      </c>
      <c r="AD22" s="577">
        <v>0.53770561122366922</v>
      </c>
      <c r="AE22" s="577">
        <v>0.53404203857409271</v>
      </c>
      <c r="AF22" s="577">
        <v>0.53042805044080765</v>
      </c>
      <c r="AG22" s="577">
        <v>0.52686264693999663</v>
      </c>
      <c r="AH22" s="577">
        <v>0.52334485489220928</v>
      </c>
      <c r="AI22" s="577">
        <v>0.51987372693676681</v>
      </c>
      <c r="AJ22" s="577">
        <v>0.51644834068117917</v>
      </c>
      <c r="AK22" s="577">
        <v>0.51306779788396628</v>
      </c>
      <c r="AL22" s="577">
        <v>0.50973122366936585</v>
      </c>
      <c r="AM22" s="577">
        <v>0.50643776577248467</v>
      </c>
      <c r="AN22" s="577">
        <v>0.50318659381352537</v>
      </c>
      <c r="AO22" s="577">
        <v>0.4999768985997895</v>
      </c>
      <c r="AP22" s="577">
        <v>0.49680789145422583</v>
      </c>
      <c r="AQ22" s="577">
        <v>0.49367880356935362</v>
      </c>
      <c r="AR22" s="577">
        <v>0.49058888538544737</v>
      </c>
      <c r="AS22" s="577">
        <v>0.48753740599192841</v>
      </c>
      <c r="AT22" s="577">
        <v>0.48452365255095886</v>
      </c>
      <c r="AU22" s="577">
        <v>0.48154692974228241</v>
      </c>
      <c r="AV22" s="577">
        <v>0.47860655922840445</v>
      </c>
      <c r="AW22" s="577">
        <v>0.47570187913924672</v>
      </c>
      <c r="AX22" s="577">
        <v>0.47283224357545589</v>
      </c>
      <c r="AY22" s="577">
        <v>0.46999702212958056</v>
      </c>
      <c r="AZ22" s="577">
        <v>0.46719559942437283</v>
      </c>
      <c r="BA22" s="577">
        <v>0.46442737466750433</v>
      </c>
      <c r="BB22" s="577">
        <v>0.46169176122201877</v>
      </c>
      <c r="BC22" s="577">
        <v>0.4589881861918767</v>
      </c>
      <c r="BD22" s="577">
        <v>0.45631609002197721</v>
      </c>
      <c r="BE22" s="577">
        <v>0.45367492611207055</v>
      </c>
      <c r="BF22" s="577">
        <v>0.45106416044400116</v>
      </c>
      <c r="BG22" s="577">
        <v>0.44848327122174791</v>
      </c>
      <c r="BH22" s="577">
        <v>0.44593174852375161</v>
      </c>
      <c r="BI22" s="577">
        <v>0.44340909396704359</v>
      </c>
      <c r="BJ22" s="577">
        <v>0.44091482038270985</v>
      </c>
      <c r="BK22" s="577">
        <v>0.43844845150224804</v>
      </c>
    </row>
    <row r="23" spans="1:76">
      <c r="A23" s="1066"/>
      <c r="B23" s="597">
        <v>2.1670000000000003</v>
      </c>
      <c r="C23" s="577">
        <v>0.62449803246437785</v>
      </c>
      <c r="D23" s="577">
        <v>0.61941937901763799</v>
      </c>
      <c r="E23" s="577">
        <v>0.61442266227983067</v>
      </c>
      <c r="F23" s="577">
        <v>0.6095059152235468</v>
      </c>
      <c r="G23" s="577">
        <v>0.60466723328390515</v>
      </c>
      <c r="H23" s="577">
        <v>0.59990477189872471</v>
      </c>
      <c r="I23" s="577">
        <v>0.59521674416403347</v>
      </c>
      <c r="J23" s="577">
        <v>0.59060141859865201</v>
      </c>
      <c r="K23" s="577">
        <v>0.58605711701197871</v>
      </c>
      <c r="L23" s="577">
        <v>0.58158221246945863</v>
      </c>
      <c r="M23" s="577">
        <v>0.57717512735055576</v>
      </c>
      <c r="N23" s="577">
        <v>0.57283433149435847</v>
      </c>
      <c r="O23" s="577">
        <v>0.56855834042823905</v>
      </c>
      <c r="P23" s="577">
        <v>0.56434571367525965</v>
      </c>
      <c r="Q23" s="577">
        <v>0.56019505313627072</v>
      </c>
      <c r="R23" s="577">
        <v>0.556105001542884</v>
      </c>
      <c r="S23" s="577">
        <v>0.55207424097772517</v>
      </c>
      <c r="T23" s="577">
        <v>0.54810149145857601</v>
      </c>
      <c r="U23" s="577">
        <v>0.5441855095832111</v>
      </c>
      <c r="V23" s="577">
        <v>0.54032508723191541</v>
      </c>
      <c r="W23" s="577">
        <v>0.53651905032483893</v>
      </c>
      <c r="X23" s="577">
        <v>0.53276625763150209</v>
      </c>
      <c r="Y23" s="577">
        <v>0.52906559962991784</v>
      </c>
      <c r="Z23" s="577">
        <v>0.5254159974129331</v>
      </c>
      <c r="AA23" s="577">
        <v>0.52181640163952658</v>
      </c>
      <c r="AB23" s="577">
        <v>0.51826579152892038</v>
      </c>
      <c r="AC23" s="577">
        <v>0.51476317389547988</v>
      </c>
      <c r="AD23" s="577">
        <v>0.51130758222248718</v>
      </c>
      <c r="AE23" s="577">
        <v>0.50789807577297097</v>
      </c>
      <c r="AF23" s="577">
        <v>0.50453373873587615</v>
      </c>
      <c r="AG23" s="577">
        <v>0.5012136794059453</v>
      </c>
      <c r="AH23" s="577">
        <v>0.49793702939576839</v>
      </c>
      <c r="AI23" s="577">
        <v>0.4947029428785395</v>
      </c>
      <c r="AJ23" s="577">
        <v>0.49151059586013163</v>
      </c>
      <c r="AK23" s="577">
        <v>0.48835918547917639</v>
      </c>
      <c r="AL23" s="577">
        <v>0.48524792933389693</v>
      </c>
      <c r="AM23" s="577">
        <v>0.48217606483450975</v>
      </c>
      <c r="AN23" s="577">
        <v>0.47914284858007095</v>
      </c>
      <c r="AO23" s="577">
        <v>0.47614755575869405</v>
      </c>
      <c r="AP23" s="577">
        <v>0.47318947957012586</v>
      </c>
      <c r="AQ23" s="577">
        <v>0.4702679306697124</v>
      </c>
      <c r="AR23" s="577">
        <v>0.46738223663283757</v>
      </c>
      <c r="AS23" s="577">
        <v>0.46453174143895853</v>
      </c>
      <c r="AT23" s="577">
        <v>0.46171580497440801</v>
      </c>
      <c r="AU23" s="577">
        <v>0.45893380255317173</v>
      </c>
      <c r="AV23" s="577">
        <v>0.45618512445488607</v>
      </c>
      <c r="AW23" s="577">
        <v>0.45346917547934018</v>
      </c>
      <c r="AX23" s="577">
        <v>0.45078537451679673</v>
      </c>
      <c r="AY23" s="577">
        <v>0.44813315413348243</v>
      </c>
      <c r="AZ23" s="577">
        <v>0.44551196017162403</v>
      </c>
      <c r="BA23" s="577">
        <v>0.44292125136344068</v>
      </c>
      <c r="BB23" s="577">
        <v>0.44036049895852569</v>
      </c>
      <c r="BC23" s="577">
        <v>0.4378291863640803</v>
      </c>
      <c r="BD23" s="577">
        <v>0.43532680879748442</v>
      </c>
      <c r="BE23" s="577">
        <v>0.4328528729507139</v>
      </c>
      <c r="BF23" s="577">
        <v>0.43040689666613607</v>
      </c>
      <c r="BG23" s="577">
        <v>0.42798840862323506</v>
      </c>
      <c r="BH23" s="577">
        <v>0.42559694803584064</v>
      </c>
      <c r="BI23" s="577">
        <v>0.4232320643594506</v>
      </c>
      <c r="BJ23" s="577">
        <v>0.42089331700825799</v>
      </c>
      <c r="BK23" s="577">
        <v>0.41858027508150808</v>
      </c>
    </row>
    <row r="24" spans="1:76">
      <c r="A24" s="1066"/>
      <c r="B24" s="510">
        <v>2.25</v>
      </c>
      <c r="C24" s="577">
        <v>0.59183635599248008</v>
      </c>
      <c r="D24" s="577">
        <v>0.5871451887564697</v>
      </c>
      <c r="E24" s="577">
        <v>0.58252780537511584</v>
      </c>
      <c r="F24" s="577">
        <v>0.5779824786945208</v>
      </c>
      <c r="G24" s="577">
        <v>0.57350753504971874</v>
      </c>
      <c r="H24" s="577">
        <v>0.56910135220993396</v>
      </c>
      <c r="I24" s="577">
        <v>0.56476235741783398</v>
      </c>
      <c r="J24" s="577">
        <v>0.56048902551780044</v>
      </c>
      <c r="K24" s="577">
        <v>0.55627987716853755</v>
      </c>
      <c r="L24" s="577">
        <v>0.55213347713561778</v>
      </c>
      <c r="M24" s="577">
        <v>0.54804843265982461</v>
      </c>
      <c r="N24" s="577">
        <v>0.54402339189739513</v>
      </c>
      <c r="O24" s="577">
        <v>0.54005704242849517</v>
      </c>
      <c r="P24" s="577">
        <v>0.53614810983046657</v>
      </c>
      <c r="Q24" s="577">
        <v>0.53229535631259162</v>
      </c>
      <c r="R24" s="577">
        <v>0.52849757940929998</v>
      </c>
      <c r="S24" s="577">
        <v>0.52475361072892168</v>
      </c>
      <c r="T24" s="577">
        <v>0.52106231475524944</v>
      </c>
      <c r="U24" s="577">
        <v>0.51742258769932969</v>
      </c>
      <c r="V24" s="577">
        <v>0.51383335639904248</v>
      </c>
      <c r="W24" s="577">
        <v>0.5102935772641658</v>
      </c>
      <c r="X24" s="577">
        <v>0.50680223526474544</v>
      </c>
      <c r="Y24" s="577">
        <v>0.50335834296071269</v>
      </c>
      <c r="Z24" s="577">
        <v>0.49996093957079801</v>
      </c>
      <c r="AA24" s="577">
        <v>0.49660909007889803</v>
      </c>
      <c r="AB24" s="577">
        <v>0.49330188437615052</v>
      </c>
      <c r="AC24" s="577">
        <v>0.49003843643706296</v>
      </c>
      <c r="AD24" s="577">
        <v>0.48681788352812783</v>
      </c>
      <c r="AE24" s="577">
        <v>0.48363938544744017</v>
      </c>
      <c r="AF24" s="577">
        <v>0.48050212379391044</v>
      </c>
      <c r="AG24" s="577">
        <v>0.47740530126473613</v>
      </c>
      <c r="AH24" s="577">
        <v>0.47434814097986627</v>
      </c>
      <c r="AI24" s="577">
        <v>0.4713298858322561</v>
      </c>
      <c r="AJ24" s="577">
        <v>0.46834979786277148</v>
      </c>
      <c r="AK24" s="577">
        <v>0.46540715765865731</v>
      </c>
      <c r="AL24" s="577">
        <v>0.46250126377454082</v>
      </c>
      <c r="AM24" s="577">
        <v>0.45963143217499197</v>
      </c>
      <c r="AN24" s="577">
        <v>0.45679699569770854</v>
      </c>
      <c r="AO24" s="577">
        <v>0.45399730353644213</v>
      </c>
      <c r="AP24" s="577">
        <v>0.45123172074282303</v>
      </c>
      <c r="AQ24" s="577">
        <v>0.44849962774628366</v>
      </c>
      <c r="AR24" s="577">
        <v>0.44580041989131647</v>
      </c>
      <c r="AS24" s="577">
        <v>0.44313350699134235</v>
      </c>
      <c r="AT24" s="577">
        <v>0.44049831289849634</v>
      </c>
      <c r="AU24" s="577">
        <v>0.43789427508867368</v>
      </c>
      <c r="AV24" s="577">
        <v>0.43532084426120699</v>
      </c>
      <c r="AW24" s="577">
        <v>0.43277748395257648</v>
      </c>
      <c r="AX24" s="577">
        <v>0.4302636701635838</v>
      </c>
      <c r="AY24" s="577">
        <v>0.42777889099944355</v>
      </c>
      <c r="AZ24" s="577">
        <v>0.42532264632227446</v>
      </c>
      <c r="BA24" s="577">
        <v>0.42289444741549376</v>
      </c>
      <c r="BB24" s="577">
        <v>0.42049381665964325</v>
      </c>
      <c r="BC24" s="577">
        <v>0.41812028721919348</v>
      </c>
      <c r="BD24" s="577">
        <v>0.41577340273989583</v>
      </c>
      <c r="BE24" s="577">
        <v>0.41345271705627068</v>
      </c>
      <c r="BF24" s="577">
        <v>0.41115779390883683</v>
      </c>
      <c r="BG24" s="577">
        <v>0.4088882066707063</v>
      </c>
      <c r="BH24" s="577">
        <v>0.40664353808318465</v>
      </c>
      <c r="BI24" s="577">
        <v>0.40442338000003286</v>
      </c>
      <c r="BJ24" s="577">
        <v>0.40222733314006093</v>
      </c>
      <c r="BK24" s="577">
        <v>0.40005500684773826</v>
      </c>
    </row>
    <row r="25" spans="1:76">
      <c r="A25" s="1066"/>
      <c r="B25" s="597">
        <v>2.3330000000000002</v>
      </c>
      <c r="C25" s="577">
        <v>0.56167263579487969</v>
      </c>
      <c r="D25" s="577">
        <v>0.55733050558203989</v>
      </c>
      <c r="E25" s="577">
        <v>0.55305499587423823</v>
      </c>
      <c r="F25" s="577">
        <v>0.54884458512465228</v>
      </c>
      <c r="G25" s="577">
        <v>0.54469779777055982</v>
      </c>
      <c r="H25" s="577">
        <v>0.54061320250920464</v>
      </c>
      <c r="I25" s="577">
        <v>0.53658941065065868</v>
      </c>
      <c r="J25" s="577">
        <v>0.53262507454369912</v>
      </c>
      <c r="K25" s="577">
        <v>0.52871888607095041</v>
      </c>
      <c r="L25" s="577">
        <v>0.52486957520976485</v>
      </c>
      <c r="M25" s="577">
        <v>0.52107590865551079</v>
      </c>
      <c r="N25" s="577">
        <v>0.51733668850413839</v>
      </c>
      <c r="O25" s="577">
        <v>0.5136507509910625</v>
      </c>
      <c r="P25" s="577">
        <v>0.51001696528357776</v>
      </c>
      <c r="Q25" s="577">
        <v>0.50643423232416951</v>
      </c>
      <c r="R25" s="577">
        <v>0.50290148372223764</v>
      </c>
      <c r="S25" s="577">
        <v>0.49941768069188691</v>
      </c>
      <c r="T25" s="577">
        <v>0.49598181303356137</v>
      </c>
      <c r="U25" s="577">
        <v>0.49259289815742968</v>
      </c>
      <c r="V25" s="577">
        <v>0.48924998014653565</v>
      </c>
      <c r="W25" s="577">
        <v>0.48595212885783923</v>
      </c>
      <c r="X25" s="577">
        <v>0.48269843905937082</v>
      </c>
      <c r="Y25" s="577">
        <v>0.47948802960181791</v>
      </c>
      <c r="Z25" s="577">
        <v>0.47632004262295252</v>
      </c>
      <c r="AA25" s="577">
        <v>0.47319364278338916</v>
      </c>
      <c r="AB25" s="577">
        <v>0.47010801653224438</v>
      </c>
      <c r="AC25" s="577">
        <v>0.46706237140134033</v>
      </c>
      <c r="AD25" s="577">
        <v>0.46405593532666889</v>
      </c>
      <c r="AE25" s="577">
        <v>0.46108795599589258</v>
      </c>
      <c r="AF25" s="577">
        <v>0.45815770022072633</v>
      </c>
      <c r="AG25" s="577">
        <v>0.45526445333309973</v>
      </c>
      <c r="AH25" s="577">
        <v>0.45240751860405454</v>
      </c>
      <c r="AI25" s="577">
        <v>0.44958621668438581</v>
      </c>
      <c r="AJ25" s="577">
        <v>0.44679988506608226</v>
      </c>
      <c r="AK25" s="577">
        <v>0.4440478775636707</v>
      </c>
      <c r="AL25" s="577">
        <v>0.44132956381461014</v>
      </c>
      <c r="AM25" s="577">
        <v>0.4386443287979247</v>
      </c>
      <c r="AN25" s="577">
        <v>0.43599157237030339</v>
      </c>
      <c r="AO25" s="577">
        <v>0.43337070881893203</v>
      </c>
      <c r="AP25" s="577">
        <v>0.43078116643035669</v>
      </c>
      <c r="AQ25" s="577">
        <v>0.42822238707471216</v>
      </c>
      <c r="AR25" s="577">
        <v>0.42569382580468168</v>
      </c>
      <c r="AS25" s="577">
        <v>0.42319495046858063</v>
      </c>
      <c r="AT25" s="577">
        <v>0.42072524133698863</v>
      </c>
      <c r="AU25" s="577">
        <v>0.41828419074237921</v>
      </c>
      <c r="AV25" s="577">
        <v>0.41587130273122247</v>
      </c>
      <c r="AW25" s="577">
        <v>0.41348609272805975</v>
      </c>
      <c r="AX25" s="577">
        <v>0.41112808721107214</v>
      </c>
      <c r="AY25" s="577">
        <v>0.40879682339868784</v>
      </c>
      <c r="AZ25" s="577">
        <v>0.40649184894679069</v>
      </c>
      <c r="BA25" s="577">
        <v>0.40421272165611594</v>
      </c>
      <c r="BB25" s="577">
        <v>0.40195900918943328</v>
      </c>
      <c r="BC25" s="577">
        <v>0.39973028879814027</v>
      </c>
      <c r="BD25" s="577">
        <v>0.39752614705790001</v>
      </c>
      <c r="BE25" s="577">
        <v>0.39534617961297724</v>
      </c>
      <c r="BF25" s="577">
        <v>0.39318999092894152</v>
      </c>
      <c r="BG25" s="577">
        <v>0.39105719405341793</v>
      </c>
      <c r="BH25" s="577">
        <v>0.38894741038458308</v>
      </c>
      <c r="BI25" s="577">
        <v>0.38686026944711421</v>
      </c>
      <c r="BJ25" s="577">
        <v>0.38479540867531425</v>
      </c>
      <c r="BK25" s="577">
        <v>0.38275247320314471</v>
      </c>
    </row>
    <row r="26" spans="1:76">
      <c r="A26" s="1066"/>
      <c r="B26" s="597">
        <v>2.4170000000000003</v>
      </c>
      <c r="C26" s="577">
        <v>0.53375839397705693</v>
      </c>
      <c r="D26" s="577">
        <v>0.52973150611313902</v>
      </c>
      <c r="E26" s="577">
        <v>0.52576492419814203</v>
      </c>
      <c r="F26" s="577">
        <v>0.52185730360394167</v>
      </c>
      <c r="G26" s="577">
        <v>0.5180073393819975</v>
      </c>
      <c r="H26" s="577">
        <v>0.51421376481040593</v>
      </c>
      <c r="I26" s="577">
        <v>0.51047535000433175</v>
      </c>
      <c r="J26" s="577">
        <v>0.5067909005866168</v>
      </c>
      <c r="K26" s="577">
        <v>0.50315925641554693</v>
      </c>
      <c r="L26" s="577">
        <v>0.4995792903669295</v>
      </c>
      <c r="M26" s="577">
        <v>0.49604990716779795</v>
      </c>
      <c r="N26" s="577">
        <v>0.4925700422792057</v>
      </c>
      <c r="O26" s="577">
        <v>0.48913866082571689</v>
      </c>
      <c r="P26" s="577">
        <v>0.48575475656933254</v>
      </c>
      <c r="Q26" s="577">
        <v>0.48241735092571519</v>
      </c>
      <c r="R26" s="577">
        <v>0.47912549202069071</v>
      </c>
      <c r="S26" s="577">
        <v>0.47587825378511722</v>
      </c>
      <c r="T26" s="577">
        <v>0.47267473508631336</v>
      </c>
      <c r="U26" s="577">
        <v>0.46951405889433412</v>
      </c>
      <c r="V26" s="577">
        <v>0.46639537148147381</v>
      </c>
      <c r="W26" s="577">
        <v>0.46331784165346179</v>
      </c>
      <c r="X26" s="577">
        <v>0.46028066001089724</v>
      </c>
      <c r="Y26" s="577">
        <v>0.45728303823954308</v>
      </c>
      <c r="Z26" s="577">
        <v>0.4543242084281725</v>
      </c>
      <c r="AA26" s="577">
        <v>0.45140342241272918</v>
      </c>
      <c r="AB26" s="577">
        <v>0.44851995114562287</v>
      </c>
      <c r="AC26" s="577">
        <v>0.44567308408904482</v>
      </c>
      <c r="AD26" s="577">
        <v>0.4428621286312418</v>
      </c>
      <c r="AE26" s="577">
        <v>0.44008640952474232</v>
      </c>
      <c r="AF26" s="577">
        <v>0.43734526834557685</v>
      </c>
      <c r="AG26" s="577">
        <v>0.43463806297258328</v>
      </c>
      <c r="AH26" s="577">
        <v>0.43196416708593172</v>
      </c>
      <c r="AI26" s="577">
        <v>0.42932296968404743</v>
      </c>
      <c r="AJ26" s="577">
        <v>0.42671387461814769</v>
      </c>
      <c r="AK26" s="577">
        <v>0.4241363001436485</v>
      </c>
      <c r="AL26" s="577">
        <v>0.42158967848773271</v>
      </c>
      <c r="AM26" s="577">
        <v>0.41907345543240321</v>
      </c>
      <c r="AN26" s="577">
        <v>0.41658708991237864</v>
      </c>
      <c r="AO26" s="577">
        <v>0.414130053627219</v>
      </c>
      <c r="AP26" s="577">
        <v>0.41170183066709681</v>
      </c>
      <c r="AQ26" s="577">
        <v>0.40930191715165731</v>
      </c>
      <c r="AR26" s="577">
        <v>0.40692982088143581</v>
      </c>
      <c r="AS26" s="577">
        <v>0.40458506100132763</v>
      </c>
      <c r="AT26" s="577">
        <v>0.40226716767562476</v>
      </c>
      <c r="AU26" s="577">
        <v>0.3999756817741601</v>
      </c>
      <c r="AV26" s="577">
        <v>0.39771015456911762</v>
      </c>
      <c r="AW26" s="577">
        <v>0.39547014744208914</v>
      </c>
      <c r="AX26" s="577">
        <v>0.39325523160097425</v>
      </c>
      <c r="AY26" s="577">
        <v>0.39106498780634108</v>
      </c>
      <c r="AZ26" s="577">
        <v>0.38889900610688116</v>
      </c>
      <c r="BA26" s="577">
        <v>0.38675688558360621</v>
      </c>
      <c r="BB26" s="577">
        <v>0.38463823410245374</v>
      </c>
      <c r="BC26" s="577">
        <v>0.38254266807497861</v>
      </c>
      <c r="BD26" s="577">
        <v>0.38046981222682597</v>
      </c>
      <c r="BE26" s="577">
        <v>0.37841929937369029</v>
      </c>
      <c r="BF26" s="577">
        <v>0.37639077020448031</v>
      </c>
      <c r="BG26" s="577">
        <v>0.37438387307142151</v>
      </c>
      <c r="BH26" s="577">
        <v>0.37239826378683716</v>
      </c>
      <c r="BI26" s="577">
        <v>0.37043360542636261</v>
      </c>
      <c r="BJ26" s="577">
        <v>0.36848956813835548</v>
      </c>
      <c r="BK26" s="577">
        <v>0.36656582895927686</v>
      </c>
    </row>
    <row r="27" spans="1:76">
      <c r="A27" s="1066"/>
      <c r="B27" s="510">
        <v>2.5</v>
      </c>
      <c r="C27" s="577">
        <v>0.50787530978516982</v>
      </c>
      <c r="D27" s="577">
        <v>0.50413386380322545</v>
      </c>
      <c r="E27" s="577">
        <v>0.50044714010266877</v>
      </c>
      <c r="F27" s="577">
        <v>0.49681394684959163</v>
      </c>
      <c r="G27" s="577">
        <v>0.49323312657098201</v>
      </c>
      <c r="H27" s="577">
        <v>0.48970355492529188</v>
      </c>
      <c r="I27" s="577">
        <v>0.48622413952541815</v>
      </c>
      <c r="J27" s="577">
        <v>0.48279381881150601</v>
      </c>
      <c r="K27" s="577">
        <v>0.47941156097113347</v>
      </c>
      <c r="L27" s="577">
        <v>0.4760763629045679</v>
      </c>
      <c r="M27" s="577">
        <v>0.4727872492329151</v>
      </c>
      <c r="N27" s="577">
        <v>0.46954327134710294</v>
      </c>
      <c r="O27" s="577">
        <v>0.46634350649574791</v>
      </c>
      <c r="P27" s="577">
        <v>0.46318705691006579</v>
      </c>
      <c r="Q27" s="577">
        <v>0.46007304896408091</v>
      </c>
      <c r="R27" s="577">
        <v>0.45700063236848532</v>
      </c>
      <c r="S27" s="577">
        <v>0.45396897939658409</v>
      </c>
      <c r="T27" s="577">
        <v>0.45097728414084709</v>
      </c>
      <c r="U27" s="577">
        <v>0.44802476179866557</v>
      </c>
      <c r="V27" s="577">
        <v>0.44511064798598171</v>
      </c>
      <c r="W27" s="577">
        <v>0.44223419807753223</v>
      </c>
      <c r="X27" s="577">
        <v>0.43939468657250857</v>
      </c>
      <c r="Y27" s="577">
        <v>0.43659140648449996</v>
      </c>
      <c r="Z27" s="577">
        <v>0.43382366875464001</v>
      </c>
      <c r="AA27" s="577">
        <v>0.43109080168693514</v>
      </c>
      <c r="AB27" s="577">
        <v>0.4283921504048015</v>
      </c>
      <c r="AC27" s="577">
        <v>0.42572707632788909</v>
      </c>
      <c r="AD27" s="577">
        <v>0.42309495666831182</v>
      </c>
      <c r="AE27" s="577">
        <v>0.42049518394545121</v>
      </c>
      <c r="AF27" s="577">
        <v>0.41792716551853976</v>
      </c>
      <c r="AG27" s="577">
        <v>0.41539032313626645</v>
      </c>
      <c r="AH27" s="577">
        <v>0.41288409250268782</v>
      </c>
      <c r="AI27" s="577">
        <v>0.41040792285875843</v>
      </c>
      <c r="AJ27" s="577">
        <v>0.40796127657883041</v>
      </c>
      <c r="AK27" s="577">
        <v>0.40554362878149924</v>
      </c>
      <c r="AL27" s="577">
        <v>0.4031544669542057</v>
      </c>
      <c r="AM27" s="577">
        <v>0.4007932905910298</v>
      </c>
      <c r="AN27" s="577">
        <v>0.39845961084313813</v>
      </c>
      <c r="AO27" s="577">
        <v>0.39615295018137286</v>
      </c>
      <c r="AP27" s="577">
        <v>0.39387284207049239</v>
      </c>
      <c r="AQ27" s="577">
        <v>0.39161883065459796</v>
      </c>
      <c r="AR27" s="577">
        <v>0.3893904704532995</v>
      </c>
      <c r="AS27" s="577">
        <v>0.38718732606819573</v>
      </c>
      <c r="AT27" s="577">
        <v>0.38500897189926347</v>
      </c>
      <c r="AU27" s="577">
        <v>0.3828549918707661</v>
      </c>
      <c r="AV27" s="577">
        <v>0.38072497916631187</v>
      </c>
      <c r="AW27" s="577">
        <v>0.37861853597270717</v>
      </c>
      <c r="AX27" s="577">
        <v>0.3765352732322666</v>
      </c>
      <c r="AY27" s="577">
        <v>0.37447481040325475</v>
      </c>
      <c r="AZ27" s="577">
        <v>0.37243677522815111</v>
      </c>
      <c r="BA27" s="577">
        <v>0.37042080350944062</v>
      </c>
      <c r="BB27" s="577">
        <v>0.3684265388926477</v>
      </c>
      <c r="BC27" s="577">
        <v>0.3664536326563404</v>
      </c>
      <c r="BD27" s="577">
        <v>0.3645017435088459</v>
      </c>
      <c r="BE27" s="577">
        <v>0.36257053739142903</v>
      </c>
      <c r="BF27" s="577">
        <v>0.36065968728769349</v>
      </c>
      <c r="BG27" s="577">
        <v>0.35876887303897947</v>
      </c>
      <c r="BH27" s="577">
        <v>0.35689778116553728</v>
      </c>
      <c r="BI27" s="577">
        <v>0.35504610469326786</v>
      </c>
      <c r="BJ27" s="577">
        <v>0.35321354298582924</v>
      </c>
      <c r="BK27" s="577">
        <v>0.35139980158191525</v>
      </c>
    </row>
    <row r="28" spans="1:76">
      <c r="A28" s="1066"/>
      <c r="B28" s="576">
        <v>2.75</v>
      </c>
      <c r="C28" s="577">
        <v>0.44401226852447612</v>
      </c>
      <c r="D28" s="577">
        <v>0.44095699224658036</v>
      </c>
      <c r="E28" s="577">
        <v>0.43794347571278947</v>
      </c>
      <c r="F28" s="577">
        <v>0.4349708685714912</v>
      </c>
      <c r="G28" s="577">
        <v>0.43203834340297709</v>
      </c>
      <c r="H28" s="577">
        <v>0.42914509495159681</v>
      </c>
      <c r="I28" s="577">
        <v>0.42629033938856126</v>
      </c>
      <c r="J28" s="577">
        <v>0.42347331360397356</v>
      </c>
      <c r="K28" s="577">
        <v>0.4206932745267466</v>
      </c>
      <c r="L28" s="577">
        <v>0.41794949847113483</v>
      </c>
      <c r="M28" s="577">
        <v>0.41524128050867054</v>
      </c>
      <c r="N28" s="577">
        <v>0.41256793386436208</v>
      </c>
      <c r="O28" s="577">
        <v>0.40992878933606625</v>
      </c>
      <c r="P28" s="577">
        <v>0.4073231947360047</v>
      </c>
      <c r="Q28" s="577">
        <v>0.40475051435344478</v>
      </c>
      <c r="R28" s="577">
        <v>0.40221012843761439</v>
      </c>
      <c r="S28" s="577">
        <v>0.39970143269996911</v>
      </c>
      <c r="T28" s="577">
        <v>0.3972238378349699</v>
      </c>
      <c r="U28" s="577">
        <v>0.39477676905857484</v>
      </c>
      <c r="V28" s="577">
        <v>0.39235966566368413</v>
      </c>
      <c r="W28" s="577">
        <v>0.38997198059181787</v>
      </c>
      <c r="X28" s="577">
        <v>0.38761318002033801</v>
      </c>
      <c r="Y28" s="577">
        <v>0.38528274296456044</v>
      </c>
      <c r="Z28" s="577">
        <v>0.38298016089413517</v>
      </c>
      <c r="AA28" s="577">
        <v>0.38070493736310024</v>
      </c>
      <c r="AB28" s="577">
        <v>0.37845658765304463</v>
      </c>
      <c r="AC28" s="577">
        <v>0.37623463842884114</v>
      </c>
      <c r="AD28" s="577">
        <v>0.37403862740643617</v>
      </c>
      <c r="AE28" s="577">
        <v>0.37186810303220574</v>
      </c>
      <c r="AF28" s="577">
        <v>0.3697226241734119</v>
      </c>
      <c r="AG28" s="577">
        <v>0.36760175981931187</v>
      </c>
      <c r="AH28" s="577">
        <v>0.36550508879249755</v>
      </c>
      <c r="AI28" s="577">
        <v>0.36343219947005584</v>
      </c>
      <c r="AJ28" s="577">
        <v>0.36138268951416436</v>
      </c>
      <c r="AK28" s="577">
        <v>0.35935616561175227</v>
      </c>
      <c r="AL28" s="577">
        <v>0.35735224322287051</v>
      </c>
      <c r="AM28" s="577">
        <v>0.35537054633743548</v>
      </c>
      <c r="AN28" s="577">
        <v>0.35341070724002094</v>
      </c>
      <c r="AO28" s="577">
        <v>0.35147236628239142</v>
      </c>
      <c r="AP28" s="577">
        <v>0.34955517166347921</v>
      </c>
      <c r="AQ28" s="577">
        <v>0.34765877921652361</v>
      </c>
      <c r="AR28" s="577">
        <v>0.34578285220310212</v>
      </c>
      <c r="AS28" s="577">
        <v>0.34392706111379323</v>
      </c>
      <c r="AT28" s="577">
        <v>0.34209108347522471</v>
      </c>
      <c r="AU28" s="577">
        <v>0.34027460366326878</v>
      </c>
      <c r="AV28" s="577">
        <v>0.33847731272215775</v>
      </c>
      <c r="AW28" s="577">
        <v>0.33669890818930154</v>
      </c>
      <c r="AX28" s="577">
        <v>0.33493909392559934</v>
      </c>
      <c r="AY28" s="577">
        <v>0.33319757995104482</v>
      </c>
      <c r="AZ28" s="577">
        <v>0.33147408228543362</v>
      </c>
      <c r="BA28" s="577">
        <v>0.32976832279398877</v>
      </c>
      <c r="BB28" s="577">
        <v>0.32808002903772837</v>
      </c>
      <c r="BC28" s="577">
        <v>0.32640893412840671</v>
      </c>
      <c r="BD28" s="577">
        <v>0.32475477658786511</v>
      </c>
      <c r="BE28" s="577">
        <v>0.32311730021163859</v>
      </c>
      <c r="BF28" s="577">
        <v>0.3214962539366682</v>
      </c>
      <c r="BG28" s="577">
        <v>0.32015220138928951</v>
      </c>
      <c r="BH28" s="577">
        <v>0.31935446615369822</v>
      </c>
      <c r="BI28" s="577">
        <v>0.31856069653039393</v>
      </c>
      <c r="BJ28" s="577">
        <v>0.31777086302257912</v>
      </c>
      <c r="BK28" s="577">
        <v>0.31698493642526793</v>
      </c>
    </row>
    <row r="29" spans="1:76">
      <c r="A29" s="1066"/>
      <c r="B29" s="576">
        <v>3</v>
      </c>
      <c r="C29" s="577">
        <v>0.40202949242966063</v>
      </c>
      <c r="D29" s="577">
        <v>0.39943424219834894</v>
      </c>
      <c r="E29" s="577">
        <v>0.39687228367193311</v>
      </c>
      <c r="F29" s="577">
        <v>0.39434298033717946</v>
      </c>
      <c r="G29" s="577">
        <v>0.39184571180432598</v>
      </c>
      <c r="H29" s="577">
        <v>0.38937987329976709</v>
      </c>
      <c r="I29" s="577">
        <v>0.3869448751777726</v>
      </c>
      <c r="J29" s="577">
        <v>0.38454014245041512</v>
      </c>
      <c r="K29" s="577">
        <v>0.38216511433491607</v>
      </c>
      <c r="L29" s="577">
        <v>0.37981924381766358</v>
      </c>
      <c r="M29" s="577">
        <v>0.37750199723418926</v>
      </c>
      <c r="N29" s="577">
        <v>0.37521285386442788</v>
      </c>
      <c r="O29" s="577">
        <v>0.37295130554261313</v>
      </c>
      <c r="P29" s="577">
        <v>0.37071685628119699</v>
      </c>
      <c r="Q29" s="577">
        <v>0.36850902190820833</v>
      </c>
      <c r="R29" s="577">
        <v>0.36632732971749243</v>
      </c>
      <c r="S29" s="577">
        <v>0.36417131813130216</v>
      </c>
      <c r="T29" s="577">
        <v>0.36204053637473366</v>
      </c>
      <c r="U29" s="577">
        <v>0.3599345441615257</v>
      </c>
      <c r="V29" s="577">
        <v>0.35785291139076147</v>
      </c>
      <c r="W29" s="577">
        <v>0.35579521785403384</v>
      </c>
      <c r="X29" s="577">
        <v>0.35376105295265692</v>
      </c>
      <c r="Y29" s="577">
        <v>0.35175001542452206</v>
      </c>
      <c r="Z29" s="577">
        <v>0.34976171308021864</v>
      </c>
      <c r="AA29" s="577">
        <v>0.347795762548053</v>
      </c>
      <c r="AB29" s="577">
        <v>0.34585178902761982</v>
      </c>
      <c r="AC29" s="577">
        <v>0.3439294260515911</v>
      </c>
      <c r="AD29" s="577">
        <v>0.34202831525540556</v>
      </c>
      <c r="AE29" s="577">
        <v>0.34014810615455504</v>
      </c>
      <c r="AF29" s="577">
        <v>0.33828845592917611</v>
      </c>
      <c r="AG29" s="577">
        <v>0.33644902921566927</v>
      </c>
      <c r="AH29" s="577">
        <v>0.33462949790508018</v>
      </c>
      <c r="AI29" s="577">
        <v>0.33282954094798733</v>
      </c>
      <c r="AJ29" s="577">
        <v>0.33104884416565372</v>
      </c>
      <c r="AK29" s="577">
        <v>0.32928710006720757</v>
      </c>
      <c r="AL29" s="577">
        <v>0.32754400767263059</v>
      </c>
      <c r="AM29" s="577">
        <v>0.32581927234133795</v>
      </c>
      <c r="AN29" s="577">
        <v>0.32411260560614635</v>
      </c>
      <c r="AO29" s="577">
        <v>0.32242372501243238</v>
      </c>
      <c r="AP29" s="577">
        <v>0.32075235396229412</v>
      </c>
      <c r="AQ29" s="577">
        <v>0.31909822156353435</v>
      </c>
      <c r="AR29" s="577">
        <v>0.31746106248329248</v>
      </c>
      <c r="AS29" s="577">
        <v>0.31584061680615966</v>
      </c>
      <c r="AT29" s="577">
        <v>0.31423662989661677</v>
      </c>
      <c r="AU29" s="577">
        <v>0.31264885226564337</v>
      </c>
      <c r="AV29" s="577">
        <v>0.31107703944134935</v>
      </c>
      <c r="AW29" s="577">
        <v>0.30952095184349077</v>
      </c>
      <c r="AX29" s="577">
        <v>0.30867920669029009</v>
      </c>
      <c r="AY29" s="577">
        <v>0.30791117548919461</v>
      </c>
      <c r="AZ29" s="577">
        <v>0.30714695671137282</v>
      </c>
      <c r="BA29" s="577">
        <v>0.30638652204042327</v>
      </c>
      <c r="BB29" s="577">
        <v>0.30562984343967514</v>
      </c>
      <c r="BC29" s="577">
        <v>0.30487689314874233</v>
      </c>
      <c r="BD29" s="577">
        <v>0.30412764368012862</v>
      </c>
      <c r="BE29" s="577">
        <v>0.30338206781588278</v>
      </c>
      <c r="BF29" s="577">
        <v>0.30264013860430239</v>
      </c>
      <c r="BG29" s="577">
        <v>0.30190182935668658</v>
      </c>
      <c r="BH29" s="577">
        <v>0.30116711364413545</v>
      </c>
      <c r="BI29" s="577">
        <v>0.30043596529439665</v>
      </c>
      <c r="BJ29" s="577">
        <v>0.29970835838875759</v>
      </c>
      <c r="BK29" s="577">
        <v>0.29898426725898258</v>
      </c>
    </row>
    <row r="30" spans="1:76">
      <c r="A30" s="1066"/>
      <c r="B30" s="576">
        <v>3.25</v>
      </c>
      <c r="C30" s="577">
        <v>0.36586685950079512</v>
      </c>
      <c r="D30" s="577">
        <v>0.36364265095736981</v>
      </c>
      <c r="E30" s="577">
        <v>0.36144532219492337</v>
      </c>
      <c r="F30" s="577">
        <v>0.35927438887287672</v>
      </c>
      <c r="G30" s="577">
        <v>0.35712937821747248</v>
      </c>
      <c r="H30" s="577">
        <v>0.35500982867853187</v>
      </c>
      <c r="I30" s="577">
        <v>0.35291528959836194</v>
      </c>
      <c r="J30" s="577">
        <v>0.35084532089231474</v>
      </c>
      <c r="K30" s="577">
        <v>0.34879949274052313</v>
      </c>
      <c r="L30" s="577">
        <v>0.34677738529035862</v>
      </c>
      <c r="M30" s="577">
        <v>0.34477858836917979</v>
      </c>
      <c r="N30" s="577">
        <v>0.34280270120695744</v>
      </c>
      <c r="O30" s="577">
        <v>0.34084933216838348</v>
      </c>
      <c r="P30" s="577">
        <v>0.33891809849408694</v>
      </c>
      <c r="Q30" s="577">
        <v>0.33700862605059739</v>
      </c>
      <c r="R30" s="577">
        <v>0.33512054908871408</v>
      </c>
      <c r="S30" s="577">
        <v>0.33325351000995157</v>
      </c>
      <c r="T30" s="577">
        <v>0.33140715914074947</v>
      </c>
      <c r="U30" s="577">
        <v>0.32958115451414649</v>
      </c>
      <c r="V30" s="577">
        <v>0.32777516165863307</v>
      </c>
      <c r="W30" s="577">
        <v>0.32598885339390754</v>
      </c>
      <c r="X30" s="577">
        <v>0.32422190963327507</v>
      </c>
      <c r="Y30" s="577">
        <v>0.32247401719243829</v>
      </c>
      <c r="Z30" s="577">
        <v>0.32074486960443932</v>
      </c>
      <c r="AA30" s="577">
        <v>0.31903416694052444</v>
      </c>
      <c r="AB30" s="577">
        <v>0.31734161563670998</v>
      </c>
      <c r="AC30" s="577">
        <v>0.31566692832584081</v>
      </c>
      <c r="AD30" s="577">
        <v>0.31400982367493779</v>
      </c>
      <c r="AE30" s="577">
        <v>0.31237002622764165</v>
      </c>
      <c r="AF30" s="577">
        <v>0.31074726625156818</v>
      </c>
      <c r="AG30" s="577">
        <v>0.3091412795903965</v>
      </c>
      <c r="AH30" s="577">
        <v>0.30755180752052058</v>
      </c>
      <c r="AI30" s="577">
        <v>0.3059785966120997</v>
      </c>
      <c r="AJ30" s="577">
        <v>0.30442139859435302</v>
      </c>
      <c r="AK30" s="577">
        <v>0.30287997022494528</v>
      </c>
      <c r="AL30" s="577">
        <v>0.30135407316332152</v>
      </c>
      <c r="AM30" s="577">
        <v>0.29984347384785109</v>
      </c>
      <c r="AN30" s="577">
        <v>0.29871524590269699</v>
      </c>
      <c r="AO30" s="577">
        <v>0.29797123491229677</v>
      </c>
      <c r="AP30" s="577">
        <v>0.29723092093470277</v>
      </c>
      <c r="AQ30" s="577">
        <v>0.29649427648235788</v>
      </c>
      <c r="AR30" s="577">
        <v>0.29576127433952715</v>
      </c>
      <c r="AS30" s="577">
        <v>0.29503188755894638</v>
      </c>
      <c r="AT30" s="577">
        <v>0.29430608945851944</v>
      </c>
      <c r="AU30" s="577">
        <v>0.29358385361806499</v>
      </c>
      <c r="AV30" s="577">
        <v>0.29286515387611034</v>
      </c>
      <c r="AW30" s="577">
        <v>0.29214996432673251</v>
      </c>
      <c r="AX30" s="577">
        <v>0.29143825931644596</v>
      </c>
      <c r="AY30" s="577">
        <v>0.29073001344113469</v>
      </c>
      <c r="AZ30" s="577">
        <v>0.29002520154302996</v>
      </c>
      <c r="BA30" s="577">
        <v>0.28932379870773117</v>
      </c>
      <c r="BB30" s="577">
        <v>0.28862578026127028</v>
      </c>
      <c r="BC30" s="577">
        <v>0.28793112176721825</v>
      </c>
      <c r="BD30" s="577">
        <v>0.2872397990238339</v>
      </c>
      <c r="BE30" s="577">
        <v>0.28655178806125248</v>
      </c>
      <c r="BF30" s="577">
        <v>0.2858670651387159</v>
      </c>
      <c r="BG30" s="577">
        <v>0.28518560674184179</v>
      </c>
      <c r="BH30" s="577">
        <v>0.28450738957993155</v>
      </c>
      <c r="BI30" s="577">
        <v>0.28383239058331722</v>
      </c>
      <c r="BJ30" s="577">
        <v>0.28316058690074519</v>
      </c>
      <c r="BK30" s="577">
        <v>0.28249195589679804</v>
      </c>
    </row>
    <row r="31" spans="1:76">
      <c r="A31" s="1066"/>
      <c r="B31" s="576">
        <v>3.5</v>
      </c>
      <c r="C31" s="577">
        <v>0.33447556288494579</v>
      </c>
      <c r="D31" s="577">
        <v>0.33255413307462012</v>
      </c>
      <c r="E31" s="577">
        <v>0.33065465288094492</v>
      </c>
      <c r="F31" s="577">
        <v>0.32877674832504444</v>
      </c>
      <c r="G31" s="577">
        <v>0.32692005387589723</v>
      </c>
      <c r="H31" s="577">
        <v>0.32508421221313821</v>
      </c>
      <c r="I31" s="577">
        <v>0.32326887399780907</v>
      </c>
      <c r="J31" s="577">
        <v>0.32147369765074629</v>
      </c>
      <c r="K31" s="577">
        <v>0.31969834913831269</v>
      </c>
      <c r="L31" s="577">
        <v>0.31794250176518946</v>
      </c>
      <c r="M31" s="577">
        <v>0.31620583597395979</v>
      </c>
      <c r="N31" s="577">
        <v>0.31448803915122431</v>
      </c>
      <c r="O31" s="577">
        <v>0.31278880544000237</v>
      </c>
      <c r="P31" s="577">
        <v>0.31110783555818261</v>
      </c>
      <c r="Q31" s="577">
        <v>0.30944483662279604</v>
      </c>
      <c r="R31" s="577">
        <v>0.30779952197989524</v>
      </c>
      <c r="S31" s="577">
        <v>0.30617161103983187</v>
      </c>
      <c r="T31" s="577">
        <v>0.30456082911773419</v>
      </c>
      <c r="U31" s="577">
        <v>0.30296690727899339</v>
      </c>
      <c r="V31" s="577">
        <v>0.30138958218957673</v>
      </c>
      <c r="W31" s="577">
        <v>0.29982859597099243</v>
      </c>
      <c r="X31" s="577">
        <v>0.29828369605973815</v>
      </c>
      <c r="Y31" s="577">
        <v>0.29675463507107269</v>
      </c>
      <c r="Z31" s="577">
        <v>0.29524117066695599</v>
      </c>
      <c r="AA31" s="577">
        <v>0.29374306542801021</v>
      </c>
      <c r="AB31" s="577">
        <v>0.29226008672935888</v>
      </c>
      <c r="AC31" s="577">
        <v>0.29079200662020799</v>
      </c>
      <c r="AD31" s="577">
        <v>0.28939384679250496</v>
      </c>
      <c r="AE31" s="577">
        <v>0.28867230382759945</v>
      </c>
      <c r="AF31" s="577">
        <v>0.28795434994668306</v>
      </c>
      <c r="AG31" s="577">
        <v>0.28723995843707262</v>
      </c>
      <c r="AH31" s="577">
        <v>0.28652910285051653</v>
      </c>
      <c r="AI31" s="577">
        <v>0.28582175699993151</v>
      </c>
      <c r="AJ31" s="577">
        <v>0.2851178949561865</v>
      </c>
      <c r="AK31" s="577">
        <v>0.28441749104493436</v>
      </c>
      <c r="AL31" s="577">
        <v>0.28372051984349</v>
      </c>
      <c r="AM31" s="577">
        <v>0.28302695617775486</v>
      </c>
      <c r="AN31" s="577">
        <v>0.28233677511918515</v>
      </c>
      <c r="AO31" s="577">
        <v>0.28164995198180598</v>
      </c>
      <c r="AP31" s="577">
        <v>0.28096646231926736</v>
      </c>
      <c r="AQ31" s="577">
        <v>0.28028628192194416</v>
      </c>
      <c r="AR31" s="577">
        <v>0.2796093868140776</v>
      </c>
      <c r="AS31" s="577">
        <v>0.27893575325095793</v>
      </c>
      <c r="AT31" s="577">
        <v>0.27826535771614797</v>
      </c>
      <c r="AU31" s="577">
        <v>0.27759817691874666</v>
      </c>
      <c r="AV31" s="577">
        <v>0.27693418779069157</v>
      </c>
      <c r="AW31" s="577">
        <v>0.27627336748410036</v>
      </c>
      <c r="AX31" s="577">
        <v>0.27561569336864994</v>
      </c>
      <c r="AY31" s="577">
        <v>0.27496114302899322</v>
      </c>
      <c r="AZ31" s="577">
        <v>0.27430969426221236</v>
      </c>
      <c r="BA31" s="577">
        <v>0.27366132507530827</v>
      </c>
      <c r="BB31" s="577">
        <v>0.2730160136827256</v>
      </c>
      <c r="BC31" s="577">
        <v>0.27237373850391278</v>
      </c>
      <c r="BD31" s="577">
        <v>0.27173447816091606</v>
      </c>
      <c r="BE31" s="577">
        <v>0.27109821147600782</v>
      </c>
      <c r="BF31" s="577">
        <v>0.27046491746934775</v>
      </c>
      <c r="BG31" s="577">
        <v>0.26983457535667704</v>
      </c>
      <c r="BH31" s="577">
        <v>0.26920716454704435</v>
      </c>
      <c r="BI31" s="577">
        <v>0.26858266464056391</v>
      </c>
      <c r="BJ31" s="577">
        <v>0.2679610554262043</v>
      </c>
      <c r="BK31" s="577">
        <v>0.26734231687960819</v>
      </c>
    </row>
    <row r="32" spans="1:76">
      <c r="A32" s="1066"/>
      <c r="B32" s="576">
        <v>3.75</v>
      </c>
      <c r="C32" s="577">
        <v>0.30703660106355768</v>
      </c>
      <c r="D32" s="577">
        <v>0.30536483222198196</v>
      </c>
      <c r="E32" s="577">
        <v>0.30371116986103414</v>
      </c>
      <c r="F32" s="577">
        <v>0.30207532140545196</v>
      </c>
      <c r="G32" s="577">
        <v>0.30045700054967661</v>
      </c>
      <c r="H32" s="577">
        <v>0.29885592709080261</v>
      </c>
      <c r="I32" s="577">
        <v>0.29727182676684061</v>
      </c>
      <c r="J32" s="577">
        <v>0.29570443110009731</v>
      </c>
      <c r="K32" s="577">
        <v>0.2941534772454838</v>
      </c>
      <c r="L32" s="577">
        <v>0.29261870784357252</v>
      </c>
      <c r="M32" s="577">
        <v>0.29109987087823086</v>
      </c>
      <c r="N32" s="577">
        <v>0.28959671953866523</v>
      </c>
      <c r="O32" s="577">
        <v>0.28810901208571787</v>
      </c>
      <c r="P32" s="577">
        <v>0.28663651172226295</v>
      </c>
      <c r="Q32" s="577">
        <v>0.2851789864675574</v>
      </c>
      <c r="R32" s="577">
        <v>0.28373620903540586</v>
      </c>
      <c r="S32" s="577">
        <v>0.28230795671600512</v>
      </c>
      <c r="T32" s="577">
        <v>0.280894011261339</v>
      </c>
      <c r="U32" s="577">
        <v>0.27995437101221105</v>
      </c>
      <c r="V32" s="577">
        <v>0.2792573771252877</v>
      </c>
      <c r="W32" s="577">
        <v>0.27856384518823646</v>
      </c>
      <c r="X32" s="577">
        <v>0.27787374947183779</v>
      </c>
      <c r="Y32" s="577">
        <v>0.27718706450120156</v>
      </c>
      <c r="Z32" s="577">
        <v>0.2765037650526323</v>
      </c>
      <c r="AA32" s="577">
        <v>0.27582382615054074</v>
      </c>
      <c r="AB32" s="577">
        <v>0.27514722306440076</v>
      </c>
      <c r="AC32" s="577">
        <v>0.27447393130575076</v>
      </c>
      <c r="AD32" s="577">
        <v>0.27380392662523972</v>
      </c>
      <c r="AE32" s="577">
        <v>0.27313718500971529</v>
      </c>
      <c r="AF32" s="577">
        <v>0.27247368267935551</v>
      </c>
      <c r="AG32" s="577">
        <v>0.27181339608484117</v>
      </c>
      <c r="AH32" s="577">
        <v>0.27115630190456991</v>
      </c>
      <c r="AI32" s="577">
        <v>0.27050237704191044</v>
      </c>
      <c r="AJ32" s="577">
        <v>0.2698515986224963</v>
      </c>
      <c r="AK32" s="577">
        <v>0.26920394399155845</v>
      </c>
      <c r="AL32" s="577">
        <v>0.2685593907112967</v>
      </c>
      <c r="AM32" s="577">
        <v>0.26791791655828812</v>
      </c>
      <c r="AN32" s="577">
        <v>0.26727949952093322</v>
      </c>
      <c r="AO32" s="577">
        <v>0.26664411779693792</v>
      </c>
      <c r="AP32" s="577">
        <v>0.26601174979083181</v>
      </c>
      <c r="AQ32" s="577">
        <v>0.26538237411152121</v>
      </c>
      <c r="AR32" s="577">
        <v>0.26475596956987751</v>
      </c>
      <c r="AS32" s="577">
        <v>0.26413251517635877</v>
      </c>
      <c r="AT32" s="577">
        <v>0.26351199013866572</v>
      </c>
      <c r="AU32" s="577">
        <v>0.26289437385942993</v>
      </c>
      <c r="AV32" s="577">
        <v>0.26227964593393494</v>
      </c>
      <c r="AW32" s="577">
        <v>0.26166778614786912</v>
      </c>
      <c r="AX32" s="577">
        <v>0.26105877447510978</v>
      </c>
      <c r="AY32" s="577">
        <v>0.26045259107553842</v>
      </c>
      <c r="AZ32" s="577">
        <v>0.25984921629288626</v>
      </c>
      <c r="BA32" s="577">
        <v>0.25924863065260928</v>
      </c>
      <c r="BB32" s="577">
        <v>0.25865081485979335</v>
      </c>
      <c r="BC32" s="577">
        <v>0.25805574979708767</v>
      </c>
      <c r="BD32" s="577">
        <v>0.25746341652266702</v>
      </c>
      <c r="BE32" s="577">
        <v>0.25687379626822177</v>
      </c>
      <c r="BF32" s="577">
        <v>0.25628687043697562</v>
      </c>
      <c r="BG32" s="577">
        <v>0.25570262060173055</v>
      </c>
      <c r="BH32" s="577">
        <v>0.25512102850293811</v>
      </c>
      <c r="BI32" s="577">
        <v>0.25454207604679718</v>
      </c>
      <c r="BJ32" s="577">
        <v>0.25396574530337762</v>
      </c>
      <c r="BK32" s="577">
        <v>0.25339201850476939</v>
      </c>
    </row>
    <row r="33" spans="1:63">
      <c r="A33" s="1066"/>
      <c r="B33" s="576">
        <v>4</v>
      </c>
      <c r="C33" s="577">
        <v>0.28290210408439914</v>
      </c>
      <c r="D33" s="577">
        <v>0.28143813373228954</v>
      </c>
      <c r="E33" s="577">
        <v>0.27998923697287981</v>
      </c>
      <c r="F33" s="577">
        <v>0.27855518219343489</v>
      </c>
      <c r="G33" s="577">
        <v>0.27713574250215584</v>
      </c>
      <c r="H33" s="577">
        <v>0.27573069560850688</v>
      </c>
      <c r="I33" s="577">
        <v>0.27433982370716437</v>
      </c>
      <c r="J33" s="577">
        <v>0.2729629133654603</v>
      </c>
      <c r="K33" s="577">
        <v>0.27176468976727408</v>
      </c>
      <c r="L33" s="577">
        <v>0.27108738286811546</v>
      </c>
      <c r="M33" s="577">
        <v>0.27041344361888786</v>
      </c>
      <c r="N33" s="577">
        <v>0.26974284696534767</v>
      </c>
      <c r="O33" s="577">
        <v>0.26907556810116373</v>
      </c>
      <c r="P33" s="577">
        <v>0.26841158246485891</v>
      </c>
      <c r="Q33" s="577">
        <v>0.26775086573679624</v>
      </c>
      <c r="R33" s="577">
        <v>0.26709339383620967</v>
      </c>
      <c r="S33" s="577">
        <v>0.26643914291827858</v>
      </c>
      <c r="T33" s="577">
        <v>0.26578808937124504</v>
      </c>
      <c r="U33" s="577">
        <v>0.26514020981357328</v>
      </c>
      <c r="V33" s="577">
        <v>0.26449548109115056</v>
      </c>
      <c r="W33" s="577">
        <v>0.26385388027452861</v>
      </c>
      <c r="X33" s="577">
        <v>0.26321538465620586</v>
      </c>
      <c r="Y33" s="577">
        <v>0.26257997174794795</v>
      </c>
      <c r="Z33" s="577">
        <v>0.26194761927814769</v>
      </c>
      <c r="AA33" s="577">
        <v>0.26131830518922311</v>
      </c>
      <c r="AB33" s="577">
        <v>0.26069200763505218</v>
      </c>
      <c r="AC33" s="577">
        <v>0.26006870497844559</v>
      </c>
      <c r="AD33" s="577">
        <v>0.25944837578865421</v>
      </c>
      <c r="AE33" s="577">
        <v>0.25883099883891336</v>
      </c>
      <c r="AF33" s="577">
        <v>0.25821655310402153</v>
      </c>
      <c r="AG33" s="577">
        <v>0.25760501775795347</v>
      </c>
      <c r="AH33" s="577">
        <v>0.25699637217150706</v>
      </c>
      <c r="AI33" s="577">
        <v>0.25639059590998414</v>
      </c>
      <c r="AJ33" s="577">
        <v>0.25578766873090297</v>
      </c>
      <c r="AK33" s="577">
        <v>0.25518757058174363</v>
      </c>
      <c r="AL33" s="577">
        <v>0.25459028159772512</v>
      </c>
      <c r="AM33" s="577">
        <v>0.2539957820996131</v>
      </c>
      <c r="AN33" s="577">
        <v>0.25340405259155885</v>
      </c>
      <c r="AO33" s="577">
        <v>0.25281507375896767</v>
      </c>
      <c r="AP33" s="577">
        <v>0.25222882646639788</v>
      </c>
      <c r="AQ33" s="577">
        <v>0.25164529175548805</v>
      </c>
      <c r="AR33" s="577">
        <v>0.25106445084291346</v>
      </c>
      <c r="AS33" s="577">
        <v>0.25048628511837079</v>
      </c>
      <c r="AT33" s="577">
        <v>0.24991077614259022</v>
      </c>
      <c r="AU33" s="577">
        <v>0.2493379056453755</v>
      </c>
      <c r="AV33" s="577">
        <v>0.24876765552367014</v>
      </c>
      <c r="AW33" s="577">
        <v>0.24820000783965079</v>
      </c>
      <c r="AX33" s="577">
        <v>0.24763494481884621</v>
      </c>
      <c r="AY33" s="577">
        <v>0.24707244884828208</v>
      </c>
      <c r="AZ33" s="577">
        <v>0.2465125024746509</v>
      </c>
      <c r="BA33" s="577">
        <v>0.24595508840250682</v>
      </c>
      <c r="BB33" s="577">
        <v>0.24540018949248504</v>
      </c>
      <c r="BC33" s="577">
        <v>0.24484778875954485</v>
      </c>
      <c r="BD33" s="577">
        <v>0.24429786937123671</v>
      </c>
      <c r="BE33" s="577">
        <v>0.24375041464599267</v>
      </c>
      <c r="BF33" s="577">
        <v>0.24320540805143928</v>
      </c>
      <c r="BG33" s="577">
        <v>0.24266283320273355</v>
      </c>
      <c r="BH33" s="577">
        <v>0.24212267386092104</v>
      </c>
      <c r="BI33" s="577">
        <v>0.24158491393131554</v>
      </c>
      <c r="BJ33" s="577">
        <v>0.24104953746190064</v>
      </c>
      <c r="BK33" s="577">
        <v>0.24051652864175244</v>
      </c>
    </row>
    <row r="34" spans="1:63">
      <c r="A34" s="1066"/>
      <c r="B34" s="576">
        <v>4.25</v>
      </c>
      <c r="C34" s="577">
        <v>0.26274242839292167</v>
      </c>
      <c r="D34" s="577">
        <v>0.26209018108331111</v>
      </c>
      <c r="E34" s="577">
        <v>0.26144116410895124</v>
      </c>
      <c r="F34" s="577">
        <v>0.26079535353117123</v>
      </c>
      <c r="G34" s="577">
        <v>0.26015272564724973</v>
      </c>
      <c r="H34" s="577">
        <v>0.25951325698751559</v>
      </c>
      <c r="I34" s="577">
        <v>0.25887692431249043</v>
      </c>
      <c r="J34" s="577">
        <v>0.25824370461007334</v>
      </c>
      <c r="K34" s="577">
        <v>0.25761357509276667</v>
      </c>
      <c r="L34" s="577">
        <v>0.25698651319494287</v>
      </c>
      <c r="M34" s="577">
        <v>0.25636249657015037</v>
      </c>
      <c r="N34" s="577">
        <v>0.25574150308845905</v>
      </c>
      <c r="O34" s="577">
        <v>0.25512351083384449</v>
      </c>
      <c r="P34" s="577">
        <v>0.25450849810160925</v>
      </c>
      <c r="Q34" s="577">
        <v>0.25389644339584205</v>
      </c>
      <c r="R34" s="577">
        <v>0.25328732542691346</v>
      </c>
      <c r="S34" s="577">
        <v>0.25268112310900703</v>
      </c>
      <c r="T34" s="577">
        <v>0.25207781555768644</v>
      </c>
      <c r="U34" s="577">
        <v>0.25147738208749693</v>
      </c>
      <c r="V34" s="577">
        <v>0.25087980220960127</v>
      </c>
      <c r="W34" s="577">
        <v>0.25028505562944908</v>
      </c>
      <c r="X34" s="577">
        <v>0.24969312224447957</v>
      </c>
      <c r="Y34" s="577">
        <v>0.2491039821418562</v>
      </c>
      <c r="Z34" s="577">
        <v>0.2485176155962342</v>
      </c>
      <c r="AA34" s="577">
        <v>0.24793400306755861</v>
      </c>
      <c r="AB34" s="577">
        <v>0.24735312519889407</v>
      </c>
      <c r="AC34" s="577">
        <v>0.24677496281428452</v>
      </c>
      <c r="AD34" s="577">
        <v>0.24619949691664306</v>
      </c>
      <c r="AE34" s="577">
        <v>0.24562670868567132</v>
      </c>
      <c r="AF34" s="577">
        <v>0.24505657947580758</v>
      </c>
      <c r="AG34" s="577">
        <v>0.24448909081420364</v>
      </c>
      <c r="AH34" s="577">
        <v>0.24392422439872971</v>
      </c>
      <c r="AI34" s="577">
        <v>0.24336196209600658</v>
      </c>
      <c r="AJ34" s="577">
        <v>0.2428022859394654</v>
      </c>
      <c r="AK34" s="577">
        <v>0.24224517812743393</v>
      </c>
      <c r="AL34" s="577">
        <v>0.24169062102124902</v>
      </c>
      <c r="AM34" s="577">
        <v>0.24113859714339503</v>
      </c>
      <c r="AN34" s="577">
        <v>0.24058908917566785</v>
      </c>
      <c r="AO34" s="577">
        <v>0.24004207995736365</v>
      </c>
      <c r="AP34" s="577">
        <v>0.23949755248349258</v>
      </c>
      <c r="AQ34" s="577">
        <v>0.23895548990301663</v>
      </c>
      <c r="AR34" s="577">
        <v>0.23841587551711113</v>
      </c>
      <c r="AS34" s="577">
        <v>0.2378786927774503</v>
      </c>
      <c r="AT34" s="577">
        <v>0.23734392528451528</v>
      </c>
      <c r="AU34" s="577">
        <v>0.23681155678592541</v>
      </c>
      <c r="AV34" s="577">
        <v>0.23628157117479176</v>
      </c>
      <c r="AW34" s="577">
        <v>0.23575395248809258</v>
      </c>
      <c r="AX34" s="577">
        <v>0.23522868490507071</v>
      </c>
      <c r="AY34" s="577">
        <v>0.23470575274565228</v>
      </c>
      <c r="AZ34" s="577">
        <v>0.23418514046888625</v>
      </c>
      <c r="BA34" s="577">
        <v>0.23366683267140503</v>
      </c>
      <c r="BB34" s="577">
        <v>0.23315081408590529</v>
      </c>
      <c r="BC34" s="577">
        <v>0.23263706957964878</v>
      </c>
      <c r="BD34" s="577">
        <v>0.23212558415298307</v>
      </c>
      <c r="BE34" s="577">
        <v>0.23161634293788186</v>
      </c>
      <c r="BF34" s="577">
        <v>0.23110933119650404</v>
      </c>
      <c r="BG34" s="577">
        <v>0.23060453431977226</v>
      </c>
      <c r="BH34" s="577">
        <v>0.23010193782596944</v>
      </c>
      <c r="BI34" s="577">
        <v>0.22960152735935402</v>
      </c>
      <c r="BJ34" s="577">
        <v>0.22910328868879318</v>
      </c>
      <c r="BK34" s="577">
        <v>0.22860720770641366</v>
      </c>
    </row>
    <row r="35" spans="1:63">
      <c r="A35" s="1066"/>
      <c r="B35" s="576">
        <v>4.5</v>
      </c>
      <c r="C35" s="577">
        <v>0.24929917069072779</v>
      </c>
      <c r="D35" s="577">
        <v>0.24869467676816118</v>
      </c>
      <c r="E35" s="577">
        <v>0.24809310727571829</v>
      </c>
      <c r="F35" s="577">
        <v>0.24749444104282842</v>
      </c>
      <c r="G35" s="577">
        <v>0.24689865710277314</v>
      </c>
      <c r="H35" s="577">
        <v>0.24630573469023875</v>
      </c>
      <c r="I35" s="577">
        <v>0.24571565323890374</v>
      </c>
      <c r="J35" s="577">
        <v>0.2451283923790607</v>
      </c>
      <c r="K35" s="577">
        <v>0.24454393193527255</v>
      </c>
      <c r="L35" s="577">
        <v>0.24396225192406196</v>
      </c>
      <c r="M35" s="577">
        <v>0.24338333255163366</v>
      </c>
      <c r="N35" s="577">
        <v>0.24280715421162949</v>
      </c>
      <c r="O35" s="577">
        <v>0.24223369748291462</v>
      </c>
      <c r="P35" s="577">
        <v>0.24166294312739567</v>
      </c>
      <c r="Q35" s="577">
        <v>0.24109487208786931</v>
      </c>
      <c r="R35" s="577">
        <v>0.24052946548590112</v>
      </c>
      <c r="S35" s="577">
        <v>0.23996670461973429</v>
      </c>
      <c r="T35" s="577">
        <v>0.23940657096222767</v>
      </c>
      <c r="U35" s="577">
        <v>0.23884904615882246</v>
      </c>
      <c r="V35" s="577">
        <v>0.23829411202553746</v>
      </c>
      <c r="W35" s="577">
        <v>0.23774175054699204</v>
      </c>
      <c r="X35" s="577">
        <v>0.23719194387445655</v>
      </c>
      <c r="Y35" s="577">
        <v>0.23664467432392985</v>
      </c>
      <c r="Z35" s="577">
        <v>0.23609992437424326</v>
      </c>
      <c r="AA35" s="577">
        <v>0.23555767666519059</v>
      </c>
      <c r="AB35" s="577">
        <v>0.23501791399568428</v>
      </c>
      <c r="AC35" s="577">
        <v>0.23448061932193606</v>
      </c>
      <c r="AD35" s="577">
        <v>0.23394577575566339</v>
      </c>
      <c r="AE35" s="577">
        <v>0.23341336656231981</v>
      </c>
      <c r="AF35" s="577">
        <v>0.23288337515934951</v>
      </c>
      <c r="AG35" s="577">
        <v>0.23235578511446575</v>
      </c>
      <c r="AH35" s="577">
        <v>0.23183058014395258</v>
      </c>
      <c r="AI35" s="577">
        <v>0.23130774411098945</v>
      </c>
      <c r="AJ35" s="577">
        <v>0.23078726102399855</v>
      </c>
      <c r="AK35" s="577">
        <v>0.23026911503501438</v>
      </c>
      <c r="AL35" s="577">
        <v>0.22975329043807516</v>
      </c>
      <c r="AM35" s="577">
        <v>0.22923977166763604</v>
      </c>
      <c r="AN35" s="577">
        <v>0.2287285432970031</v>
      </c>
      <c r="AO35" s="577">
        <v>0.22821959003678877</v>
      </c>
      <c r="AP35" s="577">
        <v>0.2277128967333876</v>
      </c>
      <c r="AQ35" s="577">
        <v>0.22720844836747206</v>
      </c>
      <c r="AR35" s="577">
        <v>0.22670623005250873</v>
      </c>
      <c r="AS35" s="577">
        <v>0.22620622703329382</v>
      </c>
      <c r="AT35" s="577">
        <v>0.22570842468450811</v>
      </c>
      <c r="AU35" s="577">
        <v>0.22521280850929087</v>
      </c>
      <c r="AV35" s="577">
        <v>0.22471936413783283</v>
      </c>
      <c r="AW35" s="577">
        <v>0.22422807732598699</v>
      </c>
      <c r="AX35" s="577">
        <v>0.22373893395389838</v>
      </c>
      <c r="AY35" s="577">
        <v>0.223251920024651</v>
      </c>
      <c r="AZ35" s="577">
        <v>0.22276702166293286</v>
      </c>
      <c r="BA35" s="577">
        <v>0.22228422511371831</v>
      </c>
      <c r="BB35" s="577">
        <v>0.22180351674096727</v>
      </c>
      <c r="BC35" s="577">
        <v>0.22132488302634137</v>
      </c>
      <c r="BD35" s="577">
        <v>0.220848310567937</v>
      </c>
      <c r="BE35" s="577">
        <v>0.2203737860790341</v>
      </c>
      <c r="BF35" s="577">
        <v>0.21990129638686159</v>
      </c>
      <c r="BG35" s="577">
        <v>0.2194308284313784</v>
      </c>
      <c r="BH35" s="577">
        <v>0.21896236926407003</v>
      </c>
      <c r="BI35" s="577">
        <v>0.21849590604676064</v>
      </c>
      <c r="BJ35" s="577">
        <v>0.21803142605044046</v>
      </c>
      <c r="BK35" s="577">
        <v>0.2175689166541076</v>
      </c>
    </row>
    <row r="36" spans="1:63">
      <c r="A36" s="1066"/>
      <c r="B36" s="576">
        <v>4.75</v>
      </c>
      <c r="C36" s="577">
        <v>0.23686503868248415</v>
      </c>
      <c r="D36" s="577">
        <v>0.23630373788484269</v>
      </c>
      <c r="E36" s="577">
        <v>0.23574509103525201</v>
      </c>
      <c r="F36" s="577">
        <v>0.23518907935547026</v>
      </c>
      <c r="G36" s="577">
        <v>0.23463568424399475</v>
      </c>
      <c r="H36" s="577">
        <v>0.23408488727398782</v>
      </c>
      <c r="I36" s="577">
        <v>0.23353667019123125</v>
      </c>
      <c r="J36" s="577">
        <v>0.23299101491210975</v>
      </c>
      <c r="K36" s="577">
        <v>0.23244790352162259</v>
      </c>
      <c r="L36" s="577">
        <v>0.23190731827142294</v>
      </c>
      <c r="M36" s="577">
        <v>0.23136924157788433</v>
      </c>
      <c r="N36" s="577">
        <v>0.23083365602019446</v>
      </c>
      <c r="O36" s="577">
        <v>0.23030054433847472</v>
      </c>
      <c r="P36" s="577">
        <v>0.22976988943192633</v>
      </c>
      <c r="Q36" s="577">
        <v>0.2292416743570018</v>
      </c>
      <c r="R36" s="577">
        <v>0.22871588232560144</v>
      </c>
      <c r="S36" s="577">
        <v>0.22819249670329486</v>
      </c>
      <c r="T36" s="577">
        <v>0.22767150100756664</v>
      </c>
      <c r="U36" s="577">
        <v>0.22715287890608613</v>
      </c>
      <c r="V36" s="577">
        <v>0.22663661421500081</v>
      </c>
      <c r="W36" s="577">
        <v>0.22612269089725268</v>
      </c>
      <c r="X36" s="577">
        <v>0.22561109306091781</v>
      </c>
      <c r="Y36" s="577">
        <v>0.22510180495756824</v>
      </c>
      <c r="Z36" s="577">
        <v>0.22459481098065592</v>
      </c>
      <c r="AA36" s="577">
        <v>0.22409009566391852</v>
      </c>
      <c r="AB36" s="577">
        <v>0.22358764367980685</v>
      </c>
      <c r="AC36" s="577">
        <v>0.22308743983793303</v>
      </c>
      <c r="AD36" s="577">
        <v>0.2225894690835398</v>
      </c>
      <c r="AE36" s="577">
        <v>0.22209371649599005</v>
      </c>
      <c r="AF36" s="577">
        <v>0.22160016728727658</v>
      </c>
      <c r="AG36" s="577">
        <v>0.22110880680055181</v>
      </c>
      <c r="AH36" s="577">
        <v>0.22061962050867664</v>
      </c>
      <c r="AI36" s="577">
        <v>0.22013259401278892</v>
      </c>
      <c r="AJ36" s="577">
        <v>0.21964771304089079</v>
      </c>
      <c r="AK36" s="577">
        <v>0.21916496344645425</v>
      </c>
      <c r="AL36" s="577">
        <v>0.21868433120704561</v>
      </c>
      <c r="AM36" s="577">
        <v>0.21820580242296772</v>
      </c>
      <c r="AN36" s="577">
        <v>0.21772936331591994</v>
      </c>
      <c r="AO36" s="577">
        <v>0.21725500022767585</v>
      </c>
      <c r="AP36" s="577">
        <v>0.216782699618778</v>
      </c>
      <c r="AQ36" s="577">
        <v>0.21631244806724967</v>
      </c>
      <c r="AR36" s="577">
        <v>0.21584423226732358</v>
      </c>
      <c r="AS36" s="577">
        <v>0.21537803902818672</v>
      </c>
      <c r="AT36" s="577">
        <v>0.21491385527274168</v>
      </c>
      <c r="AU36" s="577">
        <v>0.21445166803638399</v>
      </c>
      <c r="AV36" s="577">
        <v>0.21399146446579492</v>
      </c>
      <c r="AW36" s="577">
        <v>0.21353323181775002</v>
      </c>
      <c r="AX36" s="577">
        <v>0.213076957457943</v>
      </c>
      <c r="AY36" s="577">
        <v>0.21262262885982433</v>
      </c>
      <c r="AZ36" s="577">
        <v>0.21217023360345508</v>
      </c>
      <c r="BA36" s="577">
        <v>0.21171975937437501</v>
      </c>
      <c r="BB36" s="577">
        <v>0.21127119396248525</v>
      </c>
      <c r="BC36" s="577">
        <v>0.21082452526094517</v>
      </c>
      <c r="BD36" s="577">
        <v>0.21037974126508294</v>
      </c>
      <c r="BE36" s="577">
        <v>0.20993683007132027</v>
      </c>
      <c r="BF36" s="577">
        <v>0.2094957798761104</v>
      </c>
      <c r="BG36" s="577">
        <v>0.20905657897488952</v>
      </c>
      <c r="BH36" s="577">
        <v>0.20861921576104131</v>
      </c>
      <c r="BI36" s="577">
        <v>0.20818367872487475</v>
      </c>
      <c r="BJ36" s="577">
        <v>0.20774995645261413</v>
      </c>
      <c r="BK36" s="577">
        <v>0.20731803762540224</v>
      </c>
    </row>
    <row r="37" spans="1:63">
      <c r="A37" s="1066"/>
      <c r="B37" s="576">
        <v>5</v>
      </c>
      <c r="C37" s="577">
        <v>0.2253412090691658</v>
      </c>
      <c r="D37" s="577">
        <v>0.22481907390405789</v>
      </c>
      <c r="E37" s="577">
        <v>0.22429935281044591</v>
      </c>
      <c r="F37" s="577">
        <v>0.22378202908489608</v>
      </c>
      <c r="G37" s="577">
        <v>0.22326708617771912</v>
      </c>
      <c r="H37" s="577">
        <v>0.22275450769120556</v>
      </c>
      <c r="I37" s="577">
        <v>0.22224427737788482</v>
      </c>
      <c r="J37" s="577">
        <v>0.22173637913880886</v>
      </c>
      <c r="K37" s="577">
        <v>0.22123079702185872</v>
      </c>
      <c r="L37" s="577">
        <v>0.22072751522007433</v>
      </c>
      <c r="M37" s="577">
        <v>0.22022651807000751</v>
      </c>
      <c r="N37" s="577">
        <v>0.21972779005009652</v>
      </c>
      <c r="O37" s="577">
        <v>0.21923131577906332</v>
      </c>
      <c r="P37" s="577">
        <v>0.21873708001433245</v>
      </c>
      <c r="Q37" s="577">
        <v>0.21824506765047075</v>
      </c>
      <c r="R37" s="577">
        <v>0.21775526371764858</v>
      </c>
      <c r="S37" s="577">
        <v>0.21726765338012169</v>
      </c>
      <c r="T37" s="577">
        <v>0.21678222193473315</v>
      </c>
      <c r="U37" s="577">
        <v>0.21629895480943551</v>
      </c>
      <c r="V37" s="577">
        <v>0.21581783756183268</v>
      </c>
      <c r="W37" s="577">
        <v>0.21533885587774124</v>
      </c>
      <c r="X37" s="577">
        <v>0.21486199556977081</v>
      </c>
      <c r="Y37" s="577">
        <v>0.21438724257592312</v>
      </c>
      <c r="Z37" s="577">
        <v>0.21391458295820998</v>
      </c>
      <c r="AA37" s="577">
        <v>0.21344400290128915</v>
      </c>
      <c r="AB37" s="577">
        <v>0.21297548871111818</v>
      </c>
      <c r="AC37" s="577">
        <v>0.21250902681362627</v>
      </c>
      <c r="AD37" s="577">
        <v>0.21204460375340314</v>
      </c>
      <c r="AE37" s="577">
        <v>0.21158220619240534</v>
      </c>
      <c r="AF37" s="577">
        <v>0.21112182090867929</v>
      </c>
      <c r="AG37" s="577">
        <v>0.21066343479510105</v>
      </c>
      <c r="AH37" s="577">
        <v>0.21020703485813239</v>
      </c>
      <c r="AI37" s="577">
        <v>0.20975260821659314</v>
      </c>
      <c r="AJ37" s="577">
        <v>0.2093001421004492</v>
      </c>
      <c r="AK37" s="577">
        <v>0.20884962384961636</v>
      </c>
      <c r="AL37" s="577">
        <v>0.20840104091277964</v>
      </c>
      <c r="AM37" s="577">
        <v>0.2079543808462275</v>
      </c>
      <c r="AN37" s="577">
        <v>0.20750963131270123</v>
      </c>
      <c r="AO37" s="577">
        <v>0.20706678008025914</v>
      </c>
      <c r="AP37" s="577">
        <v>0.2066258150211551</v>
      </c>
      <c r="AQ37" s="577">
        <v>0.2061867241107313</v>
      </c>
      <c r="AR37" s="577">
        <v>0.20574949542632551</v>
      </c>
      <c r="AS37" s="577">
        <v>0.20531411714619163</v>
      </c>
      <c r="AT37" s="577">
        <v>0.20488057754843442</v>
      </c>
      <c r="AU37" s="577">
        <v>0.20444886500995751</v>
      </c>
      <c r="AV37" s="577">
        <v>0.20401896800542449</v>
      </c>
      <c r="AW37" s="577">
        <v>0.2035908751062335</v>
      </c>
      <c r="AX37" s="577">
        <v>0.20316457497950424</v>
      </c>
      <c r="AY37" s="577">
        <v>0.20274005638707807</v>
      </c>
      <c r="AZ37" s="577">
        <v>0.20231730818453042</v>
      </c>
      <c r="BA37" s="577">
        <v>0.20189631932019547</v>
      </c>
      <c r="BB37" s="577">
        <v>0.20147707883420315</v>
      </c>
      <c r="BC37" s="577">
        <v>0.20105957585752812</v>
      </c>
      <c r="BD37" s="577">
        <v>0.20064379961105028</v>
      </c>
      <c r="BE37" s="577">
        <v>0.20022973940462727</v>
      </c>
      <c r="BF37" s="577">
        <v>0.19981738463617818</v>
      </c>
      <c r="BG37" s="577">
        <v>0.19940672479077862</v>
      </c>
      <c r="BH37" s="577">
        <v>0.19899774943976706</v>
      </c>
      <c r="BI37" s="577">
        <v>0.19859044823986194</v>
      </c>
      <c r="BJ37" s="577">
        <v>0.19818481093228962</v>
      </c>
      <c r="BK37" s="577">
        <v>0.19778082734192329</v>
      </c>
    </row>
    <row r="38" spans="1:63">
      <c r="A38" s="1066"/>
      <c r="B38" s="576">
        <v>5.25</v>
      </c>
      <c r="C38" s="577">
        <v>0.21464069906081171</v>
      </c>
      <c r="D38" s="577">
        <v>0.2141541616725397</v>
      </c>
      <c r="E38" s="577">
        <v>0.21366982501564966</v>
      </c>
      <c r="F38" s="577">
        <v>0.21318767419214021</v>
      </c>
      <c r="G38" s="577">
        <v>0.21270769443817802</v>
      </c>
      <c r="H38" s="577">
        <v>0.21222987112259067</v>
      </c>
      <c r="I38" s="577">
        <v>0.21175418974537999</v>
      </c>
      <c r="J38" s="577">
        <v>0.21128063593625551</v>
      </c>
      <c r="K38" s="577">
        <v>0.2108091954531871</v>
      </c>
      <c r="L38" s="577">
        <v>0.21033985418097728</v>
      </c>
      <c r="M38" s="577">
        <v>0.20987259812985251</v>
      </c>
      <c r="N38" s="577">
        <v>0.20940741343407313</v>
      </c>
      <c r="O38" s="577">
        <v>0.20894428635056178</v>
      </c>
      <c r="P38" s="577">
        <v>0.20848320325755007</v>
      </c>
      <c r="Q38" s="577">
        <v>0.20802415065324284</v>
      </c>
      <c r="R38" s="577">
        <v>0.20756711515450055</v>
      </c>
      <c r="S38" s="577">
        <v>0.20711208349553839</v>
      </c>
      <c r="T38" s="577">
        <v>0.20665904252664288</v>
      </c>
      <c r="U38" s="577">
        <v>0.20620797921290532</v>
      </c>
      <c r="V38" s="577">
        <v>0.20575888063297132</v>
      </c>
      <c r="W38" s="577">
        <v>0.20531173397780705</v>
      </c>
      <c r="X38" s="577">
        <v>0.20486652654948168</v>
      </c>
      <c r="Y38" s="577">
        <v>0.20442324575996498</v>
      </c>
      <c r="Z38" s="577">
        <v>0.2039818791299412</v>
      </c>
      <c r="AA38" s="577">
        <v>0.20354241428763789</v>
      </c>
      <c r="AB38" s="577">
        <v>0.20310483896766984</v>
      </c>
      <c r="AC38" s="577">
        <v>0.20266914100989808</v>
      </c>
      <c r="AD38" s="577">
        <v>0.20223530835830342</v>
      </c>
      <c r="AE38" s="577">
        <v>0.20180332905987433</v>
      </c>
      <c r="AF38" s="577">
        <v>0.20137319126350936</v>
      </c>
      <c r="AG38" s="577">
        <v>0.20094488321893314</v>
      </c>
      <c r="AH38" s="577">
        <v>0.20051839327562646</v>
      </c>
      <c r="AI38" s="577">
        <v>0.20009370988177008</v>
      </c>
      <c r="AJ38" s="577">
        <v>0.19967082158320143</v>
      </c>
      <c r="AK38" s="577">
        <v>0.19924971702238506</v>
      </c>
      <c r="AL38" s="577">
        <v>0.19883038493739574</v>
      </c>
      <c r="AM38" s="577">
        <v>0.19841281416091455</v>
      </c>
      <c r="AN38" s="577">
        <v>0.1979969936192375</v>
      </c>
      <c r="AO38" s="577">
        <v>0.19758291233129663</v>
      </c>
      <c r="AP38" s="577">
        <v>0.19717055940769326</v>
      </c>
      <c r="AQ38" s="577">
        <v>0.19675992404974371</v>
      </c>
      <c r="AR38" s="577">
        <v>0.19635099554853622</v>
      </c>
      <c r="AS38" s="577">
        <v>0.19594376328400034</v>
      </c>
      <c r="AT38" s="577">
        <v>0.1955382167239875</v>
      </c>
      <c r="AU38" s="577">
        <v>0.19513434542336278</v>
      </c>
      <c r="AV38" s="577">
        <v>0.19473213902310849</v>
      </c>
      <c r="AW38" s="577">
        <v>0.19433158724943833</v>
      </c>
      <c r="AX38" s="577">
        <v>0.19393267991292254</v>
      </c>
      <c r="AY38" s="577">
        <v>0.193535406907624</v>
      </c>
      <c r="AZ38" s="577">
        <v>0.19313975821024473</v>
      </c>
      <c r="BA38" s="577">
        <v>0.19274572387928296</v>
      </c>
      <c r="BB38" s="577">
        <v>0.19235329405420037</v>
      </c>
      <c r="BC38" s="577">
        <v>0.19196245895459962</v>
      </c>
      <c r="BD38" s="577">
        <v>0.19157320887941179</v>
      </c>
      <c r="BE38" s="577">
        <v>0.1911855342060938</v>
      </c>
      <c r="BF38" s="577">
        <v>0.19079942538983535</v>
      </c>
      <c r="BG38" s="577">
        <v>0.19041487296277559</v>
      </c>
      <c r="BH38" s="577">
        <v>0.19003186753322945</v>
      </c>
      <c r="BI38" s="577">
        <v>0.18965039978492271</v>
      </c>
      <c r="BJ38" s="577">
        <v>0.18927046047623686</v>
      </c>
      <c r="BK38" s="577">
        <v>0.18889204043946281</v>
      </c>
    </row>
    <row r="39" spans="1:63">
      <c r="A39" s="1066"/>
      <c r="B39" s="576">
        <v>5.5</v>
      </c>
      <c r="C39" s="577">
        <v>0.2046866995291072</v>
      </c>
      <c r="D39" s="577">
        <v>0.20423259003810945</v>
      </c>
      <c r="E39" s="577">
        <v>0.20378049102402071</v>
      </c>
      <c r="F39" s="577">
        <v>0.20333038916486801</v>
      </c>
      <c r="G39" s="577">
        <v>0.20288227125611918</v>
      </c>
      <c r="H39" s="577">
        <v>0.2024361242093913</v>
      </c>
      <c r="I39" s="577">
        <v>0.20199193505117666</v>
      </c>
      <c r="J39" s="577">
        <v>0.20154969092158506</v>
      </c>
      <c r="K39" s="577">
        <v>0.20110937907310278</v>
      </c>
      <c r="L39" s="577">
        <v>0.20067098686936785</v>
      </c>
      <c r="M39" s="577">
        <v>0.20023450178396102</v>
      </c>
      <c r="N39" s="577">
        <v>0.19979991139921277</v>
      </c>
      <c r="O39" s="577">
        <v>0.19936720340502581</v>
      </c>
      <c r="P39" s="577">
        <v>0.19893636559771249</v>
      </c>
      <c r="Q39" s="577">
        <v>0.1985073858788477</v>
      </c>
      <c r="R39" s="577">
        <v>0.19808025225413642</v>
      </c>
      <c r="S39" s="577">
        <v>0.19765495283229562</v>
      </c>
      <c r="T39" s="577">
        <v>0.19723147582395101</v>
      </c>
      <c r="U39" s="577">
        <v>0.19680980954054741</v>
      </c>
      <c r="V39" s="577">
        <v>0.19638994239327354</v>
      </c>
      <c r="W39" s="577">
        <v>0.19597186289200022</v>
      </c>
      <c r="X39" s="577">
        <v>0.19555555964423224</v>
      </c>
      <c r="Y39" s="577">
        <v>0.19514102135407355</v>
      </c>
      <c r="Z39" s="577">
        <v>0.1947282368212056</v>
      </c>
      <c r="AA39" s="577">
        <v>0.19431719493987851</v>
      </c>
      <c r="AB39" s="577">
        <v>0.19390788469791512</v>
      </c>
      <c r="AC39" s="577">
        <v>0.19350029517572762</v>
      </c>
      <c r="AD39" s="577">
        <v>0.19309441554534634</v>
      </c>
      <c r="AE39" s="577">
        <v>0.19269023506946101</v>
      </c>
      <c r="AF39" s="577">
        <v>0.19228774310047392</v>
      </c>
      <c r="AG39" s="577">
        <v>0.19188692907956473</v>
      </c>
      <c r="AH39" s="577">
        <v>0.1914877825357674</v>
      </c>
      <c r="AI39" s="577">
        <v>0.19109029308505818</v>
      </c>
      <c r="AJ39" s="577">
        <v>0.19069445042945507</v>
      </c>
      <c r="AK39" s="577">
        <v>0.19030024435612872</v>
      </c>
      <c r="AL39" s="577">
        <v>0.18990766473652382</v>
      </c>
      <c r="AM39" s="577">
        <v>0.18951670152549174</v>
      </c>
      <c r="AN39" s="577">
        <v>0.18912734476043389</v>
      </c>
      <c r="AO39" s="577">
        <v>0.1887395845604552</v>
      </c>
      <c r="AP39" s="577">
        <v>0.1883534111255285</v>
      </c>
      <c r="AQ39" s="577">
        <v>0.18796881473566882</v>
      </c>
      <c r="AR39" s="577">
        <v>0.18758578575011775</v>
      </c>
      <c r="AS39" s="577">
        <v>0.18720431460653811</v>
      </c>
      <c r="AT39" s="577">
        <v>0.18682439182021804</v>
      </c>
      <c r="AU39" s="577">
        <v>0.18644600798328487</v>
      </c>
      <c r="AV39" s="577">
        <v>0.18606915376392869</v>
      </c>
      <c r="AW39" s="577">
        <v>0.18569381990563508</v>
      </c>
      <c r="AX39" s="577">
        <v>0.18531999722642728</v>
      </c>
      <c r="AY39" s="577">
        <v>0.18494767661811748</v>
      </c>
      <c r="AZ39" s="577">
        <v>0.18457684904556693</v>
      </c>
      <c r="BA39" s="577">
        <v>0.18420750554595514</v>
      </c>
      <c r="BB39" s="577">
        <v>0.18383963722805791</v>
      </c>
      <c r="BC39" s="577">
        <v>0.18347323527153356</v>
      </c>
      <c r="BD39" s="577">
        <v>0.18310829092621825</v>
      </c>
      <c r="BE39" s="577">
        <v>0.1827447955114293</v>
      </c>
      <c r="BF39" s="577">
        <v>0.18238274041527688</v>
      </c>
      <c r="BG39" s="577">
        <v>0.18202211709398397</v>
      </c>
      <c r="BH39" s="577">
        <v>0.18166291707121421</v>
      </c>
      <c r="BI39" s="577">
        <v>0.18130513193740777</v>
      </c>
      <c r="BJ39" s="577">
        <v>0.1809487533491253</v>
      </c>
      <c r="BK39" s="577">
        <v>0.18059377302839899</v>
      </c>
    </row>
    <row r="40" spans="1:63">
      <c r="A40" s="1066"/>
      <c r="B40" s="576">
        <v>5.75</v>
      </c>
      <c r="C40" s="577">
        <v>0.19541117628811466</v>
      </c>
      <c r="D40" s="577">
        <v>0.1949866705873666</v>
      </c>
      <c r="E40" s="577">
        <v>0.19456400525695486</v>
      </c>
      <c r="F40" s="577">
        <v>0.19414316835485948</v>
      </c>
      <c r="G40" s="577">
        <v>0.19372414804215846</v>
      </c>
      <c r="H40" s="577">
        <v>0.19330693258191778</v>
      </c>
      <c r="I40" s="577">
        <v>0.19289151033809557</v>
      </c>
      <c r="J40" s="577">
        <v>0.1924778697744601</v>
      </c>
      <c r="K40" s="577">
        <v>0.1920659994535221</v>
      </c>
      <c r="L40" s="577">
        <v>0.1916558880354805</v>
      </c>
      <c r="M40" s="577">
        <v>0.19124752427718167</v>
      </c>
      <c r="N40" s="577">
        <v>0.19084089703109203</v>
      </c>
      <c r="O40" s="577">
        <v>0.19043599524428356</v>
      </c>
      <c r="P40" s="577">
        <v>0.19003280795743246</v>
      </c>
      <c r="Q40" s="577">
        <v>0.18963132430383028</v>
      </c>
      <c r="R40" s="577">
        <v>0.18923153350840768</v>
      </c>
      <c r="S40" s="577">
        <v>0.18883342488677032</v>
      </c>
      <c r="T40" s="577">
        <v>0.18843698784424734</v>
      </c>
      <c r="U40" s="577">
        <v>0.18804221187495118</v>
      </c>
      <c r="V40" s="577">
        <v>0.18764908656084972</v>
      </c>
      <c r="W40" s="577">
        <v>0.18725760157084986</v>
      </c>
      <c r="X40" s="577">
        <v>0.18686774665989228</v>
      </c>
      <c r="Y40" s="577">
        <v>0.18647951166805801</v>
      </c>
      <c r="Z40" s="577">
        <v>0.1860928865196857</v>
      </c>
      <c r="AA40" s="577">
        <v>0.18570786122249988</v>
      </c>
      <c r="AB40" s="577">
        <v>0.18532442586675033</v>
      </c>
      <c r="AC40" s="577">
        <v>0.18494257062436176</v>
      </c>
      <c r="AD40" s="577">
        <v>0.18456228574809397</v>
      </c>
      <c r="AE40" s="577">
        <v>0.18418356157071278</v>
      </c>
      <c r="AF40" s="577">
        <v>0.18380638850417055</v>
      </c>
      <c r="AG40" s="577">
        <v>0.18343075703879722</v>
      </c>
      <c r="AH40" s="577">
        <v>0.18305665774250102</v>
      </c>
      <c r="AI40" s="577">
        <v>0.18268408125997893</v>
      </c>
      <c r="AJ40" s="577">
        <v>0.18231301831193694</v>
      </c>
      <c r="AK40" s="577">
        <v>0.18194345969431958</v>
      </c>
      <c r="AL40" s="577">
        <v>0.18157539627754896</v>
      </c>
      <c r="AM40" s="577">
        <v>0.18120881900577296</v>
      </c>
      <c r="AN40" s="577">
        <v>0.18084371889612247</v>
      </c>
      <c r="AO40" s="577">
        <v>0.18048008703797763</v>
      </c>
      <c r="AP40" s="577">
        <v>0.18011791459224305</v>
      </c>
      <c r="AQ40" s="577">
        <v>0.1797571927906314</v>
      </c>
      <c r="AR40" s="577">
        <v>0.17939791293495591</v>
      </c>
      <c r="AS40" s="577">
        <v>0.17904006639643125</v>
      </c>
      <c r="AT40" s="577">
        <v>0.17868364461498265</v>
      </c>
      <c r="AU40" s="577">
        <v>0.17832863909856328</v>
      </c>
      <c r="AV40" s="577">
        <v>0.17797504142248005</v>
      </c>
      <c r="AW40" s="577">
        <v>0.1776228432287269</v>
      </c>
      <c r="AX40" s="577">
        <v>0.17727203622532633</v>
      </c>
      <c r="AY40" s="577">
        <v>0.17692261218567887</v>
      </c>
      <c r="AZ40" s="577">
        <v>0.17657456294791962</v>
      </c>
      <c r="BA40" s="577">
        <v>0.17622788041428314</v>
      </c>
      <c r="BB40" s="577">
        <v>0.17588255655047519</v>
      </c>
      <c r="BC40" s="577">
        <v>0.17553858338505207</v>
      </c>
      <c r="BD40" s="577">
        <v>0.17519595300880744</v>
      </c>
      <c r="BE40" s="577">
        <v>0.17485465757416591</v>
      </c>
      <c r="BF40" s="577">
        <v>0.17451468929458391</v>
      </c>
      <c r="BG40" s="577">
        <v>0.17417604044395771</v>
      </c>
      <c r="BH40" s="577">
        <v>0.17383870335603785</v>
      </c>
      <c r="BI40" s="577">
        <v>0.17350267042385084</v>
      </c>
      <c r="BJ40" s="577">
        <v>0.1731679340991274</v>
      </c>
      <c r="BK40" s="577">
        <v>0.17283448689173703</v>
      </c>
    </row>
    <row r="41" spans="1:63">
      <c r="A41" s="1066"/>
      <c r="B41" s="576">
        <v>6</v>
      </c>
      <c r="C41" s="577">
        <v>0.18675369120929775</v>
      </c>
      <c r="D41" s="577">
        <v>0.18635626659265836</v>
      </c>
      <c r="E41" s="577">
        <v>0.18596052987753331</v>
      </c>
      <c r="F41" s="577">
        <v>0.18556647033368276</v>
      </c>
      <c r="G41" s="577">
        <v>0.18517407732162602</v>
      </c>
      <c r="H41" s="577">
        <v>0.18478334029168431</v>
      </c>
      <c r="I41" s="577">
        <v>0.18439424878303498</v>
      </c>
      <c r="J41" s="577">
        <v>0.18400679242277818</v>
      </c>
      <c r="K41" s="577">
        <v>0.18362096092501509</v>
      </c>
      <c r="L41" s="577">
        <v>0.18323674408993756</v>
      </c>
      <c r="M41" s="577">
        <v>0.18285413180292928</v>
      </c>
      <c r="N41" s="577">
        <v>0.18247311403367839</v>
      </c>
      <c r="O41" s="577">
        <v>0.18209368083530075</v>
      </c>
      <c r="P41" s="577">
        <v>0.18171582234347447</v>
      </c>
      <c r="Q41" s="577">
        <v>0.1813395287755851</v>
      </c>
      <c r="R41" s="577">
        <v>0.1809647904298812</v>
      </c>
      <c r="S41" s="577">
        <v>0.18059159768464078</v>
      </c>
      <c r="T41" s="577">
        <v>0.18021994099734764</v>
      </c>
      <c r="U41" s="577">
        <v>0.17984981090387808</v>
      </c>
      <c r="V41" s="577">
        <v>0.17948119801769755</v>
      </c>
      <c r="W41" s="577">
        <v>0.17911409302906711</v>
      </c>
      <c r="X41" s="577">
        <v>0.17874848670425975</v>
      </c>
      <c r="Y41" s="577">
        <v>0.17838436988478606</v>
      </c>
      <c r="Z41" s="577">
        <v>0.17802173348662967</v>
      </c>
      <c r="AA41" s="577">
        <v>0.17766056849949155</v>
      </c>
      <c r="AB41" s="577">
        <v>0.17730086598604408</v>
      </c>
      <c r="AC41" s="577">
        <v>0.17694261708119344</v>
      </c>
      <c r="AD41" s="577">
        <v>0.17658581299135165</v>
      </c>
      <c r="AE41" s="577">
        <v>0.1762304449937169</v>
      </c>
      <c r="AF41" s="577">
        <v>0.17587650443556271</v>
      </c>
      <c r="AG41" s="577">
        <v>0.17552398273353578</v>
      </c>
      <c r="AH41" s="577">
        <v>0.17517287137296195</v>
      </c>
      <c r="AI41" s="577">
        <v>0.17482316190716074</v>
      </c>
      <c r="AJ41" s="577">
        <v>0.17447484595676807</v>
      </c>
      <c r="AK41" s="577">
        <v>0.17412791520906687</v>
      </c>
      <c r="AL41" s="577">
        <v>0.17378236141732578</v>
      </c>
      <c r="AM41" s="577">
        <v>0.17343817640014597</v>
      </c>
      <c r="AN41" s="577">
        <v>0.173095352040815</v>
      </c>
      <c r="AO41" s="577">
        <v>0.1727538802866691</v>
      </c>
      <c r="AP41" s="577">
        <v>0.17241375314846269</v>
      </c>
      <c r="AQ41" s="577">
        <v>0.17207496269974501</v>
      </c>
      <c r="AR41" s="577">
        <v>0.17173750107624461</v>
      </c>
      <c r="AS41" s="577">
        <v>0.17140136047526081</v>
      </c>
      <c r="AT41" s="577">
        <v>0.17106653315506221</v>
      </c>
      <c r="AU41" s="577">
        <v>0.17073301143429254</v>
      </c>
      <c r="AV41" s="577">
        <v>0.17040078769138295</v>
      </c>
      <c r="AW41" s="577">
        <v>0.17006985436397173</v>
      </c>
      <c r="AX41" s="577">
        <v>0.16974020394833036</v>
      </c>
      <c r="AY41" s="577">
        <v>0.16941182899879645</v>
      </c>
      <c r="AZ41" s="577">
        <v>0.1690847221272129</v>
      </c>
      <c r="BA41" s="577">
        <v>0.16875887600237427</v>
      </c>
      <c r="BB41" s="577">
        <v>0.16843428334947858</v>
      </c>
      <c r="BC41" s="577">
        <v>0.16811093694958623</v>
      </c>
      <c r="BD41" s="577">
        <v>0.16778882963908473</v>
      </c>
      <c r="BE41" s="577">
        <v>0.16746795430915964</v>
      </c>
      <c r="BF41" s="577">
        <v>0.16714830390527169</v>
      </c>
      <c r="BG41" s="577">
        <v>0.16682987142663966</v>
      </c>
      <c r="BH41" s="577">
        <v>0.16651264992572937</v>
      </c>
      <c r="BI41" s="577">
        <v>0.16619663250774844</v>
      </c>
      <c r="BJ41" s="577">
        <v>0.16588181233014657</v>
      </c>
      <c r="BK41" s="577">
        <v>0.16556818260212192</v>
      </c>
    </row>
    <row r="42" spans="1:63">
      <c r="A42" s="1066"/>
      <c r="B42" s="576">
        <v>6.25</v>
      </c>
      <c r="C42" s="577">
        <v>0.17866040446740455</v>
      </c>
      <c r="D42" s="577">
        <v>0.17828780177296008</v>
      </c>
      <c r="E42" s="577">
        <v>0.17791674999664081</v>
      </c>
      <c r="F42" s="577">
        <v>0.1775472394752661</v>
      </c>
      <c r="G42" s="577">
        <v>0.17717926062576569</v>
      </c>
      <c r="H42" s="577">
        <v>0.17681280394435137</v>
      </c>
      <c r="I42" s="577">
        <v>0.17644786000569862</v>
      </c>
      <c r="J42" s="577">
        <v>0.17608441946213865</v>
      </c>
      <c r="K42" s="577">
        <v>0.17572247304286026</v>
      </c>
      <c r="L42" s="577">
        <v>0.17536201155312148</v>
      </c>
      <c r="M42" s="577">
        <v>0.17500302587347105</v>
      </c>
      <c r="N42" s="577">
        <v>0.17464550695897932</v>
      </c>
      <c r="O42" s="577">
        <v>0.1742894458384785</v>
      </c>
      <c r="P42" s="577">
        <v>0.17393483361381243</v>
      </c>
      <c r="Q42" s="577">
        <v>0.17358166145909523</v>
      </c>
      <c r="R42" s="577">
        <v>0.17322992061997911</v>
      </c>
      <c r="S42" s="577">
        <v>0.17287960241293096</v>
      </c>
      <c r="T42" s="577">
        <v>0.17253069822451789</v>
      </c>
      <c r="U42" s="577">
        <v>0.1721831995107011</v>
      </c>
      <c r="V42" s="577">
        <v>0.17183709779613862</v>
      </c>
      <c r="W42" s="577">
        <v>0.17149238467349617</v>
      </c>
      <c r="X42" s="577">
        <v>0.17114905180276635</v>
      </c>
      <c r="Y42" s="577">
        <v>0.17080709091059615</v>
      </c>
      <c r="Z42" s="577">
        <v>0.17046649378962231</v>
      </c>
      <c r="AA42" s="577">
        <v>0.17012725229781472</v>
      </c>
      <c r="AB42" s="577">
        <v>0.1697893583578276</v>
      </c>
      <c r="AC42" s="577">
        <v>0.16945280395635848</v>
      </c>
      <c r="AD42" s="577">
        <v>0.16911758114351466</v>
      </c>
      <c r="AE42" s="577">
        <v>0.16878368203218722</v>
      </c>
      <c r="AF42" s="577">
        <v>0.16845109879743256</v>
      </c>
      <c r="AG42" s="577">
        <v>0.16811982367586106</v>
      </c>
      <c r="AH42" s="577">
        <v>0.16778984896503299</v>
      </c>
      <c r="AI42" s="577">
        <v>0.16746116702286154</v>
      </c>
      <c r="AJ42" s="577">
        <v>0.16713377026702295</v>
      </c>
      <c r="AK42" s="577">
        <v>0.16680765117437329</v>
      </c>
      <c r="AL42" s="577">
        <v>0.16648280228037238</v>
      </c>
      <c r="AM42" s="577">
        <v>0.16615921617851412</v>
      </c>
      <c r="AN42" s="577">
        <v>0.16583688551976364</v>
      </c>
      <c r="AO42" s="577">
        <v>0.165515803012001</v>
      </c>
      <c r="AP42" s="577">
        <v>0.16519596141947121</v>
      </c>
      <c r="AQ42" s="577">
        <v>0.16487735356224065</v>
      </c>
      <c r="AR42" s="577">
        <v>0.16455997231565997</v>
      </c>
      <c r="AS42" s="577">
        <v>0.16424381060983276</v>
      </c>
      <c r="AT42" s="577">
        <v>0.1639288614290908</v>
      </c>
      <c r="AU42" s="577">
        <v>0.16361511781147511</v>
      </c>
      <c r="AV42" s="577">
        <v>0.16330257284822275</v>
      </c>
      <c r="AW42" s="577">
        <v>0.16299121968325997</v>
      </c>
      <c r="AX42" s="577">
        <v>0.16268105151270071</v>
      </c>
      <c r="AY42" s="577">
        <v>0.16237206158435105</v>
      </c>
      <c r="AZ42" s="577">
        <v>0.16206424319721921</v>
      </c>
      <c r="BA42" s="577">
        <v>0.16175758970103118</v>
      </c>
      <c r="BB42" s="577">
        <v>0.16145209449575162</v>
      </c>
      <c r="BC42" s="577">
        <v>0.16114775103111068</v>
      </c>
      <c r="BD42" s="577">
        <v>0.16084455280613544</v>
      </c>
      <c r="BE42" s="577">
        <v>0.16054249336868731</v>
      </c>
      <c r="BF42" s="577">
        <v>0.1602415663150043</v>
      </c>
      <c r="BG42" s="577">
        <v>0.15994176528924831</v>
      </c>
      <c r="BH42" s="577">
        <v>0.15964308398305788</v>
      </c>
      <c r="BI42" s="577">
        <v>0.1593455161351055</v>
      </c>
      <c r="BJ42" s="577">
        <v>0.15904905553066026</v>
      </c>
      <c r="BK42" s="577">
        <v>0.15875369600115519</v>
      </c>
    </row>
    <row r="43" spans="1:63">
      <c r="A43" s="1066"/>
      <c r="B43" s="576">
        <v>6.5</v>
      </c>
      <c r="C43" s="577">
        <v>0.17108322672968465</v>
      </c>
      <c r="D43" s="577">
        <v>0.17073341792554594</v>
      </c>
      <c r="E43" s="577">
        <v>0.1703850366898928</v>
      </c>
      <c r="F43" s="577">
        <v>0.17003807430166759</v>
      </c>
      <c r="G43" s="577">
        <v>0.16969252211070471</v>
      </c>
      <c r="H43" s="577">
        <v>0.16934837153701146</v>
      </c>
      <c r="I43" s="577">
        <v>0.1690056140700581</v>
      </c>
      <c r="J43" s="577">
        <v>0.16866424126807625</v>
      </c>
      <c r="K43" s="577">
        <v>0.16832424475736579</v>
      </c>
      <c r="L43" s="577">
        <v>0.16798561623161018</v>
      </c>
      <c r="M43" s="577">
        <v>0.16764834745120011</v>
      </c>
      <c r="N43" s="577">
        <v>0.16731243024256509</v>
      </c>
      <c r="O43" s="577">
        <v>0.16697785649751323</v>
      </c>
      <c r="P43" s="577">
        <v>0.16664461817257883</v>
      </c>
      <c r="Q43" s="577">
        <v>0.16631270728837777</v>
      </c>
      <c r="R43" s="577">
        <v>0.16598211592897069</v>
      </c>
      <c r="S43" s="577">
        <v>0.16565283624123361</v>
      </c>
      <c r="T43" s="577">
        <v>0.16532486043423608</v>
      </c>
      <c r="U43" s="577">
        <v>0.16499818077862674</v>
      </c>
      <c r="V43" s="577">
        <v>0.16467278960602619</v>
      </c>
      <c r="W43" s="577">
        <v>0.16434867930842673</v>
      </c>
      <c r="X43" s="577">
        <v>0.16402584233759976</v>
      </c>
      <c r="Y43" s="577">
        <v>0.16370427120450948</v>
      </c>
      <c r="Z43" s="577">
        <v>0.16338395847873394</v>
      </c>
      <c r="AA43" s="577">
        <v>0.16306489678789277</v>
      </c>
      <c r="AB43" s="577">
        <v>0.16274707881708139</v>
      </c>
      <c r="AC43" s="577">
        <v>0.16243049730831216</v>
      </c>
      <c r="AD43" s="577">
        <v>0.16211514505996177</v>
      </c>
      <c r="AE43" s="577">
        <v>0.16180101492622517</v>
      </c>
      <c r="AF43" s="577">
        <v>0.16148809981657589</v>
      </c>
      <c r="AG43" s="577">
        <v>0.16117639269523243</v>
      </c>
      <c r="AH43" s="577">
        <v>0.16086588658063097</v>
      </c>
      <c r="AI43" s="577">
        <v>0.16055657454490427</v>
      </c>
      <c r="AJ43" s="577">
        <v>0.1602484497133661</v>
      </c>
      <c r="AK43" s="577">
        <v>0.15994150526400225</v>
      </c>
      <c r="AL43" s="577">
        <v>0.15963573442696685</v>
      </c>
      <c r="AM43" s="577">
        <v>0.15933113048408476</v>
      </c>
      <c r="AN43" s="577">
        <v>0.15902768676835943</v>
      </c>
      <c r="AO43" s="577">
        <v>0.15872539666348656</v>
      </c>
      <c r="AP43" s="577">
        <v>0.15842425360337323</v>
      </c>
      <c r="AQ43" s="577">
        <v>0.15812425107166242</v>
      </c>
      <c r="AR43" s="577">
        <v>0.157825382601263</v>
      </c>
      <c r="AS43" s="577">
        <v>0.15752764177388512</v>
      </c>
      <c r="AT43" s="577">
        <v>0.15723102221958057</v>
      </c>
      <c r="AU43" s="577">
        <v>0.15693551761628871</v>
      </c>
      <c r="AV43" s="577">
        <v>0.15664112168938712</v>
      </c>
      <c r="AW43" s="577">
        <v>0.15634782821124765</v>
      </c>
      <c r="AX43" s="577">
        <v>0.1560556310007972</v>
      </c>
      <c r="AY43" s="577">
        <v>0.15576452392308343</v>
      </c>
      <c r="AZ43" s="577">
        <v>0.15547450088884551</v>
      </c>
      <c r="BA43" s="577">
        <v>0.15518555585408961</v>
      </c>
      <c r="BB43" s="577">
        <v>0.15489768281966873</v>
      </c>
      <c r="BC43" s="577">
        <v>0.15461087583086786</v>
      </c>
      <c r="BD43" s="577">
        <v>0.15432512897699321</v>
      </c>
      <c r="BE43" s="577">
        <v>0.15404043639096612</v>
      </c>
      <c r="BF43" s="577">
        <v>0.15375679224892169</v>
      </c>
      <c r="BG43" s="577">
        <v>0.15347419076981156</v>
      </c>
      <c r="BH43" s="577">
        <v>0.15319262621501095</v>
      </c>
      <c r="BI43" s="577">
        <v>0.15291209288793062</v>
      </c>
      <c r="BJ43" s="577">
        <v>0.1526325851336324</v>
      </c>
      <c r="BK43" s="577">
        <v>0.15235409733844918</v>
      </c>
    </row>
    <row r="44" spans="1:63">
      <c r="A44" s="1066"/>
      <c r="B44" s="576">
        <v>6.75</v>
      </c>
      <c r="C44" s="577">
        <v>0.16397909602638738</v>
      </c>
      <c r="D44" s="577">
        <v>0.16365025636134359</v>
      </c>
      <c r="E44" s="577">
        <v>0.16332273295074426</v>
      </c>
      <c r="F44" s="577">
        <v>0.1629965179074693</v>
      </c>
      <c r="G44" s="577">
        <v>0.1626716034072869</v>
      </c>
      <c r="H44" s="577">
        <v>0.16234798168822789</v>
      </c>
      <c r="I44" s="577">
        <v>0.16202564504996758</v>
      </c>
      <c r="J44" s="577">
        <v>0.16170458585321518</v>
      </c>
      <c r="K44" s="577">
        <v>0.16138479651911006</v>
      </c>
      <c r="L44" s="577">
        <v>0.16106626952862566</v>
      </c>
      <c r="M44" s="577">
        <v>0.16074899742197993</v>
      </c>
      <c r="N44" s="577">
        <v>0.16043297279805313</v>
      </c>
      <c r="O44" s="577">
        <v>0.1601181883138123</v>
      </c>
      <c r="P44" s="577">
        <v>0.15980463668374242</v>
      </c>
      <c r="Q44" s="577">
        <v>0.15949231067928443</v>
      </c>
      <c r="R44" s="577">
        <v>0.1591812031282798</v>
      </c>
      <c r="S44" s="577">
        <v>0.15887130691442128</v>
      </c>
      <c r="T44" s="577">
        <v>0.15856261497671059</v>
      </c>
      <c r="U44" s="577">
        <v>0.15825512030892194</v>
      </c>
      <c r="V44" s="577">
        <v>0.15794881595907201</v>
      </c>
      <c r="W44" s="577">
        <v>0.15764369502889605</v>
      </c>
      <c r="X44" s="577">
        <v>0.15733975067333003</v>
      </c>
      <c r="Y44" s="577">
        <v>0.15703697609999864</v>
      </c>
      <c r="Z44" s="577">
        <v>0.15673536456870957</v>
      </c>
      <c r="AA44" s="577">
        <v>0.156434909390953</v>
      </c>
      <c r="AB44" s="577">
        <v>0.15613560392940753</v>
      </c>
      <c r="AC44" s="577">
        <v>0.15583744159745114</v>
      </c>
      <c r="AD44" s="577">
        <v>0.15554041585867823</v>
      </c>
      <c r="AE44" s="577">
        <v>0.15524452022642179</v>
      </c>
      <c r="AF44" s="577">
        <v>0.15494974826328142</v>
      </c>
      <c r="AG44" s="577">
        <v>0.15465609358065618</v>
      </c>
      <c r="AH44" s="577">
        <v>0.15436354983828338</v>
      </c>
      <c r="AI44" s="577">
        <v>0.15407211074378202</v>
      </c>
      <c r="AJ44" s="577">
        <v>0.15378177005220178</v>
      </c>
      <c r="AK44" s="577">
        <v>0.15349252156557686</v>
      </c>
      <c r="AL44" s="577">
        <v>0.15320435913248504</v>
      </c>
      <c r="AM44" s="577">
        <v>0.15291727664761148</v>
      </c>
      <c r="AN44" s="577">
        <v>0.15263126805131766</v>
      </c>
      <c r="AO44" s="577">
        <v>0.15234632732921499</v>
      </c>
      <c r="AP44" s="577">
        <v>0.15206244851174316</v>
      </c>
      <c r="AQ44" s="577">
        <v>0.15177962567375328</v>
      </c>
      <c r="AR44" s="577">
        <v>0.15149785293409565</v>
      </c>
      <c r="AS44" s="577">
        <v>0.15121712445521227</v>
      </c>
      <c r="AT44" s="577">
        <v>0.15093743444273328</v>
      </c>
      <c r="AU44" s="577">
        <v>0.15065877714507875</v>
      </c>
      <c r="AV44" s="577">
        <v>0.15038114685306425</v>
      </c>
      <c r="AW44" s="577">
        <v>0.15010453789951075</v>
      </c>
      <c r="AX44" s="577">
        <v>0.14982894465885935</v>
      </c>
      <c r="AY44" s="577">
        <v>0.14955436154678969</v>
      </c>
      <c r="AZ44" s="577">
        <v>0.14928078301984271</v>
      </c>
      <c r="BA44" s="577">
        <v>0.14900820357504785</v>
      </c>
      <c r="BB44" s="577">
        <v>0.1487366177495538</v>
      </c>
      <c r="BC44" s="577">
        <v>0.1484660201202638</v>
      </c>
      <c r="BD44" s="577">
        <v>0.14819640530347436</v>
      </c>
      <c r="BE44" s="577">
        <v>0.14792776795451854</v>
      </c>
      <c r="BF44" s="577">
        <v>0.14766010276741262</v>
      </c>
      <c r="BG44" s="577">
        <v>0.14739340447450675</v>
      </c>
      <c r="BH44" s="577">
        <v>0.14712766784613937</v>
      </c>
      <c r="BI44" s="577">
        <v>0.14686288769029557</v>
      </c>
      <c r="BJ44" s="577">
        <v>0.14659905885226859</v>
      </c>
      <c r="BK44" s="577">
        <v>0.14633617621432571</v>
      </c>
    </row>
    <row r="45" spans="1:63">
      <c r="A45" s="1066"/>
      <c r="B45" s="576">
        <v>7</v>
      </c>
      <c r="C45" s="577">
        <v>0.15730935873865395</v>
      </c>
      <c r="D45" s="577">
        <v>0.15699984273638079</v>
      </c>
      <c r="E45" s="577">
        <v>0.15669154232653995</v>
      </c>
      <c r="F45" s="577">
        <v>0.15638445036199389</v>
      </c>
      <c r="G45" s="577">
        <v>0.15607855975152476</v>
      </c>
      <c r="H45" s="577">
        <v>0.15577386345928854</v>
      </c>
      <c r="I45" s="577">
        <v>0.15547035450427565</v>
      </c>
      <c r="J45" s="577">
        <v>0.15516802595977774</v>
      </c>
      <c r="K45" s="577">
        <v>0.15486687095286072</v>
      </c>
      <c r="L45" s="577">
        <v>0.15456688266384402</v>
      </c>
      <c r="M45" s="577">
        <v>0.15426805432578578</v>
      </c>
      <c r="N45" s="577">
        <v>0.15397037922397391</v>
      </c>
      <c r="O45" s="577">
        <v>0.15367385069542339</v>
      </c>
      <c r="P45" s="577">
        <v>0.15337846212837883</v>
      </c>
      <c r="Q45" s="577">
        <v>0.15308420696182337</v>
      </c>
      <c r="R45" s="577">
        <v>0.15279107868499264</v>
      </c>
      <c r="S45" s="577">
        <v>0.15249907083689465</v>
      </c>
      <c r="T45" s="577">
        <v>0.15220817700583514</v>
      </c>
      <c r="U45" s="577">
        <v>0.15191839082894826</v>
      </c>
      <c r="V45" s="577">
        <v>0.15162970599173253</v>
      </c>
      <c r="W45" s="577">
        <v>0.15134211622759244</v>
      </c>
      <c r="X45" s="577">
        <v>0.15105561531738471</v>
      </c>
      <c r="Y45" s="577">
        <v>0.1507701970889701</v>
      </c>
      <c r="Z45" s="577">
        <v>0.15048585541677037</v>
      </c>
      <c r="AA45" s="577">
        <v>0.1502025842213297</v>
      </c>
      <c r="AB45" s="577">
        <v>0.1499203774688817</v>
      </c>
      <c r="AC45" s="577">
        <v>0.14963922917092087</v>
      </c>
      <c r="AD45" s="577">
        <v>0.14935913338377899</v>
      </c>
      <c r="AE45" s="577">
        <v>0.14908008420820631</v>
      </c>
      <c r="AF45" s="577">
        <v>0.14880207578895741</v>
      </c>
      <c r="AG45" s="577">
        <v>0.14852510231438157</v>
      </c>
      <c r="AH45" s="577">
        <v>0.1482491580160179</v>
      </c>
      <c r="AI45" s="577">
        <v>0.14797423716819488</v>
      </c>
      <c r="AJ45" s="577">
        <v>0.14770033408763417</v>
      </c>
      <c r="AK45" s="577">
        <v>0.14742744313305919</v>
      </c>
      <c r="AL45" s="577">
        <v>0.14715555870480773</v>
      </c>
      <c r="AM45" s="577">
        <v>0.14688467524444887</v>
      </c>
      <c r="AN45" s="577">
        <v>0.1466147872344043</v>
      </c>
      <c r="AO45" s="577">
        <v>0.14634588919757374</v>
      </c>
      <c r="AP45" s="577">
        <v>0.14607797569696412</v>
      </c>
      <c r="AQ45" s="577">
        <v>0.14581104133532352</v>
      </c>
      <c r="AR45" s="577">
        <v>0.14554508075477854</v>
      </c>
      <c r="AS45" s="577">
        <v>0.14528008863647571</v>
      </c>
      <c r="AT45" s="577">
        <v>0.14501605970022718</v>
      </c>
      <c r="AU45" s="577">
        <v>0.14475298870415981</v>
      </c>
      <c r="AV45" s="577">
        <v>0.14449087044436831</v>
      </c>
      <c r="AW45" s="577">
        <v>0.14422969975457217</v>
      </c>
      <c r="AX45" s="577">
        <v>0.14396947150577616</v>
      </c>
      <c r="AY45" s="577">
        <v>0.1437101806059346</v>
      </c>
      <c r="AZ45" s="577">
        <v>0.14345182199961923</v>
      </c>
      <c r="BA45" s="577">
        <v>0.14319439066769066</v>
      </c>
      <c r="BB45" s="577">
        <v>0.14293788162697327</v>
      </c>
      <c r="BC45" s="577">
        <v>0.14268228992993381</v>
      </c>
      <c r="BD45" s="577">
        <v>0.14242761066436321</v>
      </c>
      <c r="BE45" s="577">
        <v>0.14217383895306179</v>
      </c>
      <c r="BF45" s="577">
        <v>0.14192096995352815</v>
      </c>
      <c r="BG45" s="577">
        <v>0.141668998857651</v>
      </c>
      <c r="BH45" s="577">
        <v>0.14141792089140443</v>
      </c>
      <c r="BI45" s="577">
        <v>0.14116773131454635</v>
      </c>
      <c r="BJ45" s="577">
        <v>0.14091842542032035</v>
      </c>
      <c r="BK45" s="577">
        <v>0.14066999853516032</v>
      </c>
    </row>
    <row r="46" spans="1:63">
      <c r="A46" s="1066"/>
      <c r="B46" s="576">
        <v>7.25</v>
      </c>
      <c r="C46" s="577">
        <v>0.1510392378852389</v>
      </c>
      <c r="D46" s="577">
        <v>0.15074755858668226</v>
      </c>
      <c r="E46" s="577">
        <v>0.1504570036692473</v>
      </c>
      <c r="F46" s="577">
        <v>0.15016756664395345</v>
      </c>
      <c r="G46" s="577">
        <v>0.14987924107165609</v>
      </c>
      <c r="H46" s="577">
        <v>0.14959202056256918</v>
      </c>
      <c r="I46" s="577">
        <v>0.14930589877579312</v>
      </c>
      <c r="J46" s="577">
        <v>0.14902086941884815</v>
      </c>
      <c r="K46" s="577">
        <v>0.14873692624721316</v>
      </c>
      <c r="L46" s="577">
        <v>0.14845406306386952</v>
      </c>
      <c r="M46" s="577">
        <v>0.14817227371885022</v>
      </c>
      <c r="N46" s="577">
        <v>0.1478915521087944</v>
      </c>
      <c r="O46" s="577">
        <v>0.14761189217650636</v>
      </c>
      <c r="P46" s="577">
        <v>0.14733328791052014</v>
      </c>
      <c r="Q46" s="577">
        <v>0.14705573334466876</v>
      </c>
      <c r="R46" s="577">
        <v>0.14677922255765818</v>
      </c>
      <c r="S46" s="577">
        <v>0.14650374967264634</v>
      </c>
      <c r="T46" s="577">
        <v>0.14622930885682681</v>
      </c>
      <c r="U46" s="577">
        <v>0.14595589432101716</v>
      </c>
      <c r="V46" s="577">
        <v>0.14568350031925162</v>
      </c>
      <c r="W46" s="577">
        <v>0.1454121211483789</v>
      </c>
      <c r="X46" s="577">
        <v>0.14514175114766403</v>
      </c>
      <c r="Y46" s="577">
        <v>0.14487238469839459</v>
      </c>
      <c r="Z46" s="577">
        <v>0.14460401622349178</v>
      </c>
      <c r="AA46" s="577">
        <v>0.14433664018712536</v>
      </c>
      <c r="AB46" s="577">
        <v>0.14407025109433289</v>
      </c>
      <c r="AC46" s="577">
        <v>0.14380484349064354</v>
      </c>
      <c r="AD46" s="577">
        <v>0.14354041196170572</v>
      </c>
      <c r="AE46" s="577">
        <v>0.14327695113291869</v>
      </c>
      <c r="AF46" s="577">
        <v>0.14301445566906876</v>
      </c>
      <c r="AG46" s="577">
        <v>0.14275292027396894</v>
      </c>
      <c r="AH46" s="577">
        <v>0.14249233969010275</v>
      </c>
      <c r="AI46" s="577">
        <v>0.14223270869827201</v>
      </c>
      <c r="AJ46" s="577">
        <v>0.14197402211724833</v>
      </c>
      <c r="AK46" s="577">
        <v>0.14171627480342838</v>
      </c>
      <c r="AL46" s="577">
        <v>0.14145946165049311</v>
      </c>
      <c r="AM46" s="577">
        <v>0.14120357758907048</v>
      </c>
      <c r="AN46" s="577">
        <v>0.14094861758640187</v>
      </c>
      <c r="AO46" s="577">
        <v>0.14069457664601207</v>
      </c>
      <c r="AP46" s="577">
        <v>0.14044144980738307</v>
      </c>
      <c r="AQ46" s="577">
        <v>0.14018923214563106</v>
      </c>
      <c r="AR46" s="577">
        <v>0.13993791877118697</v>
      </c>
      <c r="AS46" s="577">
        <v>0.13968750482948061</v>
      </c>
      <c r="AT46" s="577">
        <v>0.13943798550062811</v>
      </c>
      <c r="AU46" s="577">
        <v>0.13918935599912252</v>
      </c>
      <c r="AV46" s="577">
        <v>0.138941611573528</v>
      </c>
      <c r="AW46" s="577">
        <v>0.13869474750617711</v>
      </c>
      <c r="AX46" s="577">
        <v>0.13844875911287133</v>
      </c>
      <c r="AY46" s="577">
        <v>0.13820364174258479</v>
      </c>
      <c r="AZ46" s="577">
        <v>0.13795939077717126</v>
      </c>
      <c r="BA46" s="577">
        <v>0.13771600163107378</v>
      </c>
      <c r="BB46" s="577">
        <v>0.13747346975103814</v>
      </c>
      <c r="BC46" s="577">
        <v>0.1372317906158286</v>
      </c>
      <c r="BD46" s="577">
        <v>0.13699095973594705</v>
      </c>
      <c r="BE46" s="577">
        <v>0.13675097265335509</v>
      </c>
      <c r="BF46" s="577">
        <v>0.13651182494119884</v>
      </c>
      <c r="BG46" s="577">
        <v>0.13627351220353676</v>
      </c>
      <c r="BH46" s="577">
        <v>0.13603603007507031</v>
      </c>
      <c r="BI46" s="577">
        <v>0.13579937422087751</v>
      </c>
      <c r="BJ46" s="577">
        <v>0.13556354033614895</v>
      </c>
      <c r="BK46" s="577">
        <v>0.135328524145927</v>
      </c>
    </row>
    <row r="47" spans="1:63">
      <c r="A47" s="1066"/>
      <c r="B47" s="576">
        <v>7.5</v>
      </c>
      <c r="C47" s="577">
        <v>0.14513737489064399</v>
      </c>
      <c r="D47" s="577">
        <v>0.14486218585112626</v>
      </c>
      <c r="E47" s="577">
        <v>0.14458803838608358</v>
      </c>
      <c r="F47" s="577">
        <v>0.14431492659323783</v>
      </c>
      <c r="G47" s="577">
        <v>0.14404284461482195</v>
      </c>
      <c r="H47" s="577">
        <v>0.1437717866371612</v>
      </c>
      <c r="I47" s="577">
        <v>0.14350174689025899</v>
      </c>
      <c r="J47" s="577">
        <v>0.14323271964738757</v>
      </c>
      <c r="K47" s="577">
        <v>0.14296469922468308</v>
      </c>
      <c r="L47" s="577">
        <v>0.14269767998074534</v>
      </c>
      <c r="M47" s="577">
        <v>0.14243165631624208</v>
      </c>
      <c r="N47" s="577">
        <v>0.14216662267351735</v>
      </c>
      <c r="O47" s="577">
        <v>0.14190257353620467</v>
      </c>
      <c r="P47" s="577">
        <v>0.14163950342884438</v>
      </c>
      <c r="Q47" s="577">
        <v>0.1413774069165048</v>
      </c>
      <c r="R47" s="577">
        <v>0.14111627860440831</v>
      </c>
      <c r="S47" s="577">
        <v>0.14085611313756111</v>
      </c>
      <c r="T47" s="577">
        <v>0.14059690520038703</v>
      </c>
      <c r="U47" s="577">
        <v>0.14033864951636565</v>
      </c>
      <c r="V47" s="577">
        <v>0.14008134084767421</v>
      </c>
      <c r="W47" s="577">
        <v>0.13982497399483351</v>
      </c>
      <c r="X47" s="577">
        <v>0.13956954379635766</v>
      </c>
      <c r="Y47" s="577">
        <v>0.1393150451284077</v>
      </c>
      <c r="Z47" s="577">
        <v>0.13906147290444903</v>
      </c>
      <c r="AA47" s="577">
        <v>0.13880882207491244</v>
      </c>
      <c r="AB47" s="577">
        <v>0.138557087626859</v>
      </c>
      <c r="AC47" s="577">
        <v>0.1383062645836485</v>
      </c>
      <c r="AD47" s="577">
        <v>0.13805634800461139</v>
      </c>
      <c r="AE47" s="577">
        <v>0.13780733298472456</v>
      </c>
      <c r="AF47" s="577">
        <v>0.13755921465429033</v>
      </c>
      <c r="AG47" s="577">
        <v>0.13731198817861895</v>
      </c>
      <c r="AH47" s="577">
        <v>0.13706564875771468</v>
      </c>
      <c r="AI47" s="577">
        <v>0.13682019162596518</v>
      </c>
      <c r="AJ47" s="577">
        <v>0.13657561205183397</v>
      </c>
      <c r="AK47" s="577">
        <v>0.13633190533755665</v>
      </c>
      <c r="AL47" s="577">
        <v>0.13608906681884006</v>
      </c>
      <c r="AM47" s="577">
        <v>0.13584709186456451</v>
      </c>
      <c r="AN47" s="577">
        <v>0.1356059758764897</v>
      </c>
      <c r="AO47" s="577">
        <v>0.13536571428896324</v>
      </c>
      <c r="AP47" s="577">
        <v>0.13512630256863245</v>
      </c>
      <c r="AQ47" s="577">
        <v>0.13488773621415942</v>
      </c>
      <c r="AR47" s="577">
        <v>0.13465001075593874</v>
      </c>
      <c r="AS47" s="577">
        <v>0.13441312175581832</v>
      </c>
      <c r="AT47" s="577">
        <v>0.1341770648068234</v>
      </c>
      <c r="AU47" s="577">
        <v>0.13394183553288311</v>
      </c>
      <c r="AV47" s="577">
        <v>0.13370742958856005</v>
      </c>
      <c r="AW47" s="577">
        <v>0.13347384265878276</v>
      </c>
      <c r="AX47" s="577">
        <v>0.13324107045858091</v>
      </c>
      <c r="AY47" s="577">
        <v>0.13300910873282337</v>
      </c>
      <c r="AZ47" s="577">
        <v>0.13277795325595873</v>
      </c>
      <c r="BA47" s="577">
        <v>0.1325475998317589</v>
      </c>
      <c r="BB47" s="577">
        <v>0.13231804429306512</v>
      </c>
      <c r="BC47" s="577">
        <v>0.13208928250153662</v>
      </c>
      <c r="BD47" s="577">
        <v>0.13186131034740198</v>
      </c>
      <c r="BE47" s="577">
        <v>0.13163412374921316</v>
      </c>
      <c r="BF47" s="577">
        <v>0.1314077186536016</v>
      </c>
      <c r="BG47" s="577">
        <v>0.13118209103503745</v>
      </c>
      <c r="BH47" s="577">
        <v>0.13095723689559088</v>
      </c>
      <c r="BI47" s="577">
        <v>0.13073315226469592</v>
      </c>
      <c r="BJ47" s="577">
        <v>0.13050983319891676</v>
      </c>
      <c r="BK47" s="577">
        <v>0.13028727578171651</v>
      </c>
    </row>
    <row r="48" spans="1:63">
      <c r="A48" s="1066"/>
      <c r="B48" s="576">
        <v>7.75</v>
      </c>
      <c r="C48" s="577">
        <v>0.13957543343395609</v>
      </c>
      <c r="D48" s="577">
        <v>0.1393155130644281</v>
      </c>
      <c r="E48" s="577">
        <v>0.13905655895409935</v>
      </c>
      <c r="F48" s="577">
        <v>0.13879856572483454</v>
      </c>
      <c r="G48" s="577">
        <v>0.1385415280383368</v>
      </c>
      <c r="H48" s="577">
        <v>0.13828544059577977</v>
      </c>
      <c r="I48" s="577">
        <v>0.13803029813744325</v>
      </c>
      <c r="J48" s="577">
        <v>0.13777609544235311</v>
      </c>
      <c r="K48" s="577">
        <v>0.13752282732792534</v>
      </c>
      <c r="L48" s="577">
        <v>0.13727048864961369</v>
      </c>
      <c r="M48" s="577">
        <v>0.13701907430056132</v>
      </c>
      <c r="N48" s="577">
        <v>0.13676857921125637</v>
      </c>
      <c r="O48" s="577">
        <v>0.13651899834919129</v>
      </c>
      <c r="P48" s="577">
        <v>0.13627032671852549</v>
      </c>
      <c r="Q48" s="577">
        <v>0.13602255935975241</v>
      </c>
      <c r="R48" s="577">
        <v>0.13577569134936962</v>
      </c>
      <c r="S48" s="577">
        <v>0.13552971779955253</v>
      </c>
      <c r="T48" s="577">
        <v>0.13528463385783215</v>
      </c>
      <c r="U48" s="577">
        <v>0.13504043470677571</v>
      </c>
      <c r="V48" s="577">
        <v>0.13479711556367113</v>
      </c>
      <c r="W48" s="577">
        <v>0.13455467168021473</v>
      </c>
      <c r="X48" s="577">
        <v>0.13431309834220248</v>
      </c>
      <c r="Y48" s="577">
        <v>0.13407239086922418</v>
      </c>
      <c r="Z48" s="577">
        <v>0.13383254461436153</v>
      </c>
      <c r="AA48" s="577">
        <v>0.13359355496388883</v>
      </c>
      <c r="AB48" s="577">
        <v>0.13335541733697726</v>
      </c>
      <c r="AC48" s="577">
        <v>0.13311812718540206</v>
      </c>
      <c r="AD48" s="577">
        <v>0.1328816799932532</v>
      </c>
      <c r="AE48" s="577">
        <v>0.13264607127664882</v>
      </c>
      <c r="AF48" s="577">
        <v>0.13241129658345152</v>
      </c>
      <c r="AG48" s="577">
        <v>0.13217735149298837</v>
      </c>
      <c r="AH48" s="577">
        <v>0.13194423161577318</v>
      </c>
      <c r="AI48" s="577">
        <v>0.13171193259323191</v>
      </c>
      <c r="AJ48" s="577">
        <v>0.13148045009743128</v>
      </c>
      <c r="AK48" s="577">
        <v>0.13124977983080974</v>
      </c>
      <c r="AL48" s="577">
        <v>0.13101991752591163</v>
      </c>
      <c r="AM48" s="577">
        <v>0.13079085894512404</v>
      </c>
      <c r="AN48" s="577">
        <v>0.13056259988041635</v>
      </c>
      <c r="AO48" s="577">
        <v>0.13033513615308248</v>
      </c>
      <c r="AP48" s="577">
        <v>0.13010846361348605</v>
      </c>
      <c r="AQ48" s="577">
        <v>0.12988257814080795</v>
      </c>
      <c r="AR48" s="577">
        <v>0.1296574756427965</v>
      </c>
      <c r="AS48" s="577">
        <v>0.12943315205552056</v>
      </c>
      <c r="AT48" s="577">
        <v>0.12920960334312484</v>
      </c>
      <c r="AU48" s="577">
        <v>0.12898682549758778</v>
      </c>
      <c r="AV48" s="577">
        <v>0.12876481453848215</v>
      </c>
      <c r="AW48" s="577">
        <v>0.12854356651273799</v>
      </c>
      <c r="AX48" s="577">
        <v>0.12832307749440783</v>
      </c>
      <c r="AY48" s="577">
        <v>0.12810334358443465</v>
      </c>
      <c r="AZ48" s="577">
        <v>0.12788436091042191</v>
      </c>
      <c r="BA48" s="577">
        <v>0.12766612562640617</v>
      </c>
      <c r="BB48" s="577">
        <v>0.12744863391263184</v>
      </c>
      <c r="BC48" s="577">
        <v>0.12723188197532839</v>
      </c>
      <c r="BD48" s="577">
        <v>0.12701586604648982</v>
      </c>
      <c r="BE48" s="577">
        <v>0.12680058238365602</v>
      </c>
      <c r="BF48" s="577">
        <v>0.12658602726969709</v>
      </c>
      <c r="BG48" s="577">
        <v>0.12637219701259908</v>
      </c>
      <c r="BH48" s="577">
        <v>0.12615908794525221</v>
      </c>
      <c r="BI48" s="577">
        <v>0.12594669642524151</v>
      </c>
      <c r="BJ48" s="577">
        <v>0.12573501883463897</v>
      </c>
      <c r="BK48" s="577">
        <v>0.12552405157979832</v>
      </c>
    </row>
    <row r="49" spans="1:63">
      <c r="A49" s="1066"/>
      <c r="B49" s="510">
        <v>8</v>
      </c>
      <c r="C49" s="577">
        <v>0.13957543343395609</v>
      </c>
      <c r="D49" s="577">
        <v>0.1393155130644281</v>
      </c>
      <c r="E49" s="577">
        <v>0.13905655895409935</v>
      </c>
      <c r="F49" s="577">
        <v>0.13879856572483454</v>
      </c>
      <c r="G49" s="577">
        <v>0.1385415280383368</v>
      </c>
      <c r="H49" s="577">
        <v>0.13828544059577977</v>
      </c>
      <c r="I49" s="577">
        <v>0.13803029813744325</v>
      </c>
      <c r="J49" s="577">
        <v>0.13777609544235311</v>
      </c>
      <c r="K49" s="577">
        <v>0.13752282732792534</v>
      </c>
      <c r="L49" s="577">
        <v>0.13727048864961369</v>
      </c>
      <c r="M49" s="577">
        <v>0.13701907430056132</v>
      </c>
      <c r="N49" s="577">
        <v>0.13676857921125637</v>
      </c>
      <c r="O49" s="577">
        <v>0.13651899834919129</v>
      </c>
      <c r="P49" s="577">
        <v>0.13627032671852549</v>
      </c>
      <c r="Q49" s="577">
        <v>0.13602255935975241</v>
      </c>
      <c r="R49" s="577">
        <v>0.13577569134936962</v>
      </c>
      <c r="S49" s="577">
        <v>0.13552971779955253</v>
      </c>
      <c r="T49" s="577">
        <v>0.13528463385783215</v>
      </c>
      <c r="U49" s="577">
        <v>0.13504043470677571</v>
      </c>
      <c r="V49" s="577">
        <v>0.13479711556367113</v>
      </c>
      <c r="W49" s="577">
        <v>0.13455467168021473</v>
      </c>
      <c r="X49" s="577">
        <v>0.13431309834220248</v>
      </c>
      <c r="Y49" s="577">
        <v>0.13407239086922418</v>
      </c>
      <c r="Z49" s="577">
        <v>0.13383254461436153</v>
      </c>
      <c r="AA49" s="577">
        <v>0.13359355496388883</v>
      </c>
      <c r="AB49" s="577">
        <v>0.13335541733697726</v>
      </c>
      <c r="AC49" s="577">
        <v>0.13311812718540206</v>
      </c>
      <c r="AD49" s="577">
        <v>0.1328816799932532</v>
      </c>
      <c r="AE49" s="577">
        <v>0.13264607127664882</v>
      </c>
      <c r="AF49" s="577">
        <v>0.13241129658345152</v>
      </c>
      <c r="AG49" s="577">
        <v>0.13217735149298837</v>
      </c>
      <c r="AH49" s="577">
        <v>0.13194423161577318</v>
      </c>
      <c r="AI49" s="577">
        <v>0.13171193259323191</v>
      </c>
      <c r="AJ49" s="577">
        <v>0.13148045009743128</v>
      </c>
      <c r="AK49" s="577">
        <v>0.13124977983080974</v>
      </c>
      <c r="AL49" s="577">
        <v>0.13101991752591163</v>
      </c>
      <c r="AM49" s="577">
        <v>0.13079085894512404</v>
      </c>
      <c r="AN49" s="577">
        <v>0.13056259988041635</v>
      </c>
      <c r="AO49" s="577">
        <v>0.13033513615308248</v>
      </c>
      <c r="AP49" s="577">
        <v>0.13010846361348605</v>
      </c>
      <c r="AQ49" s="577">
        <v>0.12988257814080795</v>
      </c>
      <c r="AR49" s="577">
        <v>0.1296574756427965</v>
      </c>
      <c r="AS49" s="577">
        <v>0.12943315205552056</v>
      </c>
      <c r="AT49" s="577">
        <v>0.12920960334312484</v>
      </c>
      <c r="AU49" s="577">
        <v>0.12898682549758778</v>
      </c>
      <c r="AV49" s="577">
        <v>0.12876481453848215</v>
      </c>
      <c r="AW49" s="577">
        <v>0.12854356651273799</v>
      </c>
      <c r="AX49" s="577">
        <v>0.12832307749440783</v>
      </c>
      <c r="AY49" s="577">
        <v>0.12810334358443465</v>
      </c>
      <c r="AZ49" s="577">
        <v>0.12788436091042191</v>
      </c>
      <c r="BA49" s="577">
        <v>0.12766612562640617</v>
      </c>
      <c r="BB49" s="577">
        <v>0.12744863391263184</v>
      </c>
      <c r="BC49" s="577">
        <v>0.12723188197532839</v>
      </c>
      <c r="BD49" s="577">
        <v>0.12701586604648982</v>
      </c>
      <c r="BE49" s="577">
        <v>0.12680058238365602</v>
      </c>
      <c r="BF49" s="577">
        <v>0.12658602726969709</v>
      </c>
      <c r="BG49" s="577">
        <v>0.12637219701259908</v>
      </c>
      <c r="BH49" s="577">
        <v>0.12615908794525221</v>
      </c>
      <c r="BI49" s="577">
        <v>0.12594669642524151</v>
      </c>
      <c r="BJ49" s="577">
        <v>0.12573501883463897</v>
      </c>
      <c r="BK49" s="577">
        <v>0.12552405157979832</v>
      </c>
    </row>
    <row r="50" spans="1:63">
      <c r="A50" s="1066"/>
      <c r="B50" s="576">
        <v>8.25</v>
      </c>
      <c r="C50" s="577">
        <v>0.12937106480722002</v>
      </c>
      <c r="D50" s="577">
        <v>0.12913844985932285</v>
      </c>
      <c r="E50" s="577">
        <v>0.12890666991416769</v>
      </c>
      <c r="F50" s="577">
        <v>0.12867572048377715</v>
      </c>
      <c r="G50" s="577">
        <v>0.12844559711227896</v>
      </c>
      <c r="H50" s="577">
        <v>0.1282162953756194</v>
      </c>
      <c r="I50" s="577">
        <v>0.12798781088127995</v>
      </c>
      <c r="J50" s="577">
        <v>0.12776013926799654</v>
      </c>
      <c r="K50" s="577">
        <v>0.1275332762054823</v>
      </c>
      <c r="L50" s="577">
        <v>0.12730721739415291</v>
      </c>
      <c r="M50" s="577">
        <v>0.12708195856485494</v>
      </c>
      <c r="N50" s="577">
        <v>0.12685749547859712</v>
      </c>
      <c r="O50" s="577">
        <v>0.12663382392628458</v>
      </c>
      <c r="P50" s="577">
        <v>0.12641093972845552</v>
      </c>
      <c r="Q50" s="577">
        <v>0.12618883873502101</v>
      </c>
      <c r="R50" s="577">
        <v>0.12596751682500745</v>
      </c>
      <c r="S50" s="577">
        <v>0.1257469699063016</v>
      </c>
      <c r="T50" s="577">
        <v>0.12552719391539838</v>
      </c>
      <c r="U50" s="577">
        <v>0.12530818481715136</v>
      </c>
      <c r="V50" s="577">
        <v>0.1250899386045258</v>
      </c>
      <c r="W50" s="577">
        <v>0.12487245129835418</v>
      </c>
      <c r="X50" s="577">
        <v>0.12465571894709447</v>
      </c>
      <c r="Y50" s="577">
        <v>0.12443973762659082</v>
      </c>
      <c r="Z50" s="577">
        <v>0.1242245034398365</v>
      </c>
      <c r="AA50" s="577">
        <v>0.12401001251673986</v>
      </c>
      <c r="AB50" s="577">
        <v>0.12379626101389211</v>
      </c>
      <c r="AC50" s="577">
        <v>0.12358324511433781</v>
      </c>
      <c r="AD50" s="577">
        <v>0.12337096102734774</v>
      </c>
      <c r="AE50" s="577">
        <v>0.12315940498819397</v>
      </c>
      <c r="AF50" s="577">
        <v>0.12294857325792732</v>
      </c>
      <c r="AG50" s="577">
        <v>0.12273846212315712</v>
      </c>
      <c r="AH50" s="577">
        <v>0.12252906789583315</v>
      </c>
      <c r="AI50" s="577">
        <v>0.12232038691302986</v>
      </c>
      <c r="AJ50" s="577">
        <v>0.12211241553673284</v>
      </c>
      <c r="AK50" s="577">
        <v>0.12190515015362731</v>
      </c>
      <c r="AL50" s="577">
        <v>0.12169858717488896</v>
      </c>
      <c r="AM50" s="577">
        <v>0.12149272303597669</v>
      </c>
      <c r="AN50" s="577">
        <v>0.12128755419642771</v>
      </c>
      <c r="AO50" s="577">
        <v>0.12108307713965449</v>
      </c>
      <c r="AP50" s="577">
        <v>0.12087928837274381</v>
      </c>
      <c r="AQ50" s="577">
        <v>0.12067618442625798</v>
      </c>
      <c r="AR50" s="577">
        <v>0.12047376185403787</v>
      </c>
      <c r="AS50" s="577">
        <v>0.12027201723300797</v>
      </c>
      <c r="AT50" s="577">
        <v>0.12007094716298354</v>
      </c>
      <c r="AU50" s="577">
        <v>0.11987054826647954</v>
      </c>
      <c r="AV50" s="577">
        <v>0.11967081718852143</v>
      </c>
      <c r="AW50" s="577">
        <v>0.11947175059645809</v>
      </c>
      <c r="AX50" s="577">
        <v>0.11927334517977638</v>
      </c>
      <c r="AY50" s="577">
        <v>0.11907559764991754</v>
      </c>
      <c r="AZ50" s="577">
        <v>0.11887850474009572</v>
      </c>
      <c r="BA50" s="577">
        <v>0.1186820632051179</v>
      </c>
      <c r="BB50" s="577">
        <v>0.11848626982120578</v>
      </c>
      <c r="BC50" s="577">
        <v>0.11829112138581953</v>
      </c>
      <c r="BD50" s="577">
        <v>0.11809661471748317</v>
      </c>
      <c r="BE50" s="577">
        <v>0.11790274665561154</v>
      </c>
      <c r="BF50" s="577">
        <v>0.11770951406033925</v>
      </c>
      <c r="BG50" s="577">
        <v>0.11751691381235117</v>
      </c>
      <c r="BH50" s="577">
        <v>0.11732494281271441</v>
      </c>
      <c r="BI50" s="577">
        <v>0.11713359798271236</v>
      </c>
      <c r="BJ50" s="577">
        <v>0.11694287626367991</v>
      </c>
      <c r="BK50" s="577">
        <v>0.11675277461684057</v>
      </c>
    </row>
    <row r="51" spans="1:63">
      <c r="A51" s="1066"/>
      <c r="B51" s="576">
        <v>8.5</v>
      </c>
      <c r="C51" s="577">
        <v>0.12468420196067155</v>
      </c>
      <c r="D51" s="577">
        <v>0.1244638118016828</v>
      </c>
      <c r="E51" s="577">
        <v>0.12424419938547124</v>
      </c>
      <c r="F51" s="577">
        <v>0.12402536060238142</v>
      </c>
      <c r="G51" s="577">
        <v>0.12380729137166134</v>
      </c>
      <c r="H51" s="577">
        <v>0.12358998764120881</v>
      </c>
      <c r="I51" s="577">
        <v>0.1233734453873203</v>
      </c>
      <c r="J51" s="577">
        <v>0.12315766061444283</v>
      </c>
      <c r="K51" s="577">
        <v>0.12294262935492808</v>
      </c>
      <c r="L51" s="577">
        <v>0.12272834766878918</v>
      </c>
      <c r="M51" s="577">
        <v>0.12251481164346015</v>
      </c>
      <c r="N51" s="577">
        <v>0.12230201739355777</v>
      </c>
      <c r="O51" s="577">
        <v>0.12208996106064579</v>
      </c>
      <c r="P51" s="577">
        <v>0.1218786388130019</v>
      </c>
      <c r="Q51" s="577">
        <v>0.12166804684538682</v>
      </c>
      <c r="R51" s="577">
        <v>0.12145818137881596</v>
      </c>
      <c r="S51" s="577">
        <v>0.12124903866033329</v>
      </c>
      <c r="T51" s="577">
        <v>0.12104061496278774</v>
      </c>
      <c r="U51" s="577">
        <v>0.12083290658461172</v>
      </c>
      <c r="V51" s="577">
        <v>0.12062590984960198</v>
      </c>
      <c r="W51" s="577">
        <v>0.12041962110670275</v>
      </c>
      <c r="X51" s="577">
        <v>0.12021403672979114</v>
      </c>
      <c r="Y51" s="577">
        <v>0.12000915311746449</v>
      </c>
      <c r="Z51" s="577">
        <v>0.11980496669283029</v>
      </c>
      <c r="AA51" s="577">
        <v>0.11960147390329791</v>
      </c>
      <c r="AB51" s="577">
        <v>0.11939867122037248</v>
      </c>
      <c r="AC51" s="577">
        <v>0.11919655513945117</v>
      </c>
      <c r="AD51" s="577">
        <v>0.1189951221796211</v>
      </c>
      <c r="AE51" s="577">
        <v>0.11879436888345958</v>
      </c>
      <c r="AF51" s="577">
        <v>0.11859429181683637</v>
      </c>
      <c r="AG51" s="577">
        <v>0.11839488756871774</v>
      </c>
      <c r="AH51" s="577">
        <v>0.11819615275097267</v>
      </c>
      <c r="AI51" s="577">
        <v>0.11799808399818101</v>
      </c>
      <c r="AJ51" s="577">
        <v>0.11780067796744344</v>
      </c>
      <c r="AK51" s="577">
        <v>0.11760393133819336</v>
      </c>
      <c r="AL51" s="577">
        <v>0.11740784081201085</v>
      </c>
      <c r="AM51" s="577">
        <v>0.11721240311243823</v>
      </c>
      <c r="AN51" s="577">
        <v>0.11701761498479755</v>
      </c>
      <c r="AO51" s="577">
        <v>0.11682347319601005</v>
      </c>
      <c r="AP51" s="577">
        <v>0.11662997453441715</v>
      </c>
      <c r="AQ51" s="577">
        <v>0.11643711580960341</v>
      </c>
      <c r="AR51" s="577">
        <v>0.11624489385222113</v>
      </c>
      <c r="AS51" s="577">
        <v>0.11605330551381685</v>
      </c>
      <c r="AT51" s="577">
        <v>0.11586234766665936</v>
      </c>
      <c r="AU51" s="577">
        <v>0.11567201720356943</v>
      </c>
      <c r="AV51" s="577">
        <v>0.11548231103775147</v>
      </c>
      <c r="AW51" s="577">
        <v>0.1152932261026265</v>
      </c>
      <c r="AX51" s="577">
        <v>0.11510475935166695</v>
      </c>
      <c r="AY51" s="577">
        <v>0.11491690775823303</v>
      </c>
      <c r="AZ51" s="577">
        <v>0.11472966831541083</v>
      </c>
      <c r="BA51" s="577">
        <v>0.11454303803585161</v>
      </c>
      <c r="BB51" s="577">
        <v>0.11435701395161325</v>
      </c>
      <c r="BC51" s="577">
        <v>0.1141715931140027</v>
      </c>
      <c r="BD51" s="577">
        <v>0.11398677259342019</v>
      </c>
      <c r="BE51" s="577">
        <v>0.11380254947920507</v>
      </c>
      <c r="BF51" s="577">
        <v>0.11361892087948292</v>
      </c>
      <c r="BG51" s="577">
        <v>0.11343588392101417</v>
      </c>
      <c r="BH51" s="577">
        <v>0.11325343574904438</v>
      </c>
      <c r="BI51" s="577">
        <v>0.11307157352715577</v>
      </c>
      <c r="BJ51" s="577">
        <v>0.11289029443712013</v>
      </c>
      <c r="BK51" s="577">
        <v>0.1127095956787534</v>
      </c>
    </row>
    <row r="52" spans="1:63">
      <c r="A52" s="1066"/>
      <c r="B52" s="576">
        <v>8.75</v>
      </c>
      <c r="C52" s="577">
        <v>0.12024790098773282</v>
      </c>
      <c r="D52" s="577">
        <v>0.12003889284329509</v>
      </c>
      <c r="E52" s="577">
        <v>0.11983061001058509</v>
      </c>
      <c r="F52" s="577">
        <v>0.11962304872061667</v>
      </c>
      <c r="G52" s="577">
        <v>0.11941620523047189</v>
      </c>
      <c r="H52" s="577">
        <v>0.11921007582307598</v>
      </c>
      <c r="I52" s="577">
        <v>0.11900465680697485</v>
      </c>
      <c r="J52" s="577">
        <v>0.11879994451611459</v>
      </c>
      <c r="K52" s="577">
        <v>0.11859593530962337</v>
      </c>
      <c r="L52" s="577">
        <v>0.1183926255715957</v>
      </c>
      <c r="M52" s="577">
        <v>0.11819001171087873</v>
      </c>
      <c r="N52" s="577">
        <v>0.11798809016086073</v>
      </c>
      <c r="O52" s="577">
        <v>0.11778685737926196</v>
      </c>
      <c r="P52" s="577">
        <v>0.11758630984792751</v>
      </c>
      <c r="Q52" s="577">
        <v>0.11738644407262205</v>
      </c>
      <c r="R52" s="577">
        <v>0.11718725658282723</v>
      </c>
      <c r="S52" s="577">
        <v>0.11698874393154056</v>
      </c>
      <c r="T52" s="577">
        <v>0.11679090269507661</v>
      </c>
      <c r="U52" s="577">
        <v>0.11659372947287025</v>
      </c>
      <c r="V52" s="577">
        <v>0.11639722088728177</v>
      </c>
      <c r="W52" s="577">
        <v>0.11620137358340404</v>
      </c>
      <c r="X52" s="577">
        <v>0.1160061842288715</v>
      </c>
      <c r="Y52" s="577">
        <v>0.11581164951367129</v>
      </c>
      <c r="Z52" s="577">
        <v>0.11561776614995603</v>
      </c>
      <c r="AA52" s="577">
        <v>0.11542453087185862</v>
      </c>
      <c r="AB52" s="577">
        <v>0.11523194043530893</v>
      </c>
      <c r="AC52" s="577">
        <v>0.11503999161785219</v>
      </c>
      <c r="AD52" s="577">
        <v>0.11484868121846921</v>
      </c>
      <c r="AE52" s="577">
        <v>0.11465800605739859</v>
      </c>
      <c r="AF52" s="577">
        <v>0.11446796297596046</v>
      </c>
      <c r="AG52" s="577">
        <v>0.11427854883638197</v>
      </c>
      <c r="AH52" s="577">
        <v>0.11408976052162478</v>
      </c>
      <c r="AI52" s="577">
        <v>0.11390159493521398</v>
      </c>
      <c r="AJ52" s="577">
        <v>0.11371404900106875</v>
      </c>
      <c r="AK52" s="577">
        <v>0.11352711966333483</v>
      </c>
      <c r="AL52" s="577">
        <v>0.11334080388621849</v>
      </c>
      <c r="AM52" s="577">
        <v>0.11315509865382216</v>
      </c>
      <c r="AN52" s="577">
        <v>0.11297000096998179</v>
      </c>
      <c r="AO52" s="577">
        <v>0.11278550785810569</v>
      </c>
      <c r="AP52" s="577">
        <v>0.11260161636101482</v>
      </c>
      <c r="AQ52" s="577">
        <v>0.11241832354078504</v>
      </c>
      <c r="AR52" s="577">
        <v>0.11223562647859051</v>
      </c>
      <c r="AS52" s="577">
        <v>0.11205352227454866</v>
      </c>
      <c r="AT52" s="577">
        <v>0.11187200804756699</v>
      </c>
      <c r="AU52" s="577">
        <v>0.11169108093519096</v>
      </c>
      <c r="AV52" s="577">
        <v>0.11151073809345355</v>
      </c>
      <c r="AW52" s="577">
        <v>0.11133097669672627</v>
      </c>
      <c r="AX52" s="577">
        <v>0.11115179393757159</v>
      </c>
      <c r="AY52" s="577">
        <v>0.11097318702659675</v>
      </c>
      <c r="AZ52" s="577">
        <v>0.11079515319230905</v>
      </c>
      <c r="BA52" s="577">
        <v>0.11061768968097246</v>
      </c>
      <c r="BB52" s="577">
        <v>0.11044079375646572</v>
      </c>
      <c r="BC52" s="577">
        <v>0.11026446270014156</v>
      </c>
      <c r="BD52" s="577">
        <v>0.11008869381068763</v>
      </c>
      <c r="BE52" s="577">
        <v>0.10991348440398842</v>
      </c>
      <c r="BF52" s="577">
        <v>0.10973883181298862</v>
      </c>
      <c r="BG52" s="577">
        <v>0.10956473338755789</v>
      </c>
      <c r="BH52" s="577">
        <v>0.10939118649435677</v>
      </c>
      <c r="BI52" s="577">
        <v>0.10921818851670384</v>
      </c>
      <c r="BJ52" s="577">
        <v>0.10904573685444431</v>
      </c>
      <c r="BK52" s="577">
        <v>0.10887382892381976</v>
      </c>
    </row>
    <row r="53" spans="1:63">
      <c r="A53" s="1066"/>
      <c r="B53" s="576">
        <v>9</v>
      </c>
      <c r="C53" s="577">
        <v>0.12020389169197832</v>
      </c>
      <c r="D53" s="577">
        <v>0.11999838323977599</v>
      </c>
      <c r="E53" s="577">
        <v>0.11979357628968024</v>
      </c>
      <c r="F53" s="577">
        <v>0.11958946725594999</v>
      </c>
      <c r="G53" s="577">
        <v>0.11938605257724061</v>
      </c>
      <c r="H53" s="577">
        <v>0.11918332871639696</v>
      </c>
      <c r="I53" s="577">
        <v>0.1189812921602483</v>
      </c>
      <c r="J53" s="577">
        <v>0.11877993941940525</v>
      </c>
      <c r="K53" s="577">
        <v>0.11857926702805903</v>
      </c>
      <c r="L53" s="577">
        <v>0.11837927154378258</v>
      </c>
      <c r="M53" s="577">
        <v>0.11817994954733362</v>
      </c>
      <c r="N53" s="577">
        <v>0.11798129764245989</v>
      </c>
      <c r="O53" s="577">
        <v>0.11778331245570629</v>
      </c>
      <c r="P53" s="577">
        <v>0.11758599063622376</v>
      </c>
      <c r="Q53" s="577">
        <v>0.11738932885558034</v>
      </c>
      <c r="R53" s="577">
        <v>0.11719332380757411</v>
      </c>
      <c r="S53" s="577">
        <v>0.11699797220804765</v>
      </c>
      <c r="T53" s="577">
        <v>0.11680327079470493</v>
      </c>
      <c r="U53" s="577">
        <v>0.11660921632692949</v>
      </c>
      <c r="V53" s="577">
        <v>0.11641580558560467</v>
      </c>
      <c r="W53" s="577">
        <v>0.11622303537293575</v>
      </c>
      <c r="X53" s="577">
        <v>0.11603090251227356</v>
      </c>
      <c r="Y53" s="577">
        <v>0.11583940384794</v>
      </c>
      <c r="Z53" s="577">
        <v>0.11564853624505535</v>
      </c>
      <c r="AA53" s="577">
        <v>0.11545829658936718</v>
      </c>
      <c r="AB53" s="577">
        <v>0.11526868178708088</v>
      </c>
      <c r="AC53" s="577">
        <v>0.11507968876469209</v>
      </c>
      <c r="AD53" s="577">
        <v>0.11489131446882053</v>
      </c>
      <c r="AE53" s="577">
        <v>0.11470355586604565</v>
      </c>
      <c r="AF53" s="577">
        <v>0.11451640994274366</v>
      </c>
      <c r="AG53" s="577">
        <v>0.11432987370492644</v>
      </c>
      <c r="AH53" s="577">
        <v>0.11414394417808184</v>
      </c>
      <c r="AI53" s="577">
        <v>0.1139586184070155</v>
      </c>
      <c r="AJ53" s="577">
        <v>0.1137738934556944</v>
      </c>
      <c r="AK53" s="577">
        <v>0.1135897664070917</v>
      </c>
      <c r="AL53" s="577">
        <v>0.11340623436303325</v>
      </c>
      <c r="AM53" s="577">
        <v>0.11322329444404552</v>
      </c>
      <c r="AN53" s="577">
        <v>0.11304094378920505</v>
      </c>
      <c r="AO53" s="577">
        <v>0.1128591795559892</v>
      </c>
      <c r="AP53" s="577">
        <v>0.11267799892012856</v>
      </c>
      <c r="AQ53" s="577">
        <v>0.11249739907546068</v>
      </c>
      <c r="AR53" s="577">
        <v>0.11231737723378502</v>
      </c>
      <c r="AS53" s="577">
        <v>0.1121379306247197</v>
      </c>
      <c r="AT53" s="577">
        <v>0.11195905649555928</v>
      </c>
      <c r="AU53" s="577">
        <v>0.11178075211113386</v>
      </c>
      <c r="AV53" s="577">
        <v>0.11160301475366996</v>
      </c>
      <c r="AW53" s="577">
        <v>0.1114258417226522</v>
      </c>
      <c r="AX53" s="577">
        <v>0.1112492303346866</v>
      </c>
      <c r="AY53" s="577">
        <v>0.11107317792336516</v>
      </c>
      <c r="AZ53" s="577">
        <v>0.11089768183913158</v>
      </c>
      <c r="BA53" s="577">
        <v>0.1107227394491484</v>
      </c>
      <c r="BB53" s="577">
        <v>0.1105483481371653</v>
      </c>
      <c r="BC53" s="577">
        <v>0.11037450530338876</v>
      </c>
      <c r="BD53" s="577">
        <v>0.11020120836435275</v>
      </c>
      <c r="BE53" s="577">
        <v>0.11002845475279083</v>
      </c>
      <c r="BF53" s="577">
        <v>0.10985624191750934</v>
      </c>
      <c r="BG53" s="577">
        <v>0.10968456732326189</v>
      </c>
      <c r="BH53" s="577">
        <v>0.10951342845062478</v>
      </c>
      <c r="BI53" s="577">
        <v>0.10934282279587398</v>
      </c>
      <c r="BJ53" s="577">
        <v>0.10917274787086287</v>
      </c>
      <c r="BK53" s="577">
        <v>0.10900320120290125</v>
      </c>
    </row>
    <row r="54" spans="1:63">
      <c r="A54" s="1066"/>
      <c r="B54" s="510">
        <v>9.25</v>
      </c>
      <c r="C54" s="577">
        <v>0.11687530032971633</v>
      </c>
      <c r="D54" s="577">
        <v>0.11667870375177902</v>
      </c>
      <c r="E54" s="577">
        <v>0.11648276745552293</v>
      </c>
      <c r="F54" s="577">
        <v>0.11628748812012976</v>
      </c>
      <c r="G54" s="577">
        <v>0.11609286244701295</v>
      </c>
      <c r="H54" s="577">
        <v>0.11589888715963179</v>
      </c>
      <c r="I54" s="577">
        <v>0.11570555900330773</v>
      </c>
      <c r="J54" s="577">
        <v>0.11551287474504221</v>
      </c>
      <c r="K54" s="577">
        <v>0.11532083117333657</v>
      </c>
      <c r="L54" s="577">
        <v>0.11512942509801341</v>
      </c>
      <c r="M54" s="577">
        <v>0.11493865335004022</v>
      </c>
      <c r="N54" s="577">
        <v>0.11474851278135428</v>
      </c>
      <c r="O54" s="577">
        <v>0.11455900026468954</v>
      </c>
      <c r="P54" s="577">
        <v>0.11437011269340523</v>
      </c>
      <c r="Q54" s="577">
        <v>0.11418184698131605</v>
      </c>
      <c r="R54" s="577">
        <v>0.11399420006252406</v>
      </c>
      <c r="S54" s="577">
        <v>0.11380716889125235</v>
      </c>
      <c r="T54" s="577">
        <v>0.11362075044168019</v>
      </c>
      <c r="U54" s="577">
        <v>0.11343494170777975</v>
      </c>
      <c r="V54" s="577">
        <v>0.11324973970315474</v>
      </c>
      <c r="W54" s="577">
        <v>0.11306514146088029</v>
      </c>
      <c r="X54" s="577">
        <v>0.1128811440333444</v>
      </c>
      <c r="Y54" s="577">
        <v>0.11269774449209131</v>
      </c>
      <c r="Z54" s="577">
        <v>0.11251493992766598</v>
      </c>
      <c r="AA54" s="577">
        <v>0.11233272744946014</v>
      </c>
      <c r="AB54" s="577">
        <v>0.11215110418556018</v>
      </c>
      <c r="AC54" s="577">
        <v>0.11197006728259606</v>
      </c>
      <c r="AD54" s="577">
        <v>0.11178961390559196</v>
      </c>
      <c r="AE54" s="577">
        <v>0.11160974123781826</v>
      </c>
      <c r="AF54" s="577">
        <v>0.11143044648064511</v>
      </c>
      <c r="AG54" s="577">
        <v>0.11125172685339704</v>
      </c>
      <c r="AH54" s="577">
        <v>0.11107357959320945</v>
      </c>
      <c r="AI54" s="577">
        <v>0.11089600195488609</v>
      </c>
      <c r="AJ54" s="577">
        <v>0.11071899121075815</v>
      </c>
      <c r="AK54" s="577">
        <v>0.11054254465054444</v>
      </c>
      <c r="AL54" s="577">
        <v>0.11036665958121328</v>
      </c>
      <c r="AM54" s="577">
        <v>0.1101913333268453</v>
      </c>
      <c r="AN54" s="577">
        <v>0.11001656322849783</v>
      </c>
      <c r="AO54" s="577">
        <v>0.10984234664407044</v>
      </c>
      <c r="AP54" s="577">
        <v>0.10966868094817188</v>
      </c>
      <c r="AQ54" s="577">
        <v>0.10949556353198805</v>
      </c>
      <c r="AR54" s="577">
        <v>0.10932299180315153</v>
      </c>
      <c r="AS54" s="577">
        <v>0.10915096318561207</v>
      </c>
      <c r="AT54" s="577">
        <v>0.10897947511950844</v>
      </c>
      <c r="AU54" s="577">
        <v>0.10880852506104147</v>
      </c>
      <c r="AV54" s="577">
        <v>0.10863811048234827</v>
      </c>
      <c r="AW54" s="577">
        <v>0.10846822887137757</v>
      </c>
      <c r="AX54" s="577">
        <v>0.10829887773176639</v>
      </c>
      <c r="AY54" s="577">
        <v>0.1081300545827177</v>
      </c>
      <c r="AZ54" s="577">
        <v>0.10796175695887922</v>
      </c>
      <c r="BA54" s="577">
        <v>0.10779398241022356</v>
      </c>
      <c r="BB54" s="577">
        <v>0.10762672850192924</v>
      </c>
      <c r="BC54" s="577">
        <v>0.10745999281426286</v>
      </c>
      <c r="BD54" s="577">
        <v>0.10729377294246249</v>
      </c>
      <c r="BE54" s="577">
        <v>0.10712806649662208</v>
      </c>
      <c r="BF54" s="577">
        <v>0.1069628711015768</v>
      </c>
      <c r="BG54" s="577">
        <v>0.10679818439678965</v>
      </c>
      <c r="BH54" s="577">
        <v>0.10663400403623902</v>
      </c>
      <c r="BI54" s="577">
        <v>0.10647032768830728</v>
      </c>
      <c r="BJ54" s="577">
        <v>0.1063071530356703</v>
      </c>
      <c r="BK54" s="577">
        <v>0.1061444777751883</v>
      </c>
    </row>
    <row r="55" spans="1:63">
      <c r="A55" s="1066"/>
      <c r="B55" s="576">
        <v>9.5</v>
      </c>
      <c r="C55" s="577">
        <v>0.11366449572943345</v>
      </c>
      <c r="D55" s="577">
        <v>0.11347633327544562</v>
      </c>
      <c r="E55" s="577">
        <v>0.11328879276757053</v>
      </c>
      <c r="F55" s="577">
        <v>0.1131018711272551</v>
      </c>
      <c r="G55" s="577">
        <v>0.11291556529623067</v>
      </c>
      <c r="H55" s="577">
        <v>0.11272987223634627</v>
      </c>
      <c r="I55" s="577">
        <v>0.11254478892940346</v>
      </c>
      <c r="J55" s="577">
        <v>0.11236031237699273</v>
      </c>
      <c r="K55" s="577">
        <v>0.1121764396003317</v>
      </c>
      <c r="L55" s="577">
        <v>0.11199316764010471</v>
      </c>
      <c r="M55" s="577">
        <v>0.11181049355630403</v>
      </c>
      <c r="N55" s="577">
        <v>0.11162841442807274</v>
      </c>
      <c r="O55" s="577">
        <v>0.111446927353549</v>
      </c>
      <c r="P55" s="577">
        <v>0.11126602944971188</v>
      </c>
      <c r="Q55" s="577">
        <v>0.11108571785222868</v>
      </c>
      <c r="R55" s="577">
        <v>0.11090598971530384</v>
      </c>
      <c r="S55" s="577">
        <v>0.11072684221152915</v>
      </c>
      <c r="T55" s="577">
        <v>0.11054827253173544</v>
      </c>
      <c r="U55" s="577">
        <v>0.11037027788484584</v>
      </c>
      <c r="V55" s="577">
        <v>0.11019285549773038</v>
      </c>
      <c r="W55" s="577">
        <v>0.11001600261506178</v>
      </c>
      <c r="X55" s="577">
        <v>0.10983971649917308</v>
      </c>
      <c r="Y55" s="577">
        <v>0.10966399442991623</v>
      </c>
      <c r="Z55" s="577">
        <v>0.10948883370452209</v>
      </c>
      <c r="AA55" s="577">
        <v>0.10931423163746208</v>
      </c>
      <c r="AB55" s="577">
        <v>0.1091401855603108</v>
      </c>
      <c r="AC55" s="577">
        <v>0.10896669282161003</v>
      </c>
      <c r="AD55" s="577">
        <v>0.10879375078673428</v>
      </c>
      <c r="AE55" s="577">
        <v>0.10862135683775724</v>
      </c>
      <c r="AF55" s="577">
        <v>0.10844950837331974</v>
      </c>
      <c r="AG55" s="577">
        <v>0.10827820280849894</v>
      </c>
      <c r="AH55" s="577">
        <v>0.10810743757467871</v>
      </c>
      <c r="AI55" s="577">
        <v>0.1079372101194212</v>
      </c>
      <c r="AJ55" s="577">
        <v>0.10776751790633973</v>
      </c>
      <c r="AK55" s="577">
        <v>0.1075983584149728</v>
      </c>
      <c r="AL55" s="577">
        <v>0.10742972914065919</v>
      </c>
      <c r="AM55" s="577">
        <v>0.10726162759441456</v>
      </c>
      <c r="AN55" s="577">
        <v>0.10709405130280877</v>
      </c>
      <c r="AO55" s="577">
        <v>0.10692699780784476</v>
      </c>
      <c r="AP55" s="577">
        <v>0.10676046466683815</v>
      </c>
      <c r="AQ55" s="577">
        <v>0.10659444945229839</v>
      </c>
      <c r="AR55" s="577">
        <v>0.10642894975181072</v>
      </c>
      <c r="AS55" s="577">
        <v>0.10626396316791926</v>
      </c>
      <c r="AT55" s="577">
        <v>0.10609948731801137</v>
      </c>
      <c r="AU55" s="577">
        <v>0.10593551983420287</v>
      </c>
      <c r="AV55" s="577">
        <v>0.10577205836322437</v>
      </c>
      <c r="AW55" s="577">
        <v>0.10560910056630883</v>
      </c>
      <c r="AX55" s="577">
        <v>0.1054466441190799</v>
      </c>
      <c r="AY55" s="577">
        <v>0.10528468671144139</v>
      </c>
      <c r="AZ55" s="577">
        <v>0.10512322604746789</v>
      </c>
      <c r="BA55" s="577">
        <v>0.10496225984529618</v>
      </c>
      <c r="BB55" s="577">
        <v>0.10480178583701773</v>
      </c>
      <c r="BC55" s="577">
        <v>0.10464180176857224</v>
      </c>
      <c r="BD55" s="577">
        <v>0.10448230539964212</v>
      </c>
      <c r="BE55" s="577">
        <v>0.1043232945035478</v>
      </c>
      <c r="BF55" s="577">
        <v>0.10416476686714422</v>
      </c>
      <c r="BG55" s="577">
        <v>0.10400672029071817</v>
      </c>
      <c r="BH55" s="577">
        <v>0.10384915258788638</v>
      </c>
      <c r="BI55" s="577">
        <v>0.10369206158549492</v>
      </c>
      <c r="BJ55" s="577">
        <v>0.10353544512351912</v>
      </c>
      <c r="BK55" s="577">
        <v>0.10337930105496464</v>
      </c>
    </row>
    <row r="56" spans="1:63">
      <c r="A56" s="1066"/>
      <c r="B56" s="510">
        <v>9.75</v>
      </c>
      <c r="C56" s="577">
        <v>0.11056790807494075</v>
      </c>
      <c r="D56" s="577">
        <v>0.11038773019447867</v>
      </c>
      <c r="E56" s="577">
        <v>0.11020813858272417</v>
      </c>
      <c r="F56" s="577">
        <v>0.11002913038289434</v>
      </c>
      <c r="G56" s="577">
        <v>0.1098507027567371</v>
      </c>
      <c r="H56" s="577">
        <v>0.10967285288438099</v>
      </c>
      <c r="I56" s="577">
        <v>0.10949557796418667</v>
      </c>
      <c r="J56" s="577">
        <v>0.10931887521259985</v>
      </c>
      <c r="K56" s="577">
        <v>0.10914274186400558</v>
      </c>
      <c r="L56" s="577">
        <v>0.10896717517058388</v>
      </c>
      <c r="M56" s="577">
        <v>0.10879217240216697</v>
      </c>
      <c r="N56" s="577">
        <v>0.10861773084609773</v>
      </c>
      <c r="O56" s="577">
        <v>0.10844384780708939</v>
      </c>
      <c r="P56" s="577">
        <v>0.10827052060708693</v>
      </c>
      <c r="Q56" s="577">
        <v>0.10809774658512948</v>
      </c>
      <c r="R56" s="577">
        <v>0.10792552309721407</v>
      </c>
      <c r="S56" s="577">
        <v>0.10775384751616091</v>
      </c>
      <c r="T56" s="577">
        <v>0.10758271723147972</v>
      </c>
      <c r="U56" s="577">
        <v>0.10741212964923744</v>
      </c>
      <c r="V56" s="577">
        <v>0.1072420821919271</v>
      </c>
      <c r="W56" s="577">
        <v>0.10707257229833811</v>
      </c>
      <c r="X56" s="577">
        <v>0.1069035974234276</v>
      </c>
      <c r="Y56" s="577">
        <v>0.10673515503819302</v>
      </c>
      <c r="Z56" s="577">
        <v>0.10656724262954605</v>
      </c>
      <c r="AA56" s="577">
        <v>0.10639985770018759</v>
      </c>
      <c r="AB56" s="577">
        <v>0.10623299776848391</v>
      </c>
      <c r="AC56" s="577">
        <v>0.10606666036834406</v>
      </c>
      <c r="AD56" s="577">
        <v>0.10590084304909836</v>
      </c>
      <c r="AE56" s="577">
        <v>0.10573554337537801</v>
      </c>
      <c r="AF56" s="577">
        <v>0.10557075892699594</v>
      </c>
      <c r="AG56" s="577">
        <v>0.10540648729882864</v>
      </c>
      <c r="AH56" s="577">
        <v>0.10524272610069911</v>
      </c>
      <c r="AI56" s="577">
        <v>0.10507947295726101</v>
      </c>
      <c r="AJ56" s="577">
        <v>0.10491672550788382</v>
      </c>
      <c r="AK56" s="577">
        <v>0.10475448140653892</v>
      </c>
      <c r="AL56" s="577">
        <v>0.10459273832168703</v>
      </c>
      <c r="AM56" s="577">
        <v>0.10443149393616644</v>
      </c>
      <c r="AN56" s="577">
        <v>0.10427074594708233</v>
      </c>
      <c r="AO56" s="577">
        <v>0.10411049206569718</v>
      </c>
      <c r="AP56" s="577">
        <v>0.1039507300173222</v>
      </c>
      <c r="AQ56" s="577">
        <v>0.10379145754120957</v>
      </c>
      <c r="AR56" s="577">
        <v>0.10363267239044587</v>
      </c>
      <c r="AS56" s="577">
        <v>0.10347437233184645</v>
      </c>
      <c r="AT56" s="577">
        <v>0.10331655514585075</v>
      </c>
      <c r="AU56" s="577">
        <v>0.1031592186264184</v>
      </c>
      <c r="AV56" s="577">
        <v>0.10300236058092666</v>
      </c>
      <c r="AW56" s="577">
        <v>0.10284597883006841</v>
      </c>
      <c r="AX56" s="577">
        <v>0.10269007120775124</v>
      </c>
      <c r="AY56" s="577">
        <v>0.1025346355609975</v>
      </c>
      <c r="AZ56" s="577">
        <v>0.10237966974984518</v>
      </c>
      <c r="BA56" s="577">
        <v>0.10222517164724959</v>
      </c>
      <c r="BB56" s="577">
        <v>0.10207113913898623</v>
      </c>
      <c r="BC56" s="577">
        <v>0.10191757012355422</v>
      </c>
      <c r="BD56" s="577">
        <v>0.10176446251208073</v>
      </c>
      <c r="BE56" s="577">
        <v>0.10161181422822631</v>
      </c>
      <c r="BF56" s="577">
        <v>0.10145962320809106</v>
      </c>
      <c r="BG56" s="577">
        <v>0.10130788740012149</v>
      </c>
      <c r="BH56" s="577">
        <v>0.10115660476501849</v>
      </c>
      <c r="BI56" s="577">
        <v>0.10100577327564586</v>
      </c>
      <c r="BJ56" s="577">
        <v>0.10085539091693978</v>
      </c>
      <c r="BK56" s="577">
        <v>0.10070545568581912</v>
      </c>
    </row>
    <row r="57" spans="1:63">
      <c r="A57" s="1066"/>
      <c r="B57" s="510">
        <v>10</v>
      </c>
      <c r="C57" s="577">
        <v>0.10758181998251169</v>
      </c>
      <c r="D57" s="577">
        <v>0.10740920382734795</v>
      </c>
      <c r="E57" s="577">
        <v>0.10723714071367541</v>
      </c>
      <c r="F57" s="577">
        <v>0.10706562798792686</v>
      </c>
      <c r="G57" s="577">
        <v>0.10689466301348426</v>
      </c>
      <c r="H57" s="577">
        <v>0.10672424317054345</v>
      </c>
      <c r="I57" s="577">
        <v>0.10655436585598058</v>
      </c>
      <c r="J57" s="577">
        <v>0.10638502848321944</v>
      </c>
      <c r="K57" s="577">
        <v>0.10621622848210012</v>
      </c>
      <c r="L57" s="577">
        <v>0.1060479632987491</v>
      </c>
      <c r="M57" s="577">
        <v>0.10588023039545047</v>
      </c>
      <c r="N57" s="577">
        <v>0.10571302725051812</v>
      </c>
      <c r="O57" s="577">
        <v>0.10554635135816968</v>
      </c>
      <c r="P57" s="577">
        <v>0.10538020022840117</v>
      </c>
      <c r="Q57" s="577">
        <v>0.10521457138686294</v>
      </c>
      <c r="R57" s="577">
        <v>0.10504946237473704</v>
      </c>
      <c r="S57" s="577">
        <v>0.10488487074861541</v>
      </c>
      <c r="T57" s="577">
        <v>0.10472079408037931</v>
      </c>
      <c r="U57" s="577">
        <v>0.10455722995708006</v>
      </c>
      <c r="V57" s="577">
        <v>0.10439417598082064</v>
      </c>
      <c r="W57" s="577">
        <v>0.10423162976863852</v>
      </c>
      <c r="X57" s="577">
        <v>0.10406958895238964</v>
      </c>
      <c r="Y57" s="577">
        <v>0.10390805117863336</v>
      </c>
      <c r="Z57" s="577">
        <v>0.1037470141085185</v>
      </c>
      <c r="AA57" s="577">
        <v>0.10358647541767046</v>
      </c>
      <c r="AB57" s="577">
        <v>0.10342643279607948</v>
      </c>
      <c r="AC57" s="577">
        <v>0.10326688394798972</v>
      </c>
      <c r="AD57" s="577">
        <v>0.10310782659178953</v>
      </c>
      <c r="AE57" s="577">
        <v>0.10294925845990276</v>
      </c>
      <c r="AF57" s="577">
        <v>0.1027911772986809</v>
      </c>
      <c r="AG57" s="577">
        <v>0.10263358086829633</v>
      </c>
      <c r="AH57" s="577">
        <v>0.10247646694263658</v>
      </c>
      <c r="AI57" s="577">
        <v>0.10231983330919953</v>
      </c>
      <c r="AJ57" s="577">
        <v>0.10216367776898941</v>
      </c>
      <c r="AK57" s="577">
        <v>0.10200799813641409</v>
      </c>
      <c r="AL57" s="577">
        <v>0.101852792239183</v>
      </c>
      <c r="AM57" s="577">
        <v>0.10169805791820603</v>
      </c>
      <c r="AN57" s="577">
        <v>0.1015437930274936</v>
      </c>
      <c r="AO57" s="577">
        <v>0.10138999543405729</v>
      </c>
      <c r="AP57" s="577">
        <v>0.10123666301781153</v>
      </c>
      <c r="AQ57" s="577">
        <v>0.10108379367147631</v>
      </c>
      <c r="AR57" s="577">
        <v>0.10093138530048056</v>
      </c>
      <c r="AS57" s="577">
        <v>0.10077943582286641</v>
      </c>
      <c r="AT57" s="577">
        <v>0.10062794316919459</v>
      </c>
      <c r="AU57" s="577">
        <v>0.10047690528245028</v>
      </c>
      <c r="AV57" s="577">
        <v>0.10032632011795006</v>
      </c>
      <c r="AW57" s="577">
        <v>0.10017618564324977</v>
      </c>
      <c r="AX57" s="577">
        <v>0.1000264998380529</v>
      </c>
      <c r="AY57" s="577">
        <v>9.9877260694120049E-2</v>
      </c>
      <c r="AZ57" s="577">
        <v>9.9728466215179085E-2</v>
      </c>
      <c r="BA57" s="577">
        <v>9.9580114416836202E-2</v>
      </c>
      <c r="BB57" s="577">
        <v>9.9432203326487625E-2</v>
      </c>
      <c r="BC57" s="577">
        <v>9.9284730983232178E-2</v>
      </c>
      <c r="BD57" s="577">
        <v>9.9137695437784695E-2</v>
      </c>
      <c r="BE57" s="577">
        <v>9.899109475239011E-2</v>
      </c>
      <c r="BF57" s="577">
        <v>9.8844927000738242E-2</v>
      </c>
      <c r="BG57" s="577">
        <v>9.8699190267879586E-2</v>
      </c>
      <c r="BH57" s="577">
        <v>9.8553882650141561E-2</v>
      </c>
      <c r="BI57" s="577">
        <v>9.8409002255045647E-2</v>
      </c>
      <c r="BJ57" s="577">
        <v>9.8264547201225239E-2</v>
      </c>
      <c r="BK57" s="577">
        <v>9.812051561834427E-2</v>
      </c>
    </row>
    <row r="58" spans="1:63">
      <c r="A58" s="1066"/>
      <c r="B58" s="510">
        <v>10.25</v>
      </c>
      <c r="C58" s="577">
        <v>0.10470243434601645</v>
      </c>
      <c r="D58" s="577">
        <v>0.10453698227861791</v>
      </c>
      <c r="E58" s="577">
        <v>0.10437205228499319</v>
      </c>
      <c r="F58" s="577">
        <v>0.10420764189797752</v>
      </c>
      <c r="G58" s="577">
        <v>0.10404374866592704</v>
      </c>
      <c r="H58" s="577">
        <v>0.10388037015259713</v>
      </c>
      <c r="I58" s="577">
        <v>0.10371750393702152</v>
      </c>
      <c r="J58" s="577">
        <v>0.10355514761339277</v>
      </c>
      <c r="K58" s="577">
        <v>0.10339329879094387</v>
      </c>
      <c r="L58" s="577">
        <v>0.10323195509383083</v>
      </c>
      <c r="M58" s="577">
        <v>0.10307111416101636</v>
      </c>
      <c r="N58" s="577">
        <v>0.10291077364615484</v>
      </c>
      <c r="O58" s="577">
        <v>0.10275093121747814</v>
      </c>
      <c r="P58" s="577">
        <v>0.10259158455768257</v>
      </c>
      <c r="Q58" s="577">
        <v>0.10243273136381696</v>
      </c>
      <c r="R58" s="577">
        <v>0.10227436934717173</v>
      </c>
      <c r="S58" s="577">
        <v>0.10211649623316876</v>
      </c>
      <c r="T58" s="577">
        <v>0.10195910976125284</v>
      </c>
      <c r="U58" s="577">
        <v>0.1018022076847835</v>
      </c>
      <c r="V58" s="577">
        <v>0.10164578777092814</v>
      </c>
      <c r="W58" s="577">
        <v>0.10148984780055628</v>
      </c>
      <c r="X58" s="577">
        <v>0.10133438556813446</v>
      </c>
      <c r="Y58" s="577">
        <v>0.10117939888162224</v>
      </c>
      <c r="Z58" s="577">
        <v>0.10102488556236931</v>
      </c>
      <c r="AA58" s="577">
        <v>0.10087084344501335</v>
      </c>
      <c r="AB58" s="577">
        <v>0.10071727037737876</v>
      </c>
      <c r="AC58" s="577">
        <v>0.1005641642203766</v>
      </c>
      <c r="AD58" s="577">
        <v>0.10041152284790519</v>
      </c>
      <c r="AE58" s="577">
        <v>0.10025934414675172</v>
      </c>
      <c r="AF58" s="577">
        <v>0.10010762601649466</v>
      </c>
      <c r="AG58" s="577">
        <v>9.995636636940719E-2</v>
      </c>
      <c r="AH58" s="577">
        <v>9.9805563130361513E-2</v>
      </c>
      <c r="AI58" s="577">
        <v>9.9655214236733736E-2</v>
      </c>
      <c r="AJ58" s="577">
        <v>9.9505317638310067E-2</v>
      </c>
      <c r="AK58" s="577">
        <v>9.935587129719349E-2</v>
      </c>
      <c r="AL58" s="577">
        <v>9.9206873187711431E-2</v>
      </c>
      <c r="AM58" s="577">
        <v>9.9058321296324248E-2</v>
      </c>
      <c r="AN58" s="577">
        <v>9.8910213621534557E-2</v>
      </c>
      <c r="AO58" s="577">
        <v>9.876254817379726E-2</v>
      </c>
      <c r="AP58" s="577">
        <v>9.8615322975430533E-2</v>
      </c>
      <c r="AQ58" s="577">
        <v>9.8468536060527537E-2</v>
      </c>
      <c r="AR58" s="577">
        <v>9.8322185474868817E-2</v>
      </c>
      <c r="AS58" s="577">
        <v>9.8176269275835712E-2</v>
      </c>
      <c r="AT58" s="577">
        <v>9.8030785532324319E-2</v>
      </c>
      <c r="AU58" s="577">
        <v>9.7885732324660288E-2</v>
      </c>
      <c r="AV58" s="577">
        <v>9.7741107744514472E-2</v>
      </c>
      <c r="AW58" s="577">
        <v>9.7596909894819173E-2</v>
      </c>
      <c r="AX58" s="577">
        <v>9.7453136889685169E-2</v>
      </c>
      <c r="AY58" s="577">
        <v>9.7309786854319569E-2</v>
      </c>
      <c r="AZ58" s="577">
        <v>9.7166857924944311E-2</v>
      </c>
      <c r="BA58" s="577">
        <v>9.7024348248715309E-2</v>
      </c>
      <c r="BB58" s="577">
        <v>9.6882255983642487E-2</v>
      </c>
      <c r="BC58" s="577">
        <v>9.6740579298510362E-2</v>
      </c>
      <c r="BD58" s="577">
        <v>9.6599316372799421E-2</v>
      </c>
      <c r="BE58" s="577">
        <v>9.6458465396608045E-2</v>
      </c>
      <c r="BF58" s="577">
        <v>9.6318024570575353E-2</v>
      </c>
      <c r="BG58" s="577">
        <v>9.6177992105804466E-2</v>
      </c>
      <c r="BH58" s="577">
        <v>9.6038366223786586E-2</v>
      </c>
      <c r="BI58" s="577">
        <v>9.5899145156325707E-2</v>
      </c>
      <c r="BJ58" s="577">
        <v>9.5760327145464022E-2</v>
      </c>
      <c r="BK58" s="577">
        <v>9.5621910443407801E-2</v>
      </c>
    </row>
    <row r="59" spans="1:63">
      <c r="A59" s="1066"/>
      <c r="B59" s="510">
        <v>10.5</v>
      </c>
      <c r="C59" s="577">
        <v>0.10192592714873208</v>
      </c>
      <c r="D59" s="577">
        <v>0.10176726527979875</v>
      </c>
      <c r="E59" s="577">
        <v>0.10160909660163778</v>
      </c>
      <c r="F59" s="577">
        <v>0.10145141881823742</v>
      </c>
      <c r="G59" s="577">
        <v>0.10129422964781569</v>
      </c>
      <c r="H59" s="577">
        <v>0.10113752682271029</v>
      </c>
      <c r="I59" s="577">
        <v>0.10098130808926965</v>
      </c>
      <c r="J59" s="577">
        <v>0.10082557120774481</v>
      </c>
      <c r="K59" s="577">
        <v>0.10067031395218246</v>
      </c>
      <c r="L59" s="577">
        <v>0.10051553411031873</v>
      </c>
      <c r="M59" s="577">
        <v>0.10036122948347431</v>
      </c>
      <c r="N59" s="577">
        <v>0.10020739788645026</v>
      </c>
      <c r="O59" s="577">
        <v>0.10005403714742475</v>
      </c>
      <c r="P59" s="577">
        <v>9.990114510785103E-2</v>
      </c>
      <c r="Q59" s="577">
        <v>9.9748719622356055E-2</v>
      </c>
      <c r="R59" s="577">
        <v>9.9596758558640142E-2</v>
      </c>
      <c r="S59" s="577">
        <v>9.9445259797377561E-2</v>
      </c>
      <c r="T59" s="577">
        <v>9.9294221232118035E-2</v>
      </c>
      <c r="U59" s="577">
        <v>9.9143640769189009E-2</v>
      </c>
      <c r="V59" s="577">
        <v>9.8993516327599049E-2</v>
      </c>
      <c r="W59" s="577">
        <v>9.8843845838941888E-2</v>
      </c>
      <c r="X59" s="577">
        <v>9.8694627247301436E-2</v>
      </c>
      <c r="Y59" s="577">
        <v>9.8545858509157674E-2</v>
      </c>
      <c r="Z59" s="577">
        <v>9.8397537593293366E-2</v>
      </c>
      <c r="AA59" s="577">
        <v>9.824966248070155E-2</v>
      </c>
      <c r="AB59" s="577">
        <v>9.8102231164494041E-2</v>
      </c>
      <c r="AC59" s="577">
        <v>9.7955241649810551E-2</v>
      </c>
      <c r="AD59" s="577">
        <v>9.780869195372871E-2</v>
      </c>
      <c r="AE59" s="577">
        <v>9.7662580105174979E-2</v>
      </c>
      <c r="AF59" s="577">
        <v>9.7516904144836214E-2</v>
      </c>
      <c r="AG59" s="577">
        <v>9.7371662125072062E-2</v>
      </c>
      <c r="AH59" s="577">
        <v>9.7226852109828274E-2</v>
      </c>
      <c r="AI59" s="577">
        <v>9.7082472174550544E-2</v>
      </c>
      <c r="AJ59" s="577">
        <v>9.693852040609939E-2</v>
      </c>
      <c r="AK59" s="577">
        <v>9.6794994902665479E-2</v>
      </c>
      <c r="AL59" s="577">
        <v>9.6651893773686035E-2</v>
      </c>
      <c r="AM59" s="577">
        <v>9.6509215139761781E-2</v>
      </c>
      <c r="AN59" s="577">
        <v>9.6366957132574566E-2</v>
      </c>
      <c r="AO59" s="577">
        <v>9.6225117894805964E-2</v>
      </c>
      <c r="AP59" s="577">
        <v>9.6083695580056361E-2</v>
      </c>
      <c r="AQ59" s="577">
        <v>9.5942688352764816E-2</v>
      </c>
      <c r="AR59" s="577">
        <v>9.5802094388129699E-2</v>
      </c>
      <c r="AS59" s="577">
        <v>9.5661911872029978E-2</v>
      </c>
      <c r="AT59" s="577">
        <v>9.5522139000947109E-2</v>
      </c>
      <c r="AU59" s="577">
        <v>9.538277398188777E-2</v>
      </c>
      <c r="AV59" s="577">
        <v>9.5243815032307222E-2</v>
      </c>
      <c r="AW59" s="577">
        <v>9.5105260380033155E-2</v>
      </c>
      <c r="AX59" s="577">
        <v>9.4967108263190547E-2</v>
      </c>
      <c r="AY59" s="577">
        <v>9.482935693012684E-2</v>
      </c>
      <c r="AZ59" s="577">
        <v>9.4692004639337968E-2</v>
      </c>
      <c r="BA59" s="577">
        <v>9.4555049659394971E-2</v>
      </c>
      <c r="BB59" s="577">
        <v>9.4418490268871225E-2</v>
      </c>
      <c r="BC59" s="577">
        <v>9.4282324756270269E-2</v>
      </c>
      <c r="BD59" s="577">
        <v>9.4146551419954413E-2</v>
      </c>
      <c r="BE59" s="577">
        <v>9.4011168568073802E-2</v>
      </c>
      <c r="BF59" s="577">
        <v>9.3876174518496072E-2</v>
      </c>
      <c r="BG59" s="577">
        <v>9.3741567598736808E-2</v>
      </c>
      <c r="BH59" s="577">
        <v>9.3607346145890391E-2</v>
      </c>
      <c r="BI59" s="577">
        <v>9.3473508506561512E-2</v>
      </c>
      <c r="BJ59" s="577">
        <v>9.3340053036797321E-2</v>
      </c>
      <c r="BK59" s="577">
        <v>9.3206978102020152E-2</v>
      </c>
    </row>
    <row r="60" spans="1:63">
      <c r="A60" s="1066"/>
      <c r="B60" s="510">
        <v>10.75</v>
      </c>
      <c r="C60" s="577">
        <v>9.9248488301412904E-2</v>
      </c>
      <c r="D60" s="577">
        <v>9.9096265072260797E-2</v>
      </c>
      <c r="E60" s="577">
        <v>9.8944508075415008E-2</v>
      </c>
      <c r="F60" s="577">
        <v>9.8793215172172558E-2</v>
      </c>
      <c r="G60" s="577">
        <v>9.8642384236891284E-2</v>
      </c>
      <c r="H60" s="577">
        <v>9.8492013156890518E-2</v>
      </c>
      <c r="I60" s="577">
        <v>9.8342099832352259E-2</v>
      </c>
      <c r="J60" s="577">
        <v>9.8192642176223463E-2</v>
      </c>
      <c r="K60" s="577">
        <v>9.8043638114119272E-2</v>
      </c>
      <c r="L60" s="577">
        <v>9.7895085584227007E-2</v>
      </c>
      <c r="M60" s="577">
        <v>9.7746982537210952E-2</v>
      </c>
      <c r="N60" s="577">
        <v>9.7599326936118294E-2</v>
      </c>
      <c r="O60" s="577">
        <v>9.7452116756285664E-2</v>
      </c>
      <c r="P60" s="577">
        <v>9.7305349985246564E-2</v>
      </c>
      <c r="Q60" s="577">
        <v>9.7159024622639645E-2</v>
      </c>
      <c r="R60" s="577">
        <v>9.7013138680117919E-2</v>
      </c>
      <c r="S60" s="577">
        <v>9.6867690181258653E-2</v>
      </c>
      <c r="T60" s="577">
        <v>9.6722677161474035E-2</v>
      </c>
      <c r="U60" s="577">
        <v>9.6578097667922858E-2</v>
      </c>
      <c r="V60" s="577">
        <v>9.643394975942278E-2</v>
      </c>
      <c r="W60" s="577">
        <v>9.6290231506363386E-2</v>
      </c>
      <c r="X60" s="577">
        <v>9.6146940990620239E-2</v>
      </c>
      <c r="Y60" s="577">
        <v>9.6004076305469449E-2</v>
      </c>
      <c r="Z60" s="577">
        <v>9.5861635555503061E-2</v>
      </c>
      <c r="AA60" s="577">
        <v>9.5719616856545328E-2</v>
      </c>
      <c r="AB60" s="577">
        <v>9.5578018335569587E-2</v>
      </c>
      <c r="AC60" s="577">
        <v>9.5436838130615875E-2</v>
      </c>
      <c r="AD60" s="577">
        <v>9.529607439070939E-2</v>
      </c>
      <c r="AE60" s="577">
        <v>9.515572527577959E-2</v>
      </c>
      <c r="AF60" s="577">
        <v>9.5015788956579916E-2</v>
      </c>
      <c r="AG60" s="577">
        <v>9.487626361460845E-2</v>
      </c>
      <c r="AH60" s="577">
        <v>9.4737147442029088E-2</v>
      </c>
      <c r="AI60" s="577">
        <v>9.4598438641593369E-2</v>
      </c>
      <c r="AJ60" s="577">
        <v>9.4460135426563271E-2</v>
      </c>
      <c r="AK60" s="577">
        <v>9.4322236020634331E-2</v>
      </c>
      <c r="AL60" s="577">
        <v>9.4184738657859646E-2</v>
      </c>
      <c r="AM60" s="577">
        <v>9.4047641582574518E-2</v>
      </c>
      <c r="AN60" s="577">
        <v>9.3910943049321696E-2</v>
      </c>
      <c r="AO60" s="577">
        <v>9.3774641322777297E-2</v>
      </c>
      <c r="AP60" s="577">
        <v>9.3638734677677402E-2</v>
      </c>
      <c r="AQ60" s="577">
        <v>9.3503221398745257E-2</v>
      </c>
      <c r="AR60" s="577">
        <v>9.3368099780619079E-2</v>
      </c>
      <c r="AS60" s="577">
        <v>9.3233368127780547E-2</v>
      </c>
      <c r="AT60" s="577">
        <v>9.3099024754483894E-2</v>
      </c>
      <c r="AU60" s="577">
        <v>9.2965067984685595E-2</v>
      </c>
      <c r="AV60" s="577">
        <v>9.2831496151974585E-2</v>
      </c>
      <c r="AW60" s="577">
        <v>9.2698307599503316E-2</v>
      </c>
      <c r="AX60" s="577">
        <v>9.2565500679919116E-2</v>
      </c>
      <c r="AY60" s="577">
        <v>9.2433073755296302E-2</v>
      </c>
      <c r="AZ60" s="577">
        <v>9.2301025197068912E-2</v>
      </c>
      <c r="BA60" s="577">
        <v>9.2169353385963854E-2</v>
      </c>
      <c r="BB60" s="577">
        <v>9.2038056711934768E-2</v>
      </c>
      <c r="BC60" s="577">
        <v>9.1907133574096356E-2</v>
      </c>
      <c r="BD60" s="577">
        <v>9.177658238065943E-2</v>
      </c>
      <c r="BE60" s="577">
        <v>9.1646401548866219E-2</v>
      </c>
      <c r="BF60" s="577">
        <v>9.1516589504926554E-2</v>
      </c>
      <c r="BG60" s="577">
        <v>9.1387144683954438E-2</v>
      </c>
      <c r="BH60" s="577">
        <v>9.125806552990505E-2</v>
      </c>
      <c r="BI60" s="577">
        <v>9.1129350495512504E-2</v>
      </c>
      <c r="BJ60" s="577">
        <v>9.1000998042228012E-2</v>
      </c>
      <c r="BK60" s="577">
        <v>9.0873006640158516E-2</v>
      </c>
    </row>
    <row r="61" spans="1:63">
      <c r="A61" s="1066"/>
      <c r="B61" s="510">
        <v>11</v>
      </c>
      <c r="C61" s="577">
        <v>9.6666352936686586E-2</v>
      </c>
      <c r="D61" s="577">
        <v>9.6520237757003344E-2</v>
      </c>
      <c r="E61" s="577">
        <v>9.637456362889435E-2</v>
      </c>
      <c r="F61" s="577">
        <v>9.6229328558384578E-2</v>
      </c>
      <c r="G61" s="577">
        <v>9.6084530563500539E-2</v>
      </c>
      <c r="H61" s="577">
        <v>9.5940167674180052E-2</v>
      </c>
      <c r="I61" s="577">
        <v>9.5796237932182893E-2</v>
      </c>
      <c r="J61" s="577">
        <v>9.5652739391002259E-2</v>
      </c>
      <c r="K61" s="577">
        <v>9.5509670115777087E-2</v>
      </c>
      <c r="L61" s="577">
        <v>9.5367028183204958E-2</v>
      </c>
      <c r="M61" s="577">
        <v>9.5224811681456023E-2</v>
      </c>
      <c r="N61" s="577">
        <v>9.5083018710087577E-2</v>
      </c>
      <c r="O61" s="577">
        <v>9.4941647379959304E-2</v>
      </c>
      <c r="P61" s="577">
        <v>9.4800695813149524E-2</v>
      </c>
      <c r="Q61" s="577">
        <v>9.4660162142871956E-2</v>
      </c>
      <c r="R61" s="577">
        <v>9.4520044513393284E-2</v>
      </c>
      <c r="S61" s="577">
        <v>9.4380341079951538E-2</v>
      </c>
      <c r="T61" s="577">
        <v>9.4241050008675109E-2</v>
      </c>
      <c r="U61" s="577">
        <v>9.4102169476502476E-2</v>
      </c>
      <c r="V61" s="577">
        <v>9.3963697671102686E-2</v>
      </c>
      <c r="W61" s="577">
        <v>9.3825632790796587E-2</v>
      </c>
      <c r="X61" s="577">
        <v>9.3687973044478581E-2</v>
      </c>
      <c r="Y61" s="577">
        <v>9.355071665153919E-2</v>
      </c>
      <c r="Z61" s="577">
        <v>9.3413861841788362E-2</v>
      </c>
      <c r="AA61" s="577">
        <v>9.327740685537933E-2</v>
      </c>
      <c r="AB61" s="577">
        <v>9.3141349942733084E-2</v>
      </c>
      <c r="AC61" s="577">
        <v>9.3005689364463753E-2</v>
      </c>
      <c r="AD61" s="577">
        <v>9.2870423391304385E-2</v>
      </c>
      <c r="AE61" s="577">
        <v>9.2735550304033465E-2</v>
      </c>
      <c r="AF61" s="577">
        <v>9.2601068393402125E-2</v>
      </c>
      <c r="AG61" s="577">
        <v>9.246697596006194E-2</v>
      </c>
      <c r="AH61" s="577">
        <v>9.2333271314493245E-2</v>
      </c>
      <c r="AI61" s="577">
        <v>9.2199952776934338E-2</v>
      </c>
      <c r="AJ61" s="577">
        <v>9.2067018677311027E-2</v>
      </c>
      <c r="AK61" s="577">
        <v>9.1934467355166902E-2</v>
      </c>
      <c r="AL61" s="577">
        <v>9.1802297159594246E-2</v>
      </c>
      <c r="AM61" s="577">
        <v>9.1670506449165454E-2</v>
      </c>
      <c r="AN61" s="577">
        <v>9.1539093591865073E-2</v>
      </c>
      <c r="AO61" s="577">
        <v>9.1408056965022494E-2</v>
      </c>
      <c r="AP61" s="577">
        <v>9.1277394955245131E-2</v>
      </c>
      <c r="AQ61" s="577">
        <v>9.114710595835214E-2</v>
      </c>
      <c r="AR61" s="577">
        <v>9.1017188379308875E-2</v>
      </c>
      <c r="AS61" s="577">
        <v>9.0887640632161773E-2</v>
      </c>
      <c r="AT61" s="577">
        <v>9.075846113997374E-2</v>
      </c>
      <c r="AU61" s="577">
        <v>9.0629648334760227E-2</v>
      </c>
      <c r="AV61" s="577">
        <v>9.050120065742584E-2</v>
      </c>
      <c r="AW61" s="577">
        <v>9.0373116557701347E-2</v>
      </c>
      <c r="AX61" s="577">
        <v>9.024539449408131E-2</v>
      </c>
      <c r="AY61" s="577">
        <v>9.0118032933762318E-2</v>
      </c>
      <c r="AZ61" s="577">
        <v>8.999103035258163E-2</v>
      </c>
      <c r="BA61" s="577">
        <v>8.9864385234956351E-2</v>
      </c>
      <c r="BB61" s="577">
        <v>8.9738096073823159E-2</v>
      </c>
      <c r="BC61" s="577">
        <v>8.9612161370578577E-2</v>
      </c>
      <c r="BD61" s="577">
        <v>8.9486579635019589E-2</v>
      </c>
      <c r="BE61" s="577">
        <v>8.9361349385284963E-2</v>
      </c>
      <c r="BF61" s="577">
        <v>8.9236469147796926E-2</v>
      </c>
      <c r="BG61" s="577">
        <v>8.9111937457203319E-2</v>
      </c>
      <c r="BH61" s="577">
        <v>8.8987752856320351E-2</v>
      </c>
      <c r="BI61" s="577">
        <v>8.8863913896075758E-2</v>
      </c>
      <c r="BJ61" s="577">
        <v>8.8740419135452372E-2</v>
      </c>
      <c r="BK61" s="577">
        <v>8.8617267141432282E-2</v>
      </c>
    </row>
    <row r="62" spans="1:63">
      <c r="A62" s="1066"/>
      <c r="B62" s="510">
        <v>11.25</v>
      </c>
      <c r="C62" s="577">
        <v>9.4175825094969037E-2</v>
      </c>
      <c r="D62" s="577">
        <v>9.4035507042534147E-2</v>
      </c>
      <c r="E62" s="577">
        <v>9.389560650411502E-2</v>
      </c>
      <c r="F62" s="577">
        <v>9.3756121619020957E-2</v>
      </c>
      <c r="G62" s="577">
        <v>9.3617050537601318E-2</v>
      </c>
      <c r="H62" s="577">
        <v>9.3478391421163695E-2</v>
      </c>
      <c r="I62" s="577">
        <v>9.3340142441893009E-2</v>
      </c>
      <c r="J62" s="577">
        <v>9.3202301782771155E-2</v>
      </c>
      <c r="K62" s="577">
        <v>9.3064867637497287E-2</v>
      </c>
      <c r="L62" s="577">
        <v>9.2927838210409078E-2</v>
      </c>
      <c r="M62" s="577">
        <v>9.279121171640442E-2</v>
      </c>
      <c r="N62" s="577">
        <v>9.2654986380863905E-2</v>
      </c>
      <c r="O62" s="577">
        <v>9.2519160439574033E-2</v>
      </c>
      <c r="P62" s="577">
        <v>9.2383732138651059E-2</v>
      </c>
      <c r="Q62" s="577">
        <v>9.2248699734465409E-2</v>
      </c>
      <c r="R62" s="577">
        <v>9.2114061493566962E-2</v>
      </c>
      <c r="S62" s="577">
        <v>9.1979815692610822E-2</v>
      </c>
      <c r="T62" s="577">
        <v>9.1845960618283776E-2</v>
      </c>
      <c r="U62" s="577">
        <v>9.171249456723142E-2</v>
      </c>
      <c r="V62" s="577">
        <v>9.1579415845985931E-2</v>
      </c>
      <c r="W62" s="577">
        <v>9.1446722770894398E-2</v>
      </c>
      <c r="X62" s="577">
        <v>9.1314413668047836E-2</v>
      </c>
      <c r="Y62" s="577">
        <v>9.1182486873210844E-2</v>
      </c>
      <c r="Z62" s="577">
        <v>9.1050940731751712E-2</v>
      </c>
      <c r="AA62" s="577">
        <v>9.0919773598573381E-2</v>
      </c>
      <c r="AB62" s="577">
        <v>9.0788983838044776E-2</v>
      </c>
      <c r="AC62" s="577">
        <v>9.0658569823932861E-2</v>
      </c>
      <c r="AD62" s="577">
        <v>9.0528529939335176E-2</v>
      </c>
      <c r="AE62" s="577">
        <v>9.0398862576613087E-2</v>
      </c>
      <c r="AF62" s="577">
        <v>9.0269566137325535E-2</v>
      </c>
      <c r="AG62" s="577">
        <v>9.0140639032163267E-2</v>
      </c>
      <c r="AH62" s="577">
        <v>9.0012079680883816E-2</v>
      </c>
      <c r="AI62" s="577">
        <v>8.9883886512246922E-2</v>
      </c>
      <c r="AJ62" s="577">
        <v>8.9756057963950392E-2</v>
      </c>
      <c r="AK62" s="577">
        <v>8.9628592482566855E-2</v>
      </c>
      <c r="AL62" s="577">
        <v>8.9501488523480666E-2</v>
      </c>
      <c r="AM62" s="577">
        <v>8.9374744550825544E-2</v>
      </c>
      <c r="AN62" s="577">
        <v>8.9248359037422759E-2</v>
      </c>
      <c r="AO62" s="577">
        <v>8.9122330464719762E-2</v>
      </c>
      <c r="AP62" s="577">
        <v>8.8996657322729336E-2</v>
      </c>
      <c r="AQ62" s="577">
        <v>8.8871338109969361E-2</v>
      </c>
      <c r="AR62" s="577">
        <v>8.8746371333402976E-2</v>
      </c>
      <c r="AS62" s="577">
        <v>8.8621755508379224E-2</v>
      </c>
      <c r="AT62" s="577">
        <v>8.8497489158574388E-2</v>
      </c>
      <c r="AU62" s="577">
        <v>8.8373570815933625E-2</v>
      </c>
      <c r="AV62" s="577">
        <v>8.824999902061309E-2</v>
      </c>
      <c r="AW62" s="577">
        <v>8.8126772320922711E-2</v>
      </c>
      <c r="AX62" s="577">
        <v>8.800388927326934E-2</v>
      </c>
      <c r="AY62" s="577">
        <v>8.7881348442100257E-2</v>
      </c>
      <c r="AZ62" s="577">
        <v>8.77591483998474E-2</v>
      </c>
      <c r="BA62" s="577">
        <v>8.7637287726871904E-2</v>
      </c>
      <c r="BB62" s="577">
        <v>8.7515765011409064E-2</v>
      </c>
      <c r="BC62" s="577">
        <v>8.7394578849513876E-2</v>
      </c>
      <c r="BD62" s="577">
        <v>8.7273727845006935E-2</v>
      </c>
      <c r="BE62" s="577">
        <v>8.7153210609420856E-2</v>
      </c>
      <c r="BF62" s="577">
        <v>8.7033025761947061E-2</v>
      </c>
      <c r="BG62" s="577">
        <v>8.691317192938304E-2</v>
      </c>
      <c r="BH62" s="577">
        <v>8.6793647746080144E-2</v>
      </c>
      <c r="BI62" s="577">
        <v>8.667445185389154E-2</v>
      </c>
      <c r="BJ62" s="577">
        <v>8.6555582902120939E-2</v>
      </c>
      <c r="BK62" s="577">
        <v>8.643703954747152E-2</v>
      </c>
    </row>
    <row r="63" spans="1:63">
      <c r="A63" s="1066"/>
      <c r="B63" s="510">
        <v>11.5</v>
      </c>
      <c r="C63" s="577">
        <v>9.1773295346650949E-2</v>
      </c>
      <c r="D63" s="577">
        <v>9.1638481932694402E-2</v>
      </c>
      <c r="E63" s="577">
        <v>9.1504064014996639E-2</v>
      </c>
      <c r="F63" s="577">
        <v>9.137003985573143E-2</v>
      </c>
      <c r="G63" s="577">
        <v>9.1236407727239094E-2</v>
      </c>
      <c r="H63" s="577">
        <v>9.1103165911952319E-2</v>
      </c>
      <c r="I63" s="577">
        <v>9.0970312702322448E-2</v>
      </c>
      <c r="J63" s="577">
        <v>9.083784640074663E-2</v>
      </c>
      <c r="K63" s="577">
        <v>9.0705765319495479E-2</v>
      </c>
      <c r="L63" s="577">
        <v>9.0574067780641421E-2</v>
      </c>
      <c r="M63" s="577">
        <v>9.0442752115987582E-2</v>
      </c>
      <c r="N63" s="577">
        <v>9.0311816666997433E-2</v>
      </c>
      <c r="O63" s="577">
        <v>9.0181259784724938E-2</v>
      </c>
      <c r="P63" s="577">
        <v>9.0051079829745223E-2</v>
      </c>
      <c r="Q63" s="577">
        <v>8.9921275172086146E-2</v>
      </c>
      <c r="R63" s="577">
        <v>8.9791844191160153E-2</v>
      </c>
      <c r="S63" s="577">
        <v>8.9662785275696794E-2</v>
      </c>
      <c r="T63" s="577">
        <v>8.9534096823675982E-2</v>
      </c>
      <c r="U63" s="577">
        <v>8.9405777242261605E-2</v>
      </c>
      <c r="V63" s="577">
        <v>8.9277824947735868E-2</v>
      </c>
      <c r="W63" s="577">
        <v>8.9150238365434079E-2</v>
      </c>
      <c r="X63" s="577">
        <v>8.9023015929680149E-2</v>
      </c>
      <c r="Y63" s="577">
        <v>8.8896156083722422E-2</v>
      </c>
      <c r="Z63" s="577">
        <v>8.8769657279670289E-2</v>
      </c>
      <c r="AA63" s="577">
        <v>8.8643517978431161E-2</v>
      </c>
      <c r="AB63" s="577">
        <v>8.8517736649648071E-2</v>
      </c>
      <c r="AC63" s="577">
        <v>8.8392311771637797E-2</v>
      </c>
      <c r="AD63" s="577">
        <v>8.8267241831329515E-2</v>
      </c>
      <c r="AE63" s="577">
        <v>8.8142525324203844E-2</v>
      </c>
      <c r="AF63" s="577">
        <v>8.8018160754232688E-2</v>
      </c>
      <c r="AG63" s="577">
        <v>8.7894146633819295E-2</v>
      </c>
      <c r="AH63" s="577">
        <v>8.7770481483738991E-2</v>
      </c>
      <c r="AI63" s="577">
        <v>8.7647163833080313E-2</v>
      </c>
      <c r="AJ63" s="577">
        <v>8.7524192219186767E-2</v>
      </c>
      <c r="AK63" s="577">
        <v>8.7401565187598979E-2</v>
      </c>
      <c r="AL63" s="577">
        <v>8.7279281291997274E-2</v>
      </c>
      <c r="AM63" s="577">
        <v>8.7157339094144914E-2</v>
      </c>
      <c r="AN63" s="577">
        <v>8.7035737163831714E-2</v>
      </c>
      <c r="AO63" s="577">
        <v>8.6914474078817999E-2</v>
      </c>
      <c r="AP63" s="577">
        <v>8.6793548424779321E-2</v>
      </c>
      <c r="AQ63" s="577">
        <v>8.6672958795251345E-2</v>
      </c>
      <c r="AR63" s="577">
        <v>8.6552703791575383E-2</v>
      </c>
      <c r="AS63" s="577">
        <v>8.6432782022844337E-2</v>
      </c>
      <c r="AT63" s="577">
        <v>8.6313192105849007E-2</v>
      </c>
      <c r="AU63" s="577">
        <v>8.6193932665024953E-2</v>
      </c>
      <c r="AV63" s="577">
        <v>8.6075002332399744E-2</v>
      </c>
      <c r="AW63" s="577">
        <v>8.5956399747540699E-2</v>
      </c>
      <c r="AX63" s="577">
        <v>8.5838123557502893E-2</v>
      </c>
      <c r="AY63" s="577">
        <v>8.5720172416777846E-2</v>
      </c>
      <c r="AZ63" s="577">
        <v>8.5602544987242443E-2</v>
      </c>
      <c r="BA63" s="577">
        <v>8.5485239938108304E-2</v>
      </c>
      <c r="BB63" s="577">
        <v>8.5368255945871635E-2</v>
      </c>
      <c r="BC63" s="577">
        <v>8.5251591694263468E-2</v>
      </c>
      <c r="BD63" s="577">
        <v>8.5135245874200211E-2</v>
      </c>
      <c r="BE63" s="577">
        <v>8.5019217183734799E-2</v>
      </c>
      <c r="BF63" s="577">
        <v>8.4903504328008028E-2</v>
      </c>
      <c r="BG63" s="577">
        <v>8.4788106019200504E-2</v>
      </c>
      <c r="BH63" s="577">
        <v>8.4673020976484659E-2</v>
      </c>
      <c r="BI63" s="577">
        <v>8.4558247925977631E-2</v>
      </c>
      <c r="BJ63" s="577">
        <v>8.4443785600694071E-2</v>
      </c>
      <c r="BK63" s="577">
        <v>8.4329632740499566E-2</v>
      </c>
    </row>
    <row r="64" spans="1:63">
      <c r="A64" s="1066"/>
      <c r="B64" s="576">
        <v>11.75</v>
      </c>
      <c r="C64" s="577">
        <v>8.94552535862288E-2</v>
      </c>
      <c r="D64" s="577">
        <v>8.9325669587954876E-2</v>
      </c>
      <c r="E64" s="577">
        <v>8.9196460474830291E-2</v>
      </c>
      <c r="F64" s="577">
        <v>8.9067624622396604E-2</v>
      </c>
      <c r="G64" s="577">
        <v>8.8939160415567362E-2</v>
      </c>
      <c r="H64" s="577">
        <v>8.8811066248560555E-2</v>
      </c>
      <c r="I64" s="577">
        <v>8.8683340524831761E-2</v>
      </c>
      <c r="J64" s="577">
        <v>8.8555981657007815E-2</v>
      </c>
      <c r="K64" s="577">
        <v>8.8428988066820993E-2</v>
      </c>
      <c r="L64" s="577">
        <v>8.8302358185043894E-2</v>
      </c>
      <c r="M64" s="577">
        <v>8.8176090451424771E-2</v>
      </c>
      <c r="N64" s="577">
        <v>8.8050183314623442E-2</v>
      </c>
      <c r="O64" s="577">
        <v>8.7924635232147719E-2</v>
      </c>
      <c r="P64" s="577">
        <v>8.7799444670290494E-2</v>
      </c>
      <c r="Q64" s="577">
        <v>8.7674610104067283E-2</v>
      </c>
      <c r="R64" s="577">
        <v>8.7550130017154199E-2</v>
      </c>
      <c r="S64" s="577">
        <v>8.7426002901826672E-2</v>
      </c>
      <c r="T64" s="577">
        <v>8.7302227258898552E-2</v>
      </c>
      <c r="U64" s="577">
        <v>8.717880159766167E-2</v>
      </c>
      <c r="V64" s="577">
        <v>8.7055724435826126E-2</v>
      </c>
      <c r="W64" s="577">
        <v>8.6932994299460858E-2</v>
      </c>
      <c r="X64" s="577">
        <v>8.6810609722934778E-2</v>
      </c>
      <c r="Y64" s="577">
        <v>8.6688569248858538E-2</v>
      </c>
      <c r="Z64" s="577">
        <v>8.6566871428026618E-2</v>
      </c>
      <c r="AA64" s="577">
        <v>8.64455148193599E-2</v>
      </c>
      <c r="AB64" s="577">
        <v>8.6324497989848925E-2</v>
      </c>
      <c r="AC64" s="577">
        <v>8.6203819514497362E-2</v>
      </c>
      <c r="AD64" s="577">
        <v>8.6083477976266157E-2</v>
      </c>
      <c r="AE64" s="577">
        <v>8.5963471966018001E-2</v>
      </c>
      <c r="AF64" s="577">
        <v>8.5843800082462424E-2</v>
      </c>
      <c r="AG64" s="577">
        <v>8.5724460932101121E-2</v>
      </c>
      <c r="AH64" s="577">
        <v>8.5605453129173975E-2</v>
      </c>
      <c r="AI64" s="577">
        <v>8.5486775295605416E-2</v>
      </c>
      <c r="AJ64" s="577">
        <v>8.5368426060951116E-2</v>
      </c>
      <c r="AK64" s="577">
        <v>8.5250404062345353E-2</v>
      </c>
      <c r="AL64" s="577">
        <v>8.513270794444866E-2</v>
      </c>
      <c r="AM64" s="577">
        <v>8.5015336359395968E-2</v>
      </c>
      <c r="AN64" s="577">
        <v>8.4898287966745034E-2</v>
      </c>
      <c r="AO64" s="577">
        <v>8.4781561433425592E-2</v>
      </c>
      <c r="AP64" s="577">
        <v>8.4665155433688633E-2</v>
      </c>
      <c r="AQ64" s="577">
        <v>8.4549068649056203E-2</v>
      </c>
      <c r="AR64" s="577">
        <v>8.44332997682717E-2</v>
      </c>
      <c r="AS64" s="577">
        <v>8.4317847487250436E-2</v>
      </c>
      <c r="AT64" s="577">
        <v>8.4202710509030679E-2</v>
      </c>
      <c r="AU64" s="577">
        <v>8.4087887543725121E-2</v>
      </c>
      <c r="AV64" s="577">
        <v>8.3973377308472708E-2</v>
      </c>
      <c r="AW64" s="577">
        <v>8.3859178527390804E-2</v>
      </c>
      <c r="AX64" s="577">
        <v>8.3745289931527842E-2</v>
      </c>
      <c r="AY64" s="577">
        <v>8.3631710258816397E-2</v>
      </c>
      <c r="AZ64" s="577">
        <v>8.351843825402637E-2</v>
      </c>
      <c r="BA64" s="577">
        <v>8.3405472668718991E-2</v>
      </c>
      <c r="BB64" s="577">
        <v>8.3292812261200763E-2</v>
      </c>
      <c r="BC64" s="577">
        <v>8.3180455796478064E-2</v>
      </c>
      <c r="BD64" s="577">
        <v>8.3068402046211978E-2</v>
      </c>
      <c r="BE64" s="577">
        <v>8.2956649788673564E-2</v>
      </c>
      <c r="BF64" s="577">
        <v>8.2845197808699422E-2</v>
      </c>
      <c r="BG64" s="577">
        <v>8.2734044897647657E-2</v>
      </c>
      <c r="BH64" s="577">
        <v>8.2623189853354206E-2</v>
      </c>
      <c r="BI64" s="577">
        <v>8.2512631480089485E-2</v>
      </c>
      <c r="BJ64" s="577">
        <v>8.2402368588515393E-2</v>
      </c>
      <c r="BK64" s="577">
        <v>8.2292399995642668E-2</v>
      </c>
    </row>
    <row r="65" spans="1:63">
      <c r="A65" s="1066"/>
      <c r="B65" s="510">
        <v>12</v>
      </c>
      <c r="C65" s="577">
        <v>8.7218297988591265E-2</v>
      </c>
      <c r="D65" s="577">
        <v>8.7093684348832592E-2</v>
      </c>
      <c r="E65" s="577">
        <v>8.6969426285935847E-2</v>
      </c>
      <c r="F65" s="577">
        <v>8.6845522280146345E-2</v>
      </c>
      <c r="G65" s="577">
        <v>8.6721970820357749E-2</v>
      </c>
      <c r="H65" s="577">
        <v>8.6598770404050687E-2</v>
      </c>
      <c r="I65" s="577">
        <v>8.6475919537231827E-2</v>
      </c>
      <c r="J65" s="577">
        <v>8.6353416734373398E-2</v>
      </c>
      <c r="K65" s="577">
        <v>8.6231260518353461E-2</v>
      </c>
      <c r="L65" s="577">
        <v>8.6109449420396431E-2</v>
      </c>
      <c r="M65" s="577">
        <v>8.5987981980014214E-2</v>
      </c>
      <c r="N65" s="577">
        <v>8.5866856744947914E-2</v>
      </c>
      <c r="O65" s="577">
        <v>8.5746072271109905E-2</v>
      </c>
      <c r="P65" s="577">
        <v>8.5625627122526374E-2</v>
      </c>
      <c r="Q65" s="577">
        <v>8.550551987128055E-2</v>
      </c>
      <c r="R65" s="577">
        <v>8.5385749097456207E-2</v>
      </c>
      <c r="S65" s="577">
        <v>8.526631338908168E-2</v>
      </c>
      <c r="T65" s="577">
        <v>8.5147211342074383E-2</v>
      </c>
      <c r="U65" s="577">
        <v>8.5028441560185894E-2</v>
      </c>
      <c r="V65" s="577">
        <v>8.4910002654947248E-2</v>
      </c>
      <c r="W65" s="577">
        <v>8.4791893245614897E-2</v>
      </c>
      <c r="X65" s="577">
        <v>8.4674111959117074E-2</v>
      </c>
      <c r="Y65" s="577">
        <v>8.4556657430000584E-2</v>
      </c>
      <c r="Z65" s="577">
        <v>8.4439528300377958E-2</v>
      </c>
      <c r="AA65" s="577">
        <v>8.4322723219875217E-2</v>
      </c>
      <c r="AB65" s="577">
        <v>8.4206240845579955E-2</v>
      </c>
      <c r="AC65" s="577">
        <v>8.4090079841989809E-2</v>
      </c>
      <c r="AD65" s="577">
        <v>8.3974238880961533E-2</v>
      </c>
      <c r="AE65" s="577">
        <v>8.3858716641660294E-2</v>
      </c>
      <c r="AF65" s="577">
        <v>8.3743511810509458E-2</v>
      </c>
      <c r="AG65" s="577">
        <v>8.3628623081140885E-2</v>
      </c>
      <c r="AH65" s="577">
        <v>8.3514049154345488E-2</v>
      </c>
      <c r="AI65" s="577">
        <v>8.3399788738024255E-2</v>
      </c>
      <c r="AJ65" s="577">
        <v>8.3285840547139722E-2</v>
      </c>
      <c r="AK65" s="577">
        <v>8.3172203303667758E-2</v>
      </c>
      <c r="AL65" s="577">
        <v>8.3058875736549784E-2</v>
      </c>
      <c r="AM65" s="577">
        <v>8.2945856581645425E-2</v>
      </c>
      <c r="AN65" s="577">
        <v>8.2833144581685475E-2</v>
      </c>
      <c r="AO65" s="577">
        <v>8.2720738486225243E-2</v>
      </c>
      <c r="AP65" s="577">
        <v>8.2608637051598363E-2</v>
      </c>
      <c r="AQ65" s="577">
        <v>8.2496839040870948E-2</v>
      </c>
      <c r="AR65" s="577">
        <v>8.2385343223795982E-2</v>
      </c>
      <c r="AS65" s="577">
        <v>8.227414837676833E-2</v>
      </c>
      <c r="AT65" s="577">
        <v>8.2163253282779888E-2</v>
      </c>
      <c r="AU65" s="577">
        <v>8.205265673137524E-2</v>
      </c>
      <c r="AV65" s="577">
        <v>8.1942357518607498E-2</v>
      </c>
      <c r="AW65" s="577">
        <v>8.1832354446994784E-2</v>
      </c>
      <c r="AX65" s="577">
        <v>8.1722646325476822E-2</v>
      </c>
      <c r="AY65" s="577">
        <v>8.1613231969371869E-2</v>
      </c>
      <c r="AZ65" s="577">
        <v>8.1504110200334171E-2</v>
      </c>
      <c r="BA65" s="577">
        <v>8.1395279846311688E-2</v>
      </c>
      <c r="BB65" s="577">
        <v>8.128673974150398E-2</v>
      </c>
      <c r="BC65" s="577">
        <v>8.1178488726320761E-2</v>
      </c>
      <c r="BD65" s="577">
        <v>8.1070525647340491E-2</v>
      </c>
      <c r="BE65" s="577">
        <v>8.0962849357269398E-2</v>
      </c>
      <c r="BF65" s="577">
        <v>8.0855458714900935E-2</v>
      </c>
      <c r="BG65" s="577">
        <v>8.07483525850754E-2</v>
      </c>
      <c r="BH65" s="577">
        <v>8.0641529838639897E-2</v>
      </c>
      <c r="BI65" s="577">
        <v>8.0534989352408742E-2</v>
      </c>
      <c r="BJ65" s="577">
        <v>8.0428730009124066E-2</v>
      </c>
      <c r="BK65" s="577">
        <v>8.032275069741672E-2</v>
      </c>
    </row>
    <row r="66" spans="1:63">
      <c r="A66" s="1066"/>
      <c r="B66" s="510">
        <v>12.25</v>
      </c>
      <c r="C66" s="577">
        <v>8.5059140922173829E-2</v>
      </c>
      <c r="D66" s="577">
        <v>8.4939253715024809E-2</v>
      </c>
      <c r="E66" s="577">
        <v>8.481970398396009E-2</v>
      </c>
      <c r="F66" s="577">
        <v>8.4700490306016687E-2</v>
      </c>
      <c r="G66" s="577">
        <v>8.4581611266220338E-2</v>
      </c>
      <c r="H66" s="577">
        <v>8.4463065457529379E-2</v>
      </c>
      <c r="I66" s="577">
        <v>8.4344851480779304E-2</v>
      </c>
      <c r="J66" s="577">
        <v>8.4226967944627737E-2</v>
      </c>
      <c r="K66" s="577">
        <v>8.4109413465499785E-2</v>
      </c>
      <c r="L66" s="577">
        <v>8.3992186667533955E-2</v>
      </c>
      <c r="M66" s="577">
        <v>8.3875286182528444E-2</v>
      </c>
      <c r="N66" s="577">
        <v>8.3758710649887949E-2</v>
      </c>
      <c r="O66" s="577">
        <v>8.3642458716570833E-2</v>
      </c>
      <c r="P66" s="577">
        <v>8.352652903703682E-2</v>
      </c>
      <c r="Q66" s="577">
        <v>8.3410920273195063E-2</v>
      </c>
      <c r="R66" s="577">
        <v>8.3295631094352632E-2</v>
      </c>
      <c r="S66" s="577">
        <v>8.3180660177163537E-2</v>
      </c>
      <c r="T66" s="577">
        <v>8.3066006205578025E-2</v>
      </c>
      <c r="U66" s="577">
        <v>8.2951667870792334E-2</v>
      </c>
      <c r="V66" s="577">
        <v>8.2837643871199046E-2</v>
      </c>
      <c r="W66" s="577">
        <v>8.2723932912337497E-2</v>
      </c>
      <c r="X66" s="577">
        <v>8.2610533706844944E-2</v>
      </c>
      <c r="Y66" s="577">
        <v>8.2497444974407891E-2</v>
      </c>
      <c r="Z66" s="577">
        <v>8.2384665441713953E-2</v>
      </c>
      <c r="AA66" s="577">
        <v>8.2272193842404084E-2</v>
      </c>
      <c r="AB66" s="577">
        <v>8.2160028917025077E-2</v>
      </c>
      <c r="AC66" s="577">
        <v>8.2048169412982694E-2</v>
      </c>
      <c r="AD66" s="577">
        <v>8.1936614084494916E-2</v>
      </c>
      <c r="AE66" s="577">
        <v>8.1825361692545756E-2</v>
      </c>
      <c r="AF66" s="577">
        <v>8.1714411004839407E-2</v>
      </c>
      <c r="AG66" s="577">
        <v>8.1603760795754696E-2</v>
      </c>
      <c r="AH66" s="577">
        <v>8.1493409846299922E-2</v>
      </c>
      <c r="AI66" s="577">
        <v>8.138335694406823E-2</v>
      </c>
      <c r="AJ66" s="577">
        <v>8.1273600883193076E-2</v>
      </c>
      <c r="AK66" s="577">
        <v>8.1164140464304202E-2</v>
      </c>
      <c r="AL66" s="577">
        <v>8.1054974494483997E-2</v>
      </c>
      <c r="AM66" s="577">
        <v>8.0946101787224167E-2</v>
      </c>
      <c r="AN66" s="577">
        <v>8.0837521162382658E-2</v>
      </c>
      <c r="AO66" s="577">
        <v>8.0729231446141123E-2</v>
      </c>
      <c r="AP66" s="577">
        <v>8.0621231470962576E-2</v>
      </c>
      <c r="AQ66" s="577">
        <v>8.0513520075549391E-2</v>
      </c>
      <c r="AR66" s="577">
        <v>8.0406096104801761E-2</v>
      </c>
      <c r="AS66" s="577">
        <v>8.0298958409776355E-2</v>
      </c>
      <c r="AT66" s="577">
        <v>8.0192105847645342E-2</v>
      </c>
      <c r="AU66" s="577">
        <v>8.0085537281655794E-2</v>
      </c>
      <c r="AV66" s="577">
        <v>7.9979251581089386E-2</v>
      </c>
      <c r="AW66" s="577">
        <v>7.9873247621222318E-2</v>
      </c>
      <c r="AX66" s="577">
        <v>7.9767524283285748E-2</v>
      </c>
      <c r="AY66" s="577">
        <v>7.9662080454426396E-2</v>
      </c>
      <c r="AZ66" s="577">
        <v>7.9556915027667471E-2</v>
      </c>
      <c r="BA66" s="577">
        <v>7.9452026901869935E-2</v>
      </c>
      <c r="BB66" s="577">
        <v>7.9347414981694106E-2</v>
      </c>
      <c r="BC66" s="577">
        <v>7.9243078177561529E-2</v>
      </c>
      <c r="BD66" s="577">
        <v>7.9139015405617075E-2</v>
      </c>
      <c r="BE66" s="577">
        <v>7.9035225587691507E-2</v>
      </c>
      <c r="BF66" s="577">
        <v>7.8931707651264213E-2</v>
      </c>
      <c r="BG66" s="577">
        <v>7.8828460529426186E-2</v>
      </c>
      <c r="BH66" s="577">
        <v>7.8725483160843504E-2</v>
      </c>
      <c r="BI66" s="577">
        <v>7.8622774489720867E-2</v>
      </c>
      <c r="BJ66" s="577">
        <v>7.8520333465765535E-2</v>
      </c>
      <c r="BK66" s="577">
        <v>7.8418159044151517E-2</v>
      </c>
    </row>
    <row r="67" spans="1:63">
      <c r="A67" s="1066"/>
      <c r="B67" s="510">
        <v>12.5</v>
      </c>
      <c r="C67" s="577">
        <v>8.2974612457559521E-2</v>
      </c>
      <c r="D67" s="577">
        <v>8.2859221918056794E-2</v>
      </c>
      <c r="E67" s="577">
        <v>8.274415187382729E-2</v>
      </c>
      <c r="F67" s="577">
        <v>8.2629400991467483E-2</v>
      </c>
      <c r="G67" s="577">
        <v>8.2514967944960299E-2</v>
      </c>
      <c r="H67" s="577">
        <v>8.2400851415624088E-2</v>
      </c>
      <c r="I67" s="577">
        <v>8.228705009206197E-2</v>
      </c>
      <c r="J67" s="577">
        <v>8.2173562670111638E-2</v>
      </c>
      <c r="K67" s="577">
        <v>8.206038785279543E-2</v>
      </c>
      <c r="L67" s="577">
        <v>8.1947524350271028E-2</v>
      </c>
      <c r="M67" s="577">
        <v>8.1834970879782407E-2</v>
      </c>
      <c r="N67" s="577">
        <v>8.1722726165611229E-2</v>
      </c>
      <c r="O67" s="577">
        <v>8.1610788939028692E-2</v>
      </c>
      <c r="P67" s="577">
        <v>8.1499157938247704E-2</v>
      </c>
      <c r="Q67" s="577">
        <v>8.1387831908375396E-2</v>
      </c>
      <c r="R67" s="577">
        <v>8.1276809601366254E-2</v>
      </c>
      <c r="S67" s="577">
        <v>8.116608977597535E-2</v>
      </c>
      <c r="T67" s="577">
        <v>8.1055671197712134E-2</v>
      </c>
      <c r="U67" s="577">
        <v>8.0945552638794535E-2</v>
      </c>
      <c r="V67" s="577">
        <v>8.08357328781035E-2</v>
      </c>
      <c r="W67" s="577">
        <v>8.0726210701137779E-2</v>
      </c>
      <c r="X67" s="577">
        <v>8.0616984899969241E-2</v>
      </c>
      <c r="Y67" s="577">
        <v>8.0508054273198404E-2</v>
      </c>
      <c r="Z67" s="577">
        <v>8.039941762591038E-2</v>
      </c>
      <c r="AA67" s="577">
        <v>8.0291073769631252E-2</v>
      </c>
      <c r="AB67" s="577">
        <v>8.0183021522284681E-2</v>
      </c>
      <c r="AC67" s="577">
        <v>8.0075259708148869E-2</v>
      </c>
      <c r="AD67" s="577">
        <v>7.9967787157814038E-2</v>
      </c>
      <c r="AE67" s="577">
        <v>7.9860602708140049E-2</v>
      </c>
      <c r="AF67" s="577">
        <v>7.9753705202214434E-2</v>
      </c>
      <c r="AG67" s="577">
        <v>7.9647093489310788E-2</v>
      </c>
      <c r="AH67" s="577">
        <v>7.9540766424847503E-2</v>
      </c>
      <c r="AI67" s="577">
        <v>7.943472287034678E-2</v>
      </c>
      <c r="AJ67" s="577">
        <v>7.9328961693393985E-2</v>
      </c>
      <c r="AK67" s="577">
        <v>7.9223481767597359E-2</v>
      </c>
      <c r="AL67" s="577">
        <v>7.9118281972548041E-2</v>
      </c>
      <c r="AM67" s="577">
        <v>7.9013361193780343E-2</v>
      </c>
      <c r="AN67" s="577">
        <v>7.8908718322732482E-2</v>
      </c>
      <c r="AO67" s="577">
        <v>7.8804352256707483E-2</v>
      </c>
      <c r="AP67" s="577">
        <v>7.8700261898834389E-2</v>
      </c>
      <c r="AQ67" s="577">
        <v>7.8596446158029978E-2</v>
      </c>
      <c r="AR67" s="577">
        <v>7.849290394896051E-2</v>
      </c>
      <c r="AS67" s="577">
        <v>7.8389634192003968E-2</v>
      </c>
      <c r="AT67" s="577">
        <v>7.8286635813212518E-2</v>
      </c>
      <c r="AU67" s="577">
        <v>7.8183907744275305E-2</v>
      </c>
      <c r="AV67" s="577">
        <v>7.8081448922481422E-2</v>
      </c>
      <c r="AW67" s="577">
        <v>7.7979258290683431E-2</v>
      </c>
      <c r="AX67" s="577">
        <v>7.7877334797260861E-2</v>
      </c>
      <c r="AY67" s="577">
        <v>7.7775677396084181E-2</v>
      </c>
      <c r="AZ67" s="577">
        <v>7.7674285046479025E-2</v>
      </c>
      <c r="BA67" s="577">
        <v>7.7573156713190664E-2</v>
      </c>
      <c r="BB67" s="577">
        <v>7.7472291366348769E-2</v>
      </c>
      <c r="BC67" s="577">
        <v>7.7371687981432458E-2</v>
      </c>
      <c r="BD67" s="577">
        <v>7.7271345539235606E-2</v>
      </c>
      <c r="BE67" s="577">
        <v>7.7171263025832451E-2</v>
      </c>
      <c r="BF67" s="577">
        <v>7.7071439432543382E-2</v>
      </c>
      <c r="BG67" s="577">
        <v>7.6971873755901088E-2</v>
      </c>
      <c r="BH67" s="577">
        <v>7.6872564997616966E-2</v>
      </c>
      <c r="BI67" s="577">
        <v>7.6773512164547683E-2</v>
      </c>
      <c r="BJ67" s="577">
        <v>7.6674714268662153E-2</v>
      </c>
      <c r="BK67" s="577">
        <v>7.6576170327008614E-2</v>
      </c>
    </row>
    <row r="68" spans="1:63">
      <c r="A68" s="1066"/>
      <c r="B68" s="510">
        <v>12.75</v>
      </c>
      <c r="C68" s="577">
        <v>8.0961661985092817E-2</v>
      </c>
      <c r="D68" s="577">
        <v>8.0850551600483947E-2</v>
      </c>
      <c r="E68" s="577">
        <v>8.0739745769850671E-2</v>
      </c>
      <c r="F68" s="577">
        <v>8.0629243242731366E-2</v>
      </c>
      <c r="G68" s="577">
        <v>8.0519042775500718E-2</v>
      </c>
      <c r="H68" s="577">
        <v>8.0409143131323094E-2</v>
      </c>
      <c r="I68" s="577">
        <v>8.02995430801062E-2</v>
      </c>
      <c r="J68" s="577">
        <v>8.019024139845525E-2</v>
      </c>
      <c r="K68" s="577">
        <v>8.0081236869627412E-2</v>
      </c>
      <c r="L68" s="577">
        <v>7.9972528283486652E-2</v>
      </c>
      <c r="M68" s="577">
        <v>7.9864114436458952E-2</v>
      </c>
      <c r="N68" s="577">
        <v>7.9755994131487956E-2</v>
      </c>
      <c r="O68" s="577">
        <v>7.9648166177990823E-2</v>
      </c>
      <c r="P68" s="577">
        <v>7.9540629391814541E-2</v>
      </c>
      <c r="Q68" s="577">
        <v>7.9433382595192642E-2</v>
      </c>
      <c r="R68" s="577">
        <v>7.9326424616702168E-2</v>
      </c>
      <c r="S68" s="577">
        <v>7.9219754291220967E-2</v>
      </c>
      <c r="T68" s="577">
        <v>7.9113370459885479E-2</v>
      </c>
      <c r="U68" s="577">
        <v>7.9007271970048712E-2</v>
      </c>
      <c r="V68" s="577">
        <v>7.8901457675238609E-2</v>
      </c>
      <c r="W68" s="577">
        <v>7.8795926435116792E-2</v>
      </c>
      <c r="X68" s="577">
        <v>7.8690677115437591E-2</v>
      </c>
      <c r="Y68" s="577">
        <v>7.8585708588007341E-2</v>
      </c>
      <c r="Z68" s="577">
        <v>7.8481019730644155E-2</v>
      </c>
      <c r="AA68" s="577">
        <v>7.8376609427137908E-2</v>
      </c>
      <c r="AB68" s="577">
        <v>7.8272476567210536E-2</v>
      </c>
      <c r="AC68" s="577">
        <v>7.8168620046476719E-2</v>
      </c>
      <c r="AD68" s="577">
        <v>7.8065038766404846E-2</v>
      </c>
      <c r="AE68" s="577">
        <v>7.7961731634278178E-2</v>
      </c>
      <c r="AF68" s="577">
        <v>7.7858697563156595E-2</v>
      </c>
      <c r="AG68" s="577">
        <v>7.7755935471838358E-2</v>
      </c>
      <c r="AH68" s="577">
        <v>7.7653444284822279E-2</v>
      </c>
      <c r="AI68" s="577">
        <v>7.7551222932270292E-2</v>
      </c>
      <c r="AJ68" s="577">
        <v>7.7449270349970137E-2</v>
      </c>
      <c r="AK68" s="577">
        <v>7.73475854792985E-2</v>
      </c>
      <c r="AL68" s="577">
        <v>7.7246167267184279E-2</v>
      </c>
      <c r="AM68" s="577">
        <v>7.7145014666072362E-2</v>
      </c>
      <c r="AN68" s="577">
        <v>7.7044126633887447E-2</v>
      </c>
      <c r="AO68" s="577">
        <v>7.6943502133998268E-2</v>
      </c>
      <c r="AP68" s="577">
        <v>7.6843140135182203E-2</v>
      </c>
      <c r="AQ68" s="577">
        <v>7.6743039611589875E-2</v>
      </c>
      <c r="AR68" s="577">
        <v>7.6643199542710344E-2</v>
      </c>
      <c r="AS68" s="577">
        <v>7.6543618913336331E-2</v>
      </c>
      <c r="AT68" s="577">
        <v>7.6444296713529897E-2</v>
      </c>
      <c r="AU68" s="577">
        <v>7.6345231938588179E-2</v>
      </c>
      <c r="AV68" s="577">
        <v>7.624642358900964E-2</v>
      </c>
      <c r="AW68" s="577">
        <v>7.6147870670460388E-2</v>
      </c>
      <c r="AX68" s="577">
        <v>7.6049572193740797E-2</v>
      </c>
      <c r="AY68" s="577">
        <v>7.5951527174752495E-2</v>
      </c>
      <c r="AZ68" s="577">
        <v>7.5853734634465445E-2</v>
      </c>
      <c r="BA68" s="577">
        <v>7.5756193598885371E-2</v>
      </c>
      <c r="BB68" s="577">
        <v>7.5658903099021457E-2</v>
      </c>
      <c r="BC68" s="577">
        <v>7.5561862170854283E-2</v>
      </c>
      <c r="BD68" s="577">
        <v>7.5465069855303823E-2</v>
      </c>
      <c r="BE68" s="577">
        <v>7.5368525198198102E-2</v>
      </c>
      <c r="BF68" s="577">
        <v>7.5272227250241616E-2</v>
      </c>
      <c r="BG68" s="577">
        <v>7.5176175066984319E-2</v>
      </c>
      <c r="BH68" s="577">
        <v>7.5080367708790785E-2</v>
      </c>
      <c r="BI68" s="577">
        <v>7.4984804240809472E-2</v>
      </c>
      <c r="BJ68" s="577">
        <v>7.488948373294238E-2</v>
      </c>
      <c r="BK68" s="577">
        <v>7.4794405259814845E-2</v>
      </c>
    </row>
    <row r="69" spans="1:63">
      <c r="A69" s="1066"/>
      <c r="B69" s="510">
        <v>13</v>
      </c>
      <c r="C69" s="577">
        <v>7.9017358354760231E-2</v>
      </c>
      <c r="D69" s="577">
        <v>7.8910324014565464E-2</v>
      </c>
      <c r="E69" s="577">
        <v>7.8803579252580164E-2</v>
      </c>
      <c r="F69" s="577">
        <v>7.8697122895224084E-2</v>
      </c>
      <c r="G69" s="577">
        <v>7.8590953775250022E-2</v>
      </c>
      <c r="H69" s="577">
        <v>7.848507073170112E-2</v>
      </c>
      <c r="I69" s="577">
        <v>7.8379472609868633E-2</v>
      </c>
      <c r="J69" s="577">
        <v>7.8274158261249879E-2</v>
      </c>
      <c r="K69" s="577">
        <v>7.8169126543506606E-2</v>
      </c>
      <c r="L69" s="577">
        <v>7.8064376320423706E-2</v>
      </c>
      <c r="M69" s="577">
        <v>7.7959906461868275E-2</v>
      </c>
      <c r="N69" s="577">
        <v>7.7855715843748882E-2</v>
      </c>
      <c r="O69" s="577">
        <v>7.7751803347975365E-2</v>
      </c>
      <c r="P69" s="577">
        <v>7.7648167862418752E-2</v>
      </c>
      <c r="Q69" s="577">
        <v>7.7544808280871624E-2</v>
      </c>
      <c r="R69" s="577">
        <v>7.7441723503008694E-2</v>
      </c>
      <c r="S69" s="577">
        <v>7.7338912434347873E-2</v>
      </c>
      <c r="T69" s="577">
        <v>7.7236373986211443E-2</v>
      </c>
      <c r="U69" s="577">
        <v>7.7134107075687658E-2</v>
      </c>
      <c r="V69" s="577">
        <v>7.703211062559262E-2</v>
      </c>
      <c r="W69" s="577">
        <v>7.6930383564432478E-2</v>
      </c>
      <c r="X69" s="577">
        <v>7.6828924826365871E-2</v>
      </c>
      <c r="Y69" s="577">
        <v>7.6727733351166741E-2</v>
      </c>
      <c r="Z69" s="577">
        <v>7.6626808084187356E-2</v>
      </c>
      <c r="AA69" s="577">
        <v>7.6526147976321721E-2</v>
      </c>
      <c r="AB69" s="577">
        <v>7.6425751983969198E-2</v>
      </c>
      <c r="AC69" s="577">
        <v>7.6325619068998443E-2</v>
      </c>
      <c r="AD69" s="577">
        <v>7.6225748198711613E-2</v>
      </c>
      <c r="AE69" s="577">
        <v>7.6126138345808891E-2</v>
      </c>
      <c r="AF69" s="577">
        <v>7.6026788488353272E-2</v>
      </c>
      <c r="AG69" s="577">
        <v>7.5927697609735528E-2</v>
      </c>
      <c r="AH69" s="577">
        <v>7.582886469863967E-2</v>
      </c>
      <c r="AI69" s="577">
        <v>7.5730288749008418E-2</v>
      </c>
      <c r="AJ69" s="577">
        <v>7.5631968760009119E-2</v>
      </c>
      <c r="AK69" s="577">
        <v>7.5533903735999885E-2</v>
      </c>
      <c r="AL69" s="577">
        <v>7.5436092686495967E-2</v>
      </c>
      <c r="AM69" s="577">
        <v>7.5338534626136405E-2</v>
      </c>
      <c r="AN69" s="577">
        <v>7.5241228574650959E-2</v>
      </c>
      <c r="AO69" s="577">
        <v>7.5144173556827246E-2</v>
      </c>
      <c r="AP69" s="577">
        <v>7.5047368602478209E-2</v>
      </c>
      <c r="AQ69" s="577">
        <v>7.4950812746409676E-2</v>
      </c>
      <c r="AR69" s="577">
        <v>7.485450502838846E-2</v>
      </c>
      <c r="AS69" s="577">
        <v>7.4758444493110407E-2</v>
      </c>
      <c r="AT69" s="577">
        <v>7.4662630190168763E-2</v>
      </c>
      <c r="AU69" s="577">
        <v>7.4567061174022967E-2</v>
      </c>
      <c r="AV69" s="577">
        <v>7.4471736503967503E-2</v>
      </c>
      <c r="AW69" s="577">
        <v>7.437665524410092E-2</v>
      </c>
      <c r="AX69" s="577">
        <v>7.4281816463295375E-2</v>
      </c>
      <c r="AY69" s="577">
        <v>7.4187219235166135E-2</v>
      </c>
      <c r="AZ69" s="577">
        <v>7.4092862638041421E-2</v>
      </c>
      <c r="BA69" s="577">
        <v>7.3998745754932482E-2</v>
      </c>
      <c r="BB69" s="577">
        <v>7.3904867673503932E-2</v>
      </c>
      <c r="BC69" s="577">
        <v>7.3811227486044212E-2</v>
      </c>
      <c r="BD69" s="577">
        <v>7.3717824289436365E-2</v>
      </c>
      <c r="BE69" s="577">
        <v>7.3624657185128978E-2</v>
      </c>
      <c r="BF69" s="577">
        <v>7.353172527910741E-2</v>
      </c>
      <c r="BG69" s="577">
        <v>7.3439027681865152E-2</v>
      </c>
      <c r="BH69" s="577">
        <v>7.334656350837547E-2</v>
      </c>
      <c r="BI69" s="577">
        <v>7.3254331878063225E-2</v>
      </c>
      <c r="BJ69" s="577">
        <v>7.3162331914776946E-2</v>
      </c>
      <c r="BK69" s="577">
        <v>7.3070562746761075E-2</v>
      </c>
    </row>
    <row r="70" spans="1:63">
      <c r="A70" s="1066"/>
      <c r="B70" s="510">
        <v>13.25</v>
      </c>
      <c r="C70" s="577">
        <v>7.713888887091698E-2</v>
      </c>
      <c r="D70" s="577">
        <v>7.7035738072794527E-2</v>
      </c>
      <c r="E70" s="577">
        <v>7.6932862774573396E-2</v>
      </c>
      <c r="F70" s="577">
        <v>7.6830261873998842E-2</v>
      </c>
      <c r="G70" s="577">
        <v>7.6727934274688311E-2</v>
      </c>
      <c r="H70" s="577">
        <v>7.662587888609243E-2</v>
      </c>
      <c r="I70" s="577">
        <v>7.6524094623456287E-2</v>
      </c>
      <c r="J70" s="577">
        <v>7.642258040778091E-2</v>
      </c>
      <c r="K70" s="577">
        <v>7.6321335165785223E-2</v>
      </c>
      <c r="L70" s="577">
        <v>7.6220357829868204E-2</v>
      </c>
      <c r="M70" s="577">
        <v>7.6119647338071306E-2</v>
      </c>
      <c r="N70" s="577">
        <v>7.60192026340413E-2</v>
      </c>
      <c r="O70" s="577">
        <v>7.591902266699331E-2</v>
      </c>
      <c r="P70" s="577">
        <v>7.5819106391674135E-2</v>
      </c>
      <c r="Q70" s="577">
        <v>7.5719452768325965E-2</v>
      </c>
      <c r="R70" s="577">
        <v>7.5620060762650293E-2</v>
      </c>
      <c r="S70" s="577">
        <v>7.5520929345772078E-2</v>
      </c>
      <c r="T70" s="577">
        <v>7.5422057494204289E-2</v>
      </c>
      <c r="U70" s="577">
        <v>7.5323444189812724E-2</v>
      </c>
      <c r="V70" s="577">
        <v>7.5225088419780969E-2</v>
      </c>
      <c r="W70" s="577">
        <v>7.5126989176575759E-2</v>
      </c>
      <c r="X70" s="577">
        <v>7.5029145457912616E-2</v>
      </c>
      <c r="Y70" s="577">
        <v>7.4931556266721697E-2</v>
      </c>
      <c r="Z70" s="577">
        <v>7.4834220611113833E-2</v>
      </c>
      <c r="AA70" s="577">
        <v>7.4737137504347101E-2</v>
      </c>
      <c r="AB70" s="577">
        <v>7.4640305964793333E-2</v>
      </c>
      <c r="AC70" s="577">
        <v>7.4543725015905046E-2</v>
      </c>
      <c r="AD70" s="577">
        <v>7.4447393686182695E-2</v>
      </c>
      <c r="AE70" s="577">
        <v>7.4351311009142065E-2</v>
      </c>
      <c r="AF70" s="577">
        <v>7.4255476023281849E-2</v>
      </c>
      <c r="AG70" s="577">
        <v>7.415988777205175E-2</v>
      </c>
      <c r="AH70" s="577">
        <v>7.406454530382052E-2</v>
      </c>
      <c r="AI70" s="577">
        <v>7.3969447671844435E-2</v>
      </c>
      <c r="AJ70" s="577">
        <v>7.3874593934235941E-2</v>
      </c>
      <c r="AK70" s="577">
        <v>7.3779983153932582E-2</v>
      </c>
      <c r="AL70" s="577">
        <v>7.3685614398666097E-2</v>
      </c>
      <c r="AM70" s="577">
        <v>7.3591486740931855E-2</v>
      </c>
      <c r="AN70" s="577">
        <v>7.3497599257958429E-2</v>
      </c>
      <c r="AO70" s="577">
        <v>7.3403951031677434E-2</v>
      </c>
      <c r="AP70" s="577">
        <v>7.3310541148693648E-2</v>
      </c>
      <c r="AQ70" s="577">
        <v>7.3217368700255289E-2</v>
      </c>
      <c r="AR70" s="577">
        <v>7.3124432782224524E-2</v>
      </c>
      <c r="AS70" s="577">
        <v>7.303173249504824E-2</v>
      </c>
      <c r="AT70" s="577">
        <v>7.2939266943729056E-2</v>
      </c>
      <c r="AU70" s="577">
        <v>7.2847035237796481E-2</v>
      </c>
      <c r="AV70" s="577">
        <v>7.2755036491278291E-2</v>
      </c>
      <c r="AW70" s="577">
        <v>7.2663269822672266E-2</v>
      </c>
      <c r="AX70" s="577">
        <v>7.2571734354917941E-2</v>
      </c>
      <c r="AY70" s="577">
        <v>7.2480429215368708E-2</v>
      </c>
      <c r="AZ70" s="577">
        <v>7.2389353535764048E-2</v>
      </c>
      <c r="BA70" s="577">
        <v>7.2298506452202094E-2</v>
      </c>
      <c r="BB70" s="577">
        <v>7.2207887105112195E-2</v>
      </c>
      <c r="BC70" s="577">
        <v>7.2117494639227897E-2</v>
      </c>
      <c r="BD70" s="577">
        <v>7.2027328203560018E-2</v>
      </c>
      <c r="BE70" s="577">
        <v>7.1937386951369892E-2</v>
      </c>
      <c r="BF70" s="577">
        <v>7.1847670040142947E-2</v>
      </c>
      <c r="BG70" s="577">
        <v>7.1758176631562323E-2</v>
      </c>
      <c r="BH70" s="577">
        <v>7.1668905891482795E-2</v>
      </c>
      <c r="BI70" s="577">
        <v>7.1579856989904864E-2</v>
      </c>
      <c r="BJ70" s="577">
        <v>7.1491029100949038E-2</v>
      </c>
      <c r="BK70" s="577">
        <v>7.1402421402830235E-2</v>
      </c>
    </row>
    <row r="71" spans="1:63">
      <c r="A71" s="1066"/>
      <c r="B71" s="510">
        <v>13.5</v>
      </c>
      <c r="C71" s="577">
        <v>7.5323557409447975E-2</v>
      </c>
      <c r="D71" s="577">
        <v>7.522410851778541E-2</v>
      </c>
      <c r="E71" s="577">
        <v>7.5124921882496296E-2</v>
      </c>
      <c r="F71" s="577">
        <v>7.5025996467553396E-2</v>
      </c>
      <c r="G71" s="577">
        <v>7.4927331242379394E-2</v>
      </c>
      <c r="H71" s="577">
        <v>7.4828925181810987E-2</v>
      </c>
      <c r="I71" s="577">
        <v>7.4730777266063392E-2</v>
      </c>
      <c r="J71" s="577">
        <v>7.4632886480695174E-2</v>
      </c>
      <c r="K71" s="577">
        <v>7.4535251816573264E-2</v>
      </c>
      <c r="L71" s="577">
        <v>7.4437872269838251E-2</v>
      </c>
      <c r="M71" s="577">
        <v>7.4340746841870031E-2</v>
      </c>
      <c r="N71" s="577">
        <v>7.4243874539253643E-2</v>
      </c>
      <c r="O71" s="577">
        <v>7.4147254373745392E-2</v>
      </c>
      <c r="P71" s="577">
        <v>7.4050885362239291E-2</v>
      </c>
      <c r="Q71" s="577">
        <v>7.3954766526733634E-2</v>
      </c>
      <c r="R71" s="577">
        <v>7.3858896894297976E-2</v>
      </c>
      <c r="S71" s="577">
        <v>7.3763275497040301E-2</v>
      </c>
      <c r="T71" s="577">
        <v>7.3667901372074435E-2</v>
      </c>
      <c r="U71" s="577">
        <v>7.3572773561487712E-2</v>
      </c>
      <c r="V71" s="577">
        <v>7.3477891112308916E-2</v>
      </c>
      <c r="W71" s="577">
        <v>7.3383253076476501E-2</v>
      </c>
      <c r="X71" s="577">
        <v>7.3288858510806923E-2</v>
      </c>
      <c r="Y71" s="577">
        <v>7.319470647696337E-2</v>
      </c>
      <c r="Z71" s="577">
        <v>7.3100796041424707E-2</v>
      </c>
      <c r="AA71" s="577">
        <v>7.3007126275454512E-2</v>
      </c>
      <c r="AB71" s="577">
        <v>7.2913696255070534E-2</v>
      </c>
      <c r="AC71" s="577">
        <v>7.2820505061014326E-2</v>
      </c>
      <c r="AD71" s="577">
        <v>7.2727551778721061E-2</v>
      </c>
      <c r="AE71" s="577">
        <v>7.2634835498289599E-2</v>
      </c>
      <c r="AF71" s="577">
        <v>7.2542355314452842E-2</v>
      </c>
      <c r="AG71" s="577">
        <v>7.2450110326548245E-2</v>
      </c>
      <c r="AH71" s="577">
        <v>7.2358099638488563E-2</v>
      </c>
      <c r="AI71" s="577">
        <v>7.2266322358732871E-2</v>
      </c>
      <c r="AJ71" s="577">
        <v>7.217477760025777E-2</v>
      </c>
      <c r="AK71" s="577">
        <v>7.2083464480528756E-2</v>
      </c>
      <c r="AL71" s="577">
        <v>7.1992382121471896E-2</v>
      </c>
      <c r="AM71" s="577">
        <v>7.1901529649445711E-2</v>
      </c>
      <c r="AN71" s="577">
        <v>7.1810906195213187E-2</v>
      </c>
      <c r="AO71" s="577">
        <v>7.1720510893914083E-2</v>
      </c>
      <c r="AP71" s="577">
        <v>7.1630342885037432E-2</v>
      </c>
      <c r="AQ71" s="577">
        <v>7.1540401312394183E-2</v>
      </c>
      <c r="AR71" s="577">
        <v>7.1450685324090171E-2</v>
      </c>
      <c r="AS71" s="577">
        <v>7.1361194072499176E-2</v>
      </c>
      <c r="AT71" s="577">
        <v>7.1271926714236211E-2</v>
      </c>
      <c r="AU71" s="577">
        <v>7.1182882410131113E-2</v>
      </c>
      <c r="AV71" s="577">
        <v>7.1094060325202144E-2</v>
      </c>
      <c r="AW71" s="577">
        <v>7.1005459628629933E-2</v>
      </c>
      <c r="AX71" s="577">
        <v>7.0917079493731591E-2</v>
      </c>
      <c r="AY71" s="577">
        <v>7.0828919097935011E-2</v>
      </c>
      <c r="AZ71" s="577">
        <v>7.0740977622753276E-2</v>
      </c>
      <c r="BA71" s="577">
        <v>7.0653254253759387E-2</v>
      </c>
      <c r="BB71" s="577">
        <v>7.0565748180561133E-2</v>
      </c>
      <c r="BC71" s="577">
        <v>7.0478458596776095E-2</v>
      </c>
      <c r="BD71" s="577">
        <v>7.0391384700006873E-2</v>
      </c>
      <c r="BE71" s="577">
        <v>7.0304525691816569E-2</v>
      </c>
      <c r="BF71" s="577">
        <v>7.0217880777704286E-2</v>
      </c>
      <c r="BG71" s="577">
        <v>7.0131449167080973E-2</v>
      </c>
      <c r="BH71" s="577">
        <v>7.0045230073245354E-2</v>
      </c>
      <c r="BI71" s="577">
        <v>6.9959222713360067E-2</v>
      </c>
      <c r="BJ71" s="577">
        <v>6.9873426308427952E-2</v>
      </c>
      <c r="BK71" s="577">
        <v>6.9787840083268562E-2</v>
      </c>
    </row>
    <row r="72" spans="1:63">
      <c r="A72" s="1066"/>
      <c r="B72" s="510">
        <v>13.75</v>
      </c>
      <c r="C72" s="577">
        <v>7.3568781872502778E-2</v>
      </c>
      <c r="D72" s="577">
        <v>7.3472863426645121E-2</v>
      </c>
      <c r="E72" s="577">
        <v>7.3377194770665552E-2</v>
      </c>
      <c r="F72" s="577">
        <v>7.328177493008238E-2</v>
      </c>
      <c r="G72" s="577">
        <v>7.3186602935476269E-2</v>
      </c>
      <c r="H72" s="577">
        <v>7.3091677822457277E-2</v>
      </c>
      <c r="I72" s="577">
        <v>7.2996998631632351E-2</v>
      </c>
      <c r="J72" s="577">
        <v>7.290256440857304E-2</v>
      </c>
      <c r="K72" s="577">
        <v>7.2808374203783346E-2</v>
      </c>
      <c r="L72" s="577">
        <v>7.2714427072667967E-2</v>
      </c>
      <c r="M72" s="577">
        <v>7.2620722075500688E-2</v>
      </c>
      <c r="N72" s="577">
        <v>7.2527258277393022E-2</v>
      </c>
      <c r="O72" s="577">
        <v>7.2434034748263182E-2</v>
      </c>
      <c r="P72" s="577">
        <v>7.2341050562805209E-2</v>
      </c>
      <c r="Q72" s="577">
        <v>7.2248304800458282E-2</v>
      </c>
      <c r="R72" s="577">
        <v>7.215579654537646E-2</v>
      </c>
      <c r="S72" s="577">
        <v>7.2063524886398486E-2</v>
      </c>
      <c r="T72" s="577">
        <v>7.1971488917017795E-2</v>
      </c>
      <c r="U72" s="577">
        <v>7.1879687735352971E-2</v>
      </c>
      <c r="V72" s="577">
        <v>7.178812044411817E-2</v>
      </c>
      <c r="W72" s="577">
        <v>7.1696786150593939E-2</v>
      </c>
      <c r="X72" s="577">
        <v>7.1605683966598194E-2</v>
      </c>
      <c r="Y72" s="577">
        <v>7.151481300845744E-2</v>
      </c>
      <c r="Z72" s="577">
        <v>7.1424172396978167E-2</v>
      </c>
      <c r="AA72" s="577">
        <v>7.1333761257418513E-2</v>
      </c>
      <c r="AB72" s="577">
        <v>7.1243578719460188E-2</v>
      </c>
      <c r="AC72" s="577">
        <v>7.11536239171804E-2</v>
      </c>
      <c r="AD72" s="577">
        <v>7.1063895989024295E-2</v>
      </c>
      <c r="AE72" s="577">
        <v>7.097439407777735E-2</v>
      </c>
      <c r="AF72" s="577">
        <v>7.0885117330538122E-2</v>
      </c>
      <c r="AG72" s="577">
        <v>7.0796064898691127E-2</v>
      </c>
      <c r="AH72" s="577">
        <v>7.0707235937879989E-2</v>
      </c>
      <c r="AI72" s="577">
        <v>7.0618629607980737E-2</v>
      </c>
      <c r="AJ72" s="577">
        <v>7.0530245073075259E-2</v>
      </c>
      <c r="AK72" s="577">
        <v>7.0442081501425127E-2</v>
      </c>
      <c r="AL72" s="577">
        <v>7.0354138065445451E-2</v>
      </c>
      <c r="AM72" s="577">
        <v>7.0266413941678915E-2</v>
      </c>
      <c r="AN72" s="577">
        <v>7.0178908310770241E-2</v>
      </c>
      <c r="AO72" s="577">
        <v>7.0091620357440501E-2</v>
      </c>
      <c r="AP72" s="577">
        <v>7.0004549270461902E-2</v>
      </c>
      <c r="AQ72" s="577">
        <v>6.9917694242632653E-2</v>
      </c>
      <c r="AR72" s="577">
        <v>6.9831054470751969E-2</v>
      </c>
      <c r="AS72" s="577">
        <v>6.9744629155595345E-2</v>
      </c>
      <c r="AT72" s="577">
        <v>6.9658417501889974E-2</v>
      </c>
      <c r="AU72" s="577">
        <v>6.9572418718290396E-2</v>
      </c>
      <c r="AV72" s="577">
        <v>6.948663201735418E-2</v>
      </c>
      <c r="AW72" s="577">
        <v>6.9401056615518E-2</v>
      </c>
      <c r="AX72" s="577">
        <v>6.9315691733073725E-2</v>
      </c>
      <c r="AY72" s="577">
        <v>6.9230536594144729E-2</v>
      </c>
      <c r="AZ72" s="577">
        <v>6.9145590426662407E-2</v>
      </c>
      <c r="BA72" s="577">
        <v>6.9060852462342864E-2</v>
      </c>
      <c r="BB72" s="577">
        <v>6.8976321936663698E-2</v>
      </c>
      <c r="BC72" s="577">
        <v>6.8891998088841028E-2</v>
      </c>
      <c r="BD72" s="577">
        <v>6.8807880161806709E-2</v>
      </c>
      <c r="BE72" s="577">
        <v>6.8723967402185601E-2</v>
      </c>
      <c r="BF72" s="577">
        <v>6.8640259060273157E-2</v>
      </c>
      <c r="BG72" s="577">
        <v>6.8556754390013033E-2</v>
      </c>
      <c r="BH72" s="577">
        <v>6.8473452648974975E-2</v>
      </c>
      <c r="BI72" s="577">
        <v>6.839035309833276E-2</v>
      </c>
      <c r="BJ72" s="577">
        <v>6.8307455002842396E-2</v>
      </c>
      <c r="BK72" s="577">
        <v>6.8224757630820421E-2</v>
      </c>
    </row>
    <row r="73" spans="1:63">
      <c r="A73" s="1066"/>
      <c r="B73" s="576">
        <v>14</v>
      </c>
      <c r="C73" s="577">
        <v>7.1872091153555348E-2</v>
      </c>
      <c r="D73" s="577">
        <v>7.1779541222625309E-2</v>
      </c>
      <c r="E73" s="577">
        <v>7.1687229338869188E-2</v>
      </c>
      <c r="F73" s="577">
        <v>7.1595154585046797E-2</v>
      </c>
      <c r="G73" s="577">
        <v>7.1503316048624352E-2</v>
      </c>
      <c r="H73" s="577">
        <v>7.1411712821744272E-2</v>
      </c>
      <c r="I73" s="577">
        <v>7.1320344001195246E-2</v>
      </c>
      <c r="J73" s="577">
        <v>7.1229208688382575E-2</v>
      </c>
      <c r="K73" s="577">
        <v>7.1138305989298711E-2</v>
      </c>
      <c r="L73" s="577">
        <v>7.1047635014494043E-2</v>
      </c>
      <c r="M73" s="577">
        <v>7.095719487904778E-2</v>
      </c>
      <c r="N73" s="577">
        <v>7.0866984702539312E-2</v>
      </c>
      <c r="O73" s="577">
        <v>7.0777003609019604E-2</v>
      </c>
      <c r="P73" s="577">
        <v>7.0687250726982703E-2</v>
      </c>
      <c r="Q73" s="577">
        <v>7.0597725189337823E-2</v>
      </c>
      <c r="R73" s="577">
        <v>7.050842613338125E-2</v>
      </c>
      <c r="S73" s="577">
        <v>7.0419352700768698E-2</v>
      </c>
      <c r="T73" s="577">
        <v>7.0330504037487807E-2</v>
      </c>
      <c r="U73" s="577">
        <v>7.0241879293830856E-2</v>
      </c>
      <c r="V73" s="577">
        <v>7.0153477624367647E-2</v>
      </c>
      <c r="W73" s="577">
        <v>7.0065298187918623E-2</v>
      </c>
      <c r="X73" s="577">
        <v>6.9977340147528239E-2</v>
      </c>
      <c r="Y73" s="577">
        <v>6.9889602670438408E-2</v>
      </c>
      <c r="Z73" s="577">
        <v>6.9802084928062266E-2</v>
      </c>
      <c r="AA73" s="577">
        <v>6.9714786095958117E-2</v>
      </c>
      <c r="AB73" s="577">
        <v>6.9627705353803443E-2</v>
      </c>
      <c r="AC73" s="577">
        <v>6.9540841885369298E-2</v>
      </c>
      <c r="AD73" s="577">
        <v>6.9454194878494802E-2</v>
      </c>
      <c r="AE73" s="577">
        <v>6.9367763525061757E-2</v>
      </c>
      <c r="AF73" s="577">
        <v>6.9281547020969642E-2</v>
      </c>
      <c r="AG73" s="577">
        <v>6.9195544566110545E-2</v>
      </c>
      <c r="AH73" s="577">
        <v>6.9109755364344508E-2</v>
      </c>
      <c r="AI73" s="577">
        <v>6.9024178623474916E-2</v>
      </c>
      <c r="AJ73" s="577">
        <v>6.8938813555224132E-2</v>
      </c>
      <c r="AK73" s="577">
        <v>6.8853659375209278E-2</v>
      </c>
      <c r="AL73" s="577">
        <v>6.8768715302918199E-2</v>
      </c>
      <c r="AM73" s="577">
        <v>6.868398056168569E-2</v>
      </c>
      <c r="AN73" s="577">
        <v>6.8599454378669711E-2</v>
      </c>
      <c r="AO73" s="577">
        <v>6.8515135984827974E-2</v>
      </c>
      <c r="AP73" s="577">
        <v>6.8431024614894601E-2</v>
      </c>
      <c r="AQ73" s="577">
        <v>6.8347119507356946E-2</v>
      </c>
      <c r="AR73" s="577">
        <v>6.8263419904432646E-2</v>
      </c>
      <c r="AS73" s="577">
        <v>6.81799250520468E-2</v>
      </c>
      <c r="AT73" s="577">
        <v>6.8096634199809311E-2</v>
      </c>
      <c r="AU73" s="577">
        <v>6.8013546600992389E-2</v>
      </c>
      <c r="AV73" s="577">
        <v>6.7930661512508317E-2</v>
      </c>
      <c r="AW73" s="577">
        <v>6.7847978194887221E-2</v>
      </c>
      <c r="AX73" s="577">
        <v>6.7765495912255044E-2</v>
      </c>
      <c r="AY73" s="577">
        <v>6.7683213932311831E-2</v>
      </c>
      <c r="AZ73" s="577">
        <v>6.760113152630999E-2</v>
      </c>
      <c r="BA73" s="577">
        <v>6.7519247969032761E-2</v>
      </c>
      <c r="BB73" s="577">
        <v>6.7437562538772894E-2</v>
      </c>
      <c r="BC73" s="577">
        <v>6.7356074517311446E-2</v>
      </c>
      <c r="BD73" s="577">
        <v>6.7274783189896672E-2</v>
      </c>
      <c r="BE73" s="577">
        <v>6.7193687845223227E-2</v>
      </c>
      <c r="BF73" s="577">
        <v>6.7112787775411339E-2</v>
      </c>
      <c r="BG73" s="577">
        <v>6.7032082275986213E-2</v>
      </c>
      <c r="BH73" s="577">
        <v>6.6951570645857661E-2</v>
      </c>
      <c r="BI73" s="577">
        <v>6.6871252187299723E-2</v>
      </c>
      <c r="BJ73" s="577">
        <v>6.6791126205930501E-2</v>
      </c>
      <c r="BK73" s="577">
        <v>6.6711192010692227E-2</v>
      </c>
    </row>
    <row r="74" spans="1:63">
      <c r="A74" s="1066"/>
      <c r="B74" s="510">
        <v>14.25</v>
      </c>
      <c r="C74" s="577">
        <v>7.0231121751246864E-2</v>
      </c>
      <c r="D74" s="577">
        <v>7.0141787332596253E-2</v>
      </c>
      <c r="E74" s="577">
        <v>7.0052679893086292E-2</v>
      </c>
      <c r="F74" s="577">
        <v>6.9963798568758312E-2</v>
      </c>
      <c r="G74" s="577">
        <v>6.987514250003278E-2</v>
      </c>
      <c r="H74" s="577">
        <v>6.9786710831681573E-2</v>
      </c>
      <c r="I74" s="577">
        <v>6.9698502712800509E-2</v>
      </c>
      <c r="J74" s="577">
        <v>6.961051729678204E-2</v>
      </c>
      <c r="K74" s="577">
        <v>6.9522753741288135E-2</v>
      </c>
      <c r="L74" s="577">
        <v>6.9435211208223435E-2</v>
      </c>
      <c r="M74" s="577">
        <v>6.9347888863708587E-2</v>
      </c>
      <c r="N74" s="577">
        <v>6.9260785878053718E-2</v>
      </c>
      <c r="O74" s="577">
        <v>6.9173901425732195E-2</v>
      </c>
      <c r="P74" s="577">
        <v>6.9087234685354548E-2</v>
      </c>
      <c r="Q74" s="577">
        <v>6.9000784839642545E-2</v>
      </c>
      <c r="R74" s="577">
        <v>6.8914551075403563E-2</v>
      </c>
      <c r="S74" s="577">
        <v>6.882853258350502E-2</v>
      </c>
      <c r="T74" s="577">
        <v>6.874272855884915E-2</v>
      </c>
      <c r="U74" s="577">
        <v>6.86571382003478E-2</v>
      </c>
      <c r="V74" s="577">
        <v>6.8571760710897531E-2</v>
      </c>
      <c r="W74" s="577">
        <v>6.8486595297354944E-2</v>
      </c>
      <c r="X74" s="577">
        <v>6.8401641170511979E-2</v>
      </c>
      <c r="Y74" s="577">
        <v>6.8316897545071656E-2</v>
      </c>
      <c r="Z74" s="577">
        <v>6.8232363639623844E-2</v>
      </c>
      <c r="AA74" s="577">
        <v>6.8148038676621184E-2</v>
      </c>
      <c r="AB74" s="577">
        <v>6.8063921882355369E-2</v>
      </c>
      <c r="AC74" s="577">
        <v>6.7980012486933361E-2</v>
      </c>
      <c r="AD74" s="577">
        <v>6.789630972425395E-2</v>
      </c>
      <c r="AE74" s="577">
        <v>6.7812812831984495E-2</v>
      </c>
      <c r="AF74" s="577">
        <v>6.7729521051537664E-2</v>
      </c>
      <c r="AG74" s="577">
        <v>6.7646433628048563E-2</v>
      </c>
      <c r="AH74" s="577">
        <v>6.7563549810351869E-2</v>
      </c>
      <c r="AI74" s="577">
        <v>6.7480868850959247E-2</v>
      </c>
      <c r="AJ74" s="577">
        <v>6.7398390006036785E-2</v>
      </c>
      <c r="AK74" s="577">
        <v>6.7316112535382833E-2</v>
      </c>
      <c r="AL74" s="577">
        <v>6.7234035702405742E-2</v>
      </c>
      <c r="AM74" s="577">
        <v>6.7152158774101869E-2</v>
      </c>
      <c r="AN74" s="577">
        <v>6.7070481021033898E-2</v>
      </c>
      <c r="AO74" s="577">
        <v>6.6989001717309024E-2</v>
      </c>
      <c r="AP74" s="577">
        <v>6.6907720140557514E-2</v>
      </c>
      <c r="AQ74" s="577">
        <v>6.6826635571911361E-2</v>
      </c>
      <c r="AR74" s="577">
        <v>6.6745747295983121E-2</v>
      </c>
      <c r="AS74" s="577">
        <v>6.6665054600844792E-2</v>
      </c>
      <c r="AT74" s="577">
        <v>6.6584556778006995E-2</v>
      </c>
      <c r="AU74" s="577">
        <v>6.6504253122398216E-2</v>
      </c>
      <c r="AV74" s="577">
        <v>6.6424142932344221E-2</v>
      </c>
      <c r="AW74" s="577">
        <v>6.6344225509547605E-2</v>
      </c>
      <c r="AX74" s="577">
        <v>6.6264500159067555E-2</v>
      </c>
      <c r="AY74" s="577">
        <v>6.6184966189299643E-2</v>
      </c>
      <c r="AZ74" s="577">
        <v>6.6105622911955847E-2</v>
      </c>
      <c r="BA74" s="577">
        <v>6.6026469642044713E-2</v>
      </c>
      <c r="BB74" s="577">
        <v>6.5947505697851655E-2</v>
      </c>
      <c r="BC74" s="577">
        <v>6.5868730400919312E-2</v>
      </c>
      <c r="BD74" s="577">
        <v>6.5790143076028207E-2</v>
      </c>
      <c r="BE74" s="577">
        <v>6.5711743051177385E-2</v>
      </c>
      <c r="BF74" s="577">
        <v>6.5633529657565318E-2</v>
      </c>
      <c r="BG74" s="577">
        <v>6.5555502229570808E-2</v>
      </c>
      <c r="BH74" s="577">
        <v>6.5477660104734228E-2</v>
      </c>
      <c r="BI74" s="577">
        <v>6.5400002623738615E-2</v>
      </c>
      <c r="BJ74" s="577">
        <v>6.5322529130391202E-2</v>
      </c>
      <c r="BK74" s="577">
        <v>6.5245238971604849E-2</v>
      </c>
    </row>
    <row r="75" spans="1:63">
      <c r="A75" s="1066"/>
      <c r="B75" s="510">
        <v>14.5</v>
      </c>
      <c r="C75" s="577">
        <v>6.8643614142690323E-2</v>
      </c>
      <c r="D75" s="577">
        <v>6.8557350601131967E-2</v>
      </c>
      <c r="E75" s="577">
        <v>6.8471303600002684E-2</v>
      </c>
      <c r="F75" s="577">
        <v>6.8385472324978533E-2</v>
      </c>
      <c r="G75" s="577">
        <v>6.8299855965813547E-2</v>
      </c>
      <c r="H75" s="577">
        <v>6.8214453716314336E-2</v>
      </c>
      <c r="I75" s="577">
        <v>6.8129264774314732E-2</v>
      </c>
      <c r="J75" s="577">
        <v>6.8044288341650647E-2</v>
      </c>
      <c r="K75" s="577">
        <v>6.7959523624135196E-2</v>
      </c>
      <c r="L75" s="577">
        <v>6.787496983153396E-2</v>
      </c>
      <c r="M75" s="577">
        <v>6.779062617754035E-2</v>
      </c>
      <c r="N75" s="577">
        <v>6.7706491879751335E-2</v>
      </c>
      <c r="O75" s="577">
        <v>6.7622566159643197E-2</v>
      </c>
      <c r="P75" s="577">
        <v>6.7538848242547467E-2</v>
      </c>
      <c r="Q75" s="577">
        <v>6.7455337357627224E-2</v>
      </c>
      <c r="R75" s="577">
        <v>6.7372032737853305E-2</v>
      </c>
      <c r="S75" s="577">
        <v>6.7288933619980881E-2</v>
      </c>
      <c r="T75" s="577">
        <v>6.7206039244526172E-2</v>
      </c>
      <c r="U75" s="577">
        <v>6.7123348855743226E-2</v>
      </c>
      <c r="V75" s="577">
        <v>6.7040861701601048E-2</v>
      </c>
      <c r="W75" s="577">
        <v>6.6958577033760722E-2</v>
      </c>
      <c r="X75" s="577">
        <v>6.6876494107552822E-2</v>
      </c>
      <c r="Y75" s="577">
        <v>6.6794612181954996E-2</v>
      </c>
      <c r="Z75" s="577">
        <v>6.6712930519569516E-2</v>
      </c>
      <c r="AA75" s="577">
        <v>6.6631448386601316E-2</v>
      </c>
      <c r="AB75" s="577">
        <v>6.6550165052835911E-2</v>
      </c>
      <c r="AC75" s="577">
        <v>6.6469079791617591E-2</v>
      </c>
      <c r="AD75" s="577">
        <v>6.6388191879827835E-2</v>
      </c>
      <c r="AE75" s="577">
        <v>6.6307500597863764E-2</v>
      </c>
      <c r="AF75" s="577">
        <v>6.6227005229616748E-2</v>
      </c>
      <c r="AG75" s="577">
        <v>6.6146705062451336E-2</v>
      </c>
      <c r="AH75" s="577">
        <v>6.6066599387184177E-2</v>
      </c>
      <c r="AI75" s="577">
        <v>6.5986687498063093E-2</v>
      </c>
      <c r="AJ75" s="577">
        <v>6.5906968692746412E-2</v>
      </c>
      <c r="AK75" s="577">
        <v>6.5827442272282391E-2</v>
      </c>
      <c r="AL75" s="577">
        <v>6.5748107541088757E-2</v>
      </c>
      <c r="AM75" s="577">
        <v>6.5668963806932448E-2</v>
      </c>
      <c r="AN75" s="577">
        <v>6.5590010380909475E-2</v>
      </c>
      <c r="AO75" s="577">
        <v>6.5511246577424909E-2</v>
      </c>
      <c r="AP75" s="577">
        <v>6.5432671714173107E-2</v>
      </c>
      <c r="AQ75" s="577">
        <v>6.535428511211791E-2</v>
      </c>
      <c r="AR75" s="577">
        <v>6.5276086095473168E-2</v>
      </c>
      <c r="AS75" s="577">
        <v>6.5198073991683259E-2</v>
      </c>
      <c r="AT75" s="577">
        <v>6.5120248131403893E-2</v>
      </c>
      <c r="AU75" s="577">
        <v>6.5042607848482842E-2</v>
      </c>
      <c r="AV75" s="577">
        <v>6.496515247994103E-2</v>
      </c>
      <c r="AW75" s="577">
        <v>6.4887881365953623E-2</v>
      </c>
      <c r="AX75" s="577">
        <v>6.4810793849831363E-2</v>
      </c>
      <c r="AY75" s="577">
        <v>6.4733889278001805E-2</v>
      </c>
      <c r="AZ75" s="577">
        <v>6.4657166999991009E-2</v>
      </c>
      <c r="BA75" s="577">
        <v>6.4580626368405156E-2</v>
      </c>
      <c r="BB75" s="577">
        <v>6.4504266738912269E-2</v>
      </c>
      <c r="BC75" s="577">
        <v>6.4428087470224216E-2</v>
      </c>
      <c r="BD75" s="577">
        <v>6.4352087924078719E-2</v>
      </c>
      <c r="BE75" s="577">
        <v>6.4276267465221512E-2</v>
      </c>
      <c r="BF75" s="577">
        <v>6.4200625461388716E-2</v>
      </c>
      <c r="BG75" s="577">
        <v>6.4125161283289198E-2</v>
      </c>
      <c r="BH75" s="577">
        <v>6.4049874304587071E-2</v>
      </c>
      <c r="BI75" s="577">
        <v>6.3974763901884502E-2</v>
      </c>
      <c r="BJ75" s="577">
        <v>6.3899829454704432E-2</v>
      </c>
      <c r="BK75" s="577">
        <v>6.3825070345473453E-2</v>
      </c>
    </row>
    <row r="76" spans="1:63">
      <c r="A76" s="1066"/>
      <c r="B76" s="510">
        <v>14.75</v>
      </c>
      <c r="C76" s="577">
        <v>6.7107409004405275E-2</v>
      </c>
      <c r="D76" s="577">
        <v>6.7024079549503152E-2</v>
      </c>
      <c r="E76" s="577">
        <v>6.6940956783743413E-2</v>
      </c>
      <c r="F76" s="577">
        <v>6.6858039939075575E-2</v>
      </c>
      <c r="G76" s="577">
        <v>6.6775328251249849E-2</v>
      </c>
      <c r="H76" s="577">
        <v>6.6692820959793661E-2</v>
      </c>
      <c r="I76" s="577">
        <v>6.6610517307988309E-2</v>
      </c>
      <c r="J76" s="577">
        <v>6.6528416542845914E-2</v>
      </c>
      <c r="K76" s="577">
        <v>6.6446517915086406E-2</v>
      </c>
      <c r="L76" s="577">
        <v>6.6364820679114672E-2</v>
      </c>
      <c r="M76" s="577">
        <v>6.6283324092998058E-2</v>
      </c>
      <c r="N76" s="577">
        <v>6.6202027418443804E-2</v>
      </c>
      <c r="O76" s="577">
        <v>6.6120929920776783E-2</v>
      </c>
      <c r="P76" s="577">
        <v>6.6040030868917382E-2</v>
      </c>
      <c r="Q76" s="577">
        <v>6.5959329535359532E-2</v>
      </c>
      <c r="R76" s="577">
        <v>6.5878825196148863E-2</v>
      </c>
      <c r="S76" s="577">
        <v>6.5798517130861114E-2</v>
      </c>
      <c r="T76" s="577">
        <v>6.571840462258062E-2</v>
      </c>
      <c r="U76" s="577">
        <v>6.5638486957878911E-2</v>
      </c>
      <c r="V76" s="577">
        <v>6.5558763426793676E-2</v>
      </c>
      <c r="W76" s="577">
        <v>6.5479233322807612E-2</v>
      </c>
      <c r="X76" s="577">
        <v>6.5399895942827607E-2</v>
      </c>
      <c r="Y76" s="577">
        <v>6.5320750587163995E-2</v>
      </c>
      <c r="Z76" s="577">
        <v>6.5241796559510068E-2</v>
      </c>
      <c r="AA76" s="577">
        <v>6.5163033166921513E-2</v>
      </c>
      <c r="AB76" s="577">
        <v>6.5084459719796289E-2</v>
      </c>
      <c r="AC76" s="577">
        <v>6.5006075531854363E-2</v>
      </c>
      <c r="AD76" s="577">
        <v>6.4927879920117879E-2</v>
      </c>
      <c r="AE76" s="577">
        <v>6.4849872204891176E-2</v>
      </c>
      <c r="AF76" s="577">
        <v>6.477205170974118E-2</v>
      </c>
      <c r="AG76" s="577">
        <v>6.4694417761477843E-2</v>
      </c>
      <c r="AH76" s="577">
        <v>6.4616969690134696E-2</v>
      </c>
      <c r="AI76" s="577">
        <v>6.453970682894962E-2</v>
      </c>
      <c r="AJ76" s="577">
        <v>6.4462628514345699E-2</v>
      </c>
      <c r="AK76" s="577">
        <v>6.438573408591218E-2</v>
      </c>
      <c r="AL76" s="577">
        <v>6.4309022886385667E-2</v>
      </c>
      <c r="AM76" s="577">
        <v>6.4232494261631412E-2</v>
      </c>
      <c r="AN76" s="577">
        <v>6.4156147560624613E-2</v>
      </c>
      <c r="AO76" s="577">
        <v>6.4079982135432062E-2</v>
      </c>
      <c r="AP76" s="577">
        <v>6.4003997341193788E-2</v>
      </c>
      <c r="AQ76" s="577">
        <v>6.3928192536104822E-2</v>
      </c>
      <c r="AR76" s="577">
        <v>6.3852567081397152E-2</v>
      </c>
      <c r="AS76" s="577">
        <v>6.3777120341321825E-2</v>
      </c>
      <c r="AT76" s="577">
        <v>6.3701851683131028E-2</v>
      </c>
      <c r="AU76" s="577">
        <v>6.3626760477060479E-2</v>
      </c>
      <c r="AV76" s="577">
        <v>6.3551846096311884E-2</v>
      </c>
      <c r="AW76" s="577">
        <v>6.3477107917035383E-2</v>
      </c>
      <c r="AX76" s="577">
        <v>6.3402545318312367E-2</v>
      </c>
      <c r="AY76" s="577">
        <v>6.3328157682138203E-2</v>
      </c>
      <c r="AZ76" s="577">
        <v>6.3253944393405148E-2</v>
      </c>
      <c r="BA76" s="577">
        <v>6.3179904839885476E-2</v>
      </c>
      <c r="BB76" s="577">
        <v>6.3106038412214571E-2</v>
      </c>
      <c r="BC76" s="577">
        <v>6.303234450387421E-2</v>
      </c>
      <c r="BD76" s="577">
        <v>6.2958822511175988E-2</v>
      </c>
      <c r="BE76" s="577">
        <v>6.288547183324486E-2</v>
      </c>
      <c r="BF76" s="577">
        <v>6.2812291872002712E-2</v>
      </c>
      <c r="BG76" s="577">
        <v>6.2739282032152136E-2</v>
      </c>
      <c r="BH76" s="577">
        <v>6.2666441721160288E-2</v>
      </c>
      <c r="BI76" s="577">
        <v>6.2593770349242864E-2</v>
      </c>
      <c r="BJ76" s="577">
        <v>6.2521267329348137E-2</v>
      </c>
      <c r="BK76" s="577">
        <v>6.244893207714125E-2</v>
      </c>
    </row>
    <row r="77" spans="1:63">
      <c r="A77" s="1066"/>
      <c r="B77" s="510">
        <v>15</v>
      </c>
      <c r="C77" s="577">
        <v>6.5620443350797683E-2</v>
      </c>
      <c r="D77" s="577">
        <v>6.5539918549630941E-2</v>
      </c>
      <c r="E77" s="577">
        <v>6.5459591135010695E-2</v>
      </c>
      <c r="F77" s="577">
        <v>6.537946038205926E-2</v>
      </c>
      <c r="G77" s="577">
        <v>6.5299525569443975E-2</v>
      </c>
      <c r="H77" s="577">
        <v>6.5219785979355516E-2</v>
      </c>
      <c r="I77" s="577">
        <v>6.5140240897486518E-2</v>
      </c>
      <c r="J77" s="577">
        <v>6.5060889613010139E-2</v>
      </c>
      <c r="K77" s="577">
        <v>6.4981731418558925E-2</v>
      </c>
      <c r="L77" s="577">
        <v>6.4902765610203805E-2</v>
      </c>
      <c r="M77" s="577">
        <v>6.482399148743323E-2</v>
      </c>
      <c r="N77" s="577">
        <v>6.4745408353132416E-2</v>
      </c>
      <c r="O77" s="577">
        <v>6.4667015513562826E-2</v>
      </c>
      <c r="P77" s="577">
        <v>6.4588812278341734E-2</v>
      </c>
      <c r="Q77" s="577">
        <v>6.4510797960421917E-2</v>
      </c>
      <c r="R77" s="577">
        <v>6.4432971876071651E-2</v>
      </c>
      <c r="S77" s="577">
        <v>6.4355333344854618E-2</v>
      </c>
      <c r="T77" s="577">
        <v>6.4277881689610128E-2</v>
      </c>
      <c r="U77" s="577">
        <v>6.4200616236433417E-2</v>
      </c>
      <c r="V77" s="577">
        <v>6.4123536314656129E-2</v>
      </c>
      <c r="W77" s="577">
        <v>6.4046641256826867E-2</v>
      </c>
      <c r="X77" s="577">
        <v>6.3969930398691977E-2</v>
      </c>
      <c r="Y77" s="577">
        <v>6.3893403079176389E-2</v>
      </c>
      <c r="Z77" s="577">
        <v>6.3817058640364618E-2</v>
      </c>
      <c r="AA77" s="577">
        <v>6.3740896427481916E-2</v>
      </c>
      <c r="AB77" s="577">
        <v>6.366491578887562E-2</v>
      </c>
      <c r="AC77" s="577">
        <v>6.3589116075996432E-2</v>
      </c>
      <c r="AD77" s="577">
        <v>6.3513496643380116E-2</v>
      </c>
      <c r="AE77" s="577">
        <v>6.3438056848629035E-2</v>
      </c>
      <c r="AF77" s="577">
        <v>6.3362796052394088E-2</v>
      </c>
      <c r="AG77" s="577">
        <v>6.3287713618356528E-2</v>
      </c>
      <c r="AH77" s="577">
        <v>6.3212808913210156E-2</v>
      </c>
      <c r="AI77" s="577">
        <v>6.3138081306643418E-2</v>
      </c>
      <c r="AJ77" s="577">
        <v>6.3063530171321727E-2</v>
      </c>
      <c r="AK77" s="577">
        <v>6.2989154882869977E-2</v>
      </c>
      <c r="AL77" s="577">
        <v>6.2914954819855054E-2</v>
      </c>
      <c r="AM77" s="577">
        <v>6.2840929363768547E-2</v>
      </c>
      <c r="AN77" s="577">
        <v>6.2767077899009566E-2</v>
      </c>
      <c r="AO77" s="577">
        <v>6.2693399812867673E-2</v>
      </c>
      <c r="AP77" s="577">
        <v>6.2619894495505909E-2</v>
      </c>
      <c r="AQ77" s="577">
        <v>6.254656133994406E-2</v>
      </c>
      <c r="AR77" s="577">
        <v>6.2473399742041816E-2</v>
      </c>
      <c r="AS77" s="577">
        <v>6.2400409100482279E-2</v>
      </c>
      <c r="AT77" s="577">
        <v>6.2327588816755465E-2</v>
      </c>
      <c r="AU77" s="577">
        <v>6.2254938295141948E-2</v>
      </c>
      <c r="AV77" s="577">
        <v>6.2182456942696578E-2</v>
      </c>
      <c r="AW77" s="577">
        <v>6.2110144169232405E-2</v>
      </c>
      <c r="AX77" s="577">
        <v>6.2037999387304622E-2</v>
      </c>
      <c r="AY77" s="577">
        <v>6.1966022012194671E-2</v>
      </c>
      <c r="AZ77" s="577">
        <v>6.1894211461894437E-2</v>
      </c>
      <c r="BA77" s="577">
        <v>6.1822567157090599E-2</v>
      </c>
      <c r="BB77" s="577">
        <v>6.1751088521148974E-2</v>
      </c>
      <c r="BC77" s="577">
        <v>6.1679774980099134E-2</v>
      </c>
      <c r="BD77" s="577">
        <v>6.1608625962618992E-2</v>
      </c>
      <c r="BE77" s="577">
        <v>6.1537640900019536E-2</v>
      </c>
      <c r="BF77" s="577">
        <v>6.1466819226229714E-2</v>
      </c>
      <c r="BG77" s="577">
        <v>6.1396160377781395E-2</v>
      </c>
      <c r="BH77" s="577">
        <v>6.1325663793794338E-2</v>
      </c>
      <c r="BI77" s="577">
        <v>6.1255328915961457E-2</v>
      </c>
      <c r="BJ77" s="577">
        <v>6.1185155188534041E-2</v>
      </c>
      <c r="BK77" s="577">
        <v>6.1115142058307106E-2</v>
      </c>
    </row>
    <row r="78" spans="1:63">
      <c r="A78" s="1066"/>
      <c r="B78" s="510">
        <v>15.25</v>
      </c>
      <c r="C78" s="577">
        <v>6.4180746645295869E-2</v>
      </c>
      <c r="D78" s="577">
        <v>6.4102903968255909E-2</v>
      </c>
      <c r="E78" s="577">
        <v>6.4025249888022481E-2</v>
      </c>
      <c r="F78" s="577">
        <v>6.3947783720027906E-2</v>
      </c>
      <c r="G78" s="577">
        <v>6.3870504783013621E-2</v>
      </c>
      <c r="H78" s="577">
        <v>6.3793412399010263E-2</v>
      </c>
      <c r="I78" s="577">
        <v>6.3716505893317704E-2</v>
      </c>
      <c r="J78" s="577">
        <v>6.3639784594485535E-2</v>
      </c>
      <c r="K78" s="577">
        <v>6.3563247834293402E-2</v>
      </c>
      <c r="L78" s="577">
        <v>6.3486894947731631E-2</v>
      </c>
      <c r="M78" s="577">
        <v>6.3410725272982013E-2</v>
      </c>
      <c r="N78" s="577">
        <v>6.3334738151398631E-2</v>
      </c>
      <c r="O78" s="577">
        <v>6.3258932927488923E-2</v>
      </c>
      <c r="P78" s="577">
        <v>6.3183308948894776E-2</v>
      </c>
      <c r="Q78" s="577">
        <v>6.310786556637385E-2</v>
      </c>
      <c r="R78" s="577">
        <v>6.3032602133781007E-2</v>
      </c>
      <c r="S78" s="577">
        <v>6.2957518008049829E-2</v>
      </c>
      <c r="T78" s="577">
        <v>6.2882612549174349E-2</v>
      </c>
      <c r="U78" s="577">
        <v>6.2807885120190809E-2</v>
      </c>
      <c r="V78" s="577">
        <v>6.2733335087159642E-2</v>
      </c>
      <c r="W78" s="577">
        <v>6.2658961819147554E-2</v>
      </c>
      <c r="X78" s="577">
        <v>6.2584764688209726E-2</v>
      </c>
      <c r="Y78" s="577">
        <v>6.2510743069372085E-2</v>
      </c>
      <c r="Z78" s="577">
        <v>6.2436896340613807E-2</v>
      </c>
      <c r="AA78" s="577">
        <v>6.2363223882849914E-2</v>
      </c>
      <c r="AB78" s="577">
        <v>6.2289725079913906E-2</v>
      </c>
      <c r="AC78" s="577">
        <v>6.2216399318540637E-2</v>
      </c>
      <c r="AD78" s="577">
        <v>6.2143245988349249E-2</v>
      </c>
      <c r="AE78" s="577">
        <v>6.2070264481826211E-2</v>
      </c>
      <c r="AF78" s="577">
        <v>6.1997454194308521E-2</v>
      </c>
      <c r="AG78" s="577">
        <v>6.1924814523967038E-2</v>
      </c>
      <c r="AH78" s="577">
        <v>6.1852344871789811E-2</v>
      </c>
      <c r="AI78" s="577">
        <v>6.1780044641565703E-2</v>
      </c>
      <c r="AJ78" s="577">
        <v>6.1707913239868011E-2</v>
      </c>
      <c r="AK78" s="577">
        <v>6.1635950076038198E-2</v>
      </c>
      <c r="AL78" s="577">
        <v>6.1564154562169827E-2</v>
      </c>
      <c r="AM78" s="577">
        <v>6.1492526113092513E-2</v>
      </c>
      <c r="AN78" s="577">
        <v>6.1421064146356015E-2</v>
      </c>
      <c r="AO78" s="577">
        <v>6.1349768082214505E-2</v>
      </c>
      <c r="AP78" s="577">
        <v>6.1278637343610817E-2</v>
      </c>
      <c r="AQ78" s="577">
        <v>6.1207671356160946E-2</v>
      </c>
      <c r="AR78" s="577">
        <v>6.1136869548138524E-2</v>
      </c>
      <c r="AS78" s="577">
        <v>6.1066231350459514E-2</v>
      </c>
      <c r="AT78" s="577">
        <v>6.0995756196666966E-2</v>
      </c>
      <c r="AU78" s="577">
        <v>6.0925443522915811E-2</v>
      </c>
      <c r="AV78" s="577">
        <v>6.0855292767957911E-2</v>
      </c>
      <c r="AW78" s="577">
        <v>6.078530337312707E-2</v>
      </c>
      <c r="AX78" s="577">
        <v>6.0715474782324197E-2</v>
      </c>
      <c r="AY78" s="577">
        <v>6.0645806442002632E-2</v>
      </c>
      <c r="AZ78" s="577">
        <v>6.0576297801153471E-2</v>
      </c>
      <c r="BA78" s="577">
        <v>6.0506948311291039E-2</v>
      </c>
      <c r="BB78" s="577">
        <v>6.043775742643849E-2</v>
      </c>
      <c r="BC78" s="577">
        <v>6.0368724603113488E-2</v>
      </c>
      <c r="BD78" s="577">
        <v>6.0299849300313915E-2</v>
      </c>
      <c r="BE78" s="577">
        <v>6.0231130979503798E-2</v>
      </c>
      <c r="BF78" s="577">
        <v>6.0162569104599266E-2</v>
      </c>
      <c r="BG78" s="577">
        <v>6.0094163141954572E-2</v>
      </c>
      <c r="BH78" s="577">
        <v>6.0025912560348289E-2</v>
      </c>
      <c r="BI78" s="577">
        <v>5.9957816830969561E-2</v>
      </c>
      <c r="BJ78" s="577">
        <v>5.9889875427404378E-2</v>
      </c>
      <c r="BK78" s="577">
        <v>5.9822087825622101E-2</v>
      </c>
    </row>
    <row r="79" spans="1:63">
      <c r="A79" s="1066"/>
      <c r="B79" s="510">
        <v>15.5</v>
      </c>
      <c r="C79" s="577">
        <v>6.2786436927254288E-2</v>
      </c>
      <c r="D79" s="577">
        <v>6.2711160324578977E-2</v>
      </c>
      <c r="E79" s="577">
        <v>6.2636064008650294E-2</v>
      </c>
      <c r="F79" s="577">
        <v>6.2561147332565362E-2</v>
      </c>
      <c r="G79" s="577">
        <v>6.2486409652512523E-2</v>
      </c>
      <c r="H79" s="577">
        <v>6.2411850327752934E-2</v>
      </c>
      <c r="I79" s="577">
        <v>6.2337468720602238E-2</v>
      </c>
      <c r="J79" s="577">
        <v>6.2263264196412427E-2</v>
      </c>
      <c r="K79" s="577">
        <v>6.2189236123553704E-2</v>
      </c>
      <c r="L79" s="577">
        <v>6.2115383873396671E-2</v>
      </c>
      <c r="M79" s="577">
        <v>6.2041706820294452E-2</v>
      </c>
      <c r="N79" s="577">
        <v>6.1968204341565046E-2</v>
      </c>
      <c r="O79" s="577">
        <v>6.189487581747382E-2</v>
      </c>
      <c r="P79" s="577">
        <v>6.1821720631216048E-2</v>
      </c>
      <c r="Q79" s="577">
        <v>6.1748738168899621E-2</v>
      </c>
      <c r="R79" s="577">
        <v>6.1675927819527909E-2</v>
      </c>
      <c r="S79" s="577">
        <v>6.1603288974982684E-2</v>
      </c>
      <c r="T79" s="577">
        <v>6.1530821030007163E-2</v>
      </c>
      <c r="U79" s="577">
        <v>6.1458523382189274E-2</v>
      </c>
      <c r="V79" s="577">
        <v>6.1386395431944893E-2</v>
      </c>
      <c r="W79" s="577">
        <v>6.1314436582501297E-2</v>
      </c>
      <c r="X79" s="577">
        <v>6.1242646239880696E-2</v>
      </c>
      <c r="Y79" s="577">
        <v>6.117102381288389E-2</v>
      </c>
      <c r="Z79" s="577">
        <v>6.1099568713074079E-2</v>
      </c>
      <c r="AA79" s="577">
        <v>6.1028280354760669E-2</v>
      </c>
      <c r="AB79" s="577">
        <v>6.0957158154983343E-2</v>
      </c>
      <c r="AC79" s="577">
        <v>6.0886201533496144E-2</v>
      </c>
      <c r="AD79" s="577">
        <v>6.0815409912751667E-2</v>
      </c>
      <c r="AE79" s="577">
        <v>6.074478271788545E-2</v>
      </c>
      <c r="AF79" s="577">
        <v>6.067431937670037E-2</v>
      </c>
      <c r="AG79" s="577">
        <v>6.0604019319651176E-2</v>
      </c>
      <c r="AH79" s="577">
        <v>6.0533881979829188E-2</v>
      </c>
      <c r="AI79" s="577">
        <v>6.0463906792947053E-2</v>
      </c>
      <c r="AJ79" s="577">
        <v>6.0394093197323556E-2</v>
      </c>
      <c r="AK79" s="577">
        <v>6.0324440633868659E-2</v>
      </c>
      <c r="AL79" s="577">
        <v>6.0254948546068554E-2</v>
      </c>
      <c r="AM79" s="577">
        <v>6.0185616379970809E-2</v>
      </c>
      <c r="AN79" s="577">
        <v>6.0116443584169704E-2</v>
      </c>
      <c r="AO79" s="577">
        <v>6.0047429609791585E-2</v>
      </c>
      <c r="AP79" s="577">
        <v>5.997857391048031E-2</v>
      </c>
      <c r="AQ79" s="577">
        <v>5.9909875942382909E-2</v>
      </c>
      <c r="AR79" s="577">
        <v>5.9841335164135215E-2</v>
      </c>
      <c r="AS79" s="577">
        <v>5.9772951036847634E-2</v>
      </c>
      <c r="AT79" s="577">
        <v>5.970472302409105E-2</v>
      </c>
      <c r="AU79" s="577">
        <v>5.9636650591882806E-2</v>
      </c>
      <c r="AV79" s="577">
        <v>5.9568733208672738E-2</v>
      </c>
      <c r="AW79" s="577">
        <v>5.9500970345329356E-2</v>
      </c>
      <c r="AX79" s="577">
        <v>5.9433361475126102E-2</v>
      </c>
      <c r="AY79" s="577">
        <v>5.9365906073727742E-2</v>
      </c>
      <c r="AZ79" s="577">
        <v>5.9298603619176715E-2</v>
      </c>
      <c r="BA79" s="577">
        <v>5.9231453591879764E-2</v>
      </c>
      <c r="BB79" s="577">
        <v>5.9164455474594542E-2</v>
      </c>
      <c r="BC79" s="577">
        <v>5.9097608752416278E-2</v>
      </c>
      <c r="BD79" s="577">
        <v>5.903091291276466E-2</v>
      </c>
      <c r="BE79" s="577">
        <v>5.8964367445370695E-2</v>
      </c>
      <c r="BF79" s="577">
        <v>5.8897971842263683E-2</v>
      </c>
      <c r="BG79" s="577">
        <v>5.8831725597758337E-2</v>
      </c>
      <c r="BH79" s="577">
        <v>5.8765628208441903E-2</v>
      </c>
      <c r="BI79" s="577">
        <v>5.8699679173161413E-2</v>
      </c>
      <c r="BJ79" s="577">
        <v>5.8633877993011049E-2</v>
      </c>
      <c r="BK79" s="577">
        <v>5.8568224171319544E-2</v>
      </c>
    </row>
    <row r="80" spans="1:63">
      <c r="A80" s="1066"/>
      <c r="B80" s="510">
        <v>15.75</v>
      </c>
      <c r="C80" s="577">
        <v>6.1435716988009099E-2</v>
      </c>
      <c r="D80" s="577">
        <v>6.1362896494900593E-2</v>
      </c>
      <c r="E80" s="577">
        <v>6.1290248427423831E-2</v>
      </c>
      <c r="F80" s="577">
        <v>6.1217772173894382E-2</v>
      </c>
      <c r="G80" s="577">
        <v>6.1145467125517668E-2</v>
      </c>
      <c r="H80" s="577">
        <v>6.1073332676371939E-2</v>
      </c>
      <c r="I80" s="577">
        <v>6.1001368223391368E-2</v>
      </c>
      <c r="J80" s="577">
        <v>6.0929573166349178E-2</v>
      </c>
      <c r="K80" s="577">
        <v>6.0857946907841035E-2</v>
      </c>
      <c r="L80" s="577">
        <v>6.0786488853268442E-2</v>
      </c>
      <c r="M80" s="577">
        <v>6.0715198410822249E-2</v>
      </c>
      <c r="N80" s="577">
        <v>6.064407499146638E-2</v>
      </c>
      <c r="O80" s="577">
        <v>6.0573118008921588E-2</v>
      </c>
      <c r="P80" s="577">
        <v>6.05023268796493E-2</v>
      </c>
      <c r="Q80" s="577">
        <v>6.0431701022835689E-2</v>
      </c>
      <c r="R80" s="577">
        <v>6.0361239860375768E-2</v>
      </c>
      <c r="S80" s="577">
        <v>6.0290942816857575E-2</v>
      </c>
      <c r="T80" s="577">
        <v>6.0220809319546556E-2</v>
      </c>
      <c r="U80" s="577">
        <v>6.0150838798370021E-2</v>
      </c>
      <c r="V80" s="577">
        <v>6.0081030685901628E-2</v>
      </c>
      <c r="W80" s="577">
        <v>6.0011384417346131E-2</v>
      </c>
      <c r="X80" s="577">
        <v>5.9941899430524082E-2</v>
      </c>
      <c r="Y80" s="577">
        <v>5.9872575165856735E-2</v>
      </c>
      <c r="Z80" s="577">
        <v>5.9803411066351037E-2</v>
      </c>
      <c r="AA80" s="577">
        <v>5.9734406577584657E-2</v>
      </c>
      <c r="AB80" s="577">
        <v>5.9665561147691254E-2</v>
      </c>
      <c r="AC80" s="577">
        <v>5.9596874227345671E-2</v>
      </c>
      <c r="AD80" s="577">
        <v>5.9528345269749407E-2</v>
      </c>
      <c r="AE80" s="577">
        <v>5.945997373061606E-2</v>
      </c>
      <c r="AF80" s="577">
        <v>5.939175906815692E-2</v>
      </c>
      <c r="AG80" s="577">
        <v>5.9323700743066678E-2</v>
      </c>
      <c r="AH80" s="577">
        <v>5.9255798218509216E-2</v>
      </c>
      <c r="AI80" s="577">
        <v>5.918805096010344E-2</v>
      </c>
      <c r="AJ80" s="577">
        <v>5.9120458435909337E-2</v>
      </c>
      <c r="AK80" s="577">
        <v>5.9053020116414015E-2</v>
      </c>
      <c r="AL80" s="577">
        <v>5.8985735474517839E-2</v>
      </c>
      <c r="AM80" s="577">
        <v>5.8918603985520783E-2</v>
      </c>
      <c r="AN80" s="577">
        <v>5.8851625127108717E-2</v>
      </c>
      <c r="AO80" s="577">
        <v>5.8784798379339892E-2</v>
      </c>
      <c r="AP80" s="577">
        <v>5.8718123224631477E-2</v>
      </c>
      <c r="AQ80" s="577">
        <v>5.8651599147746224E-2</v>
      </c>
      <c r="AR80" s="577">
        <v>5.8585225635779142E-2</v>
      </c>
      <c r="AS80" s="577">
        <v>5.8519002178144361E-2</v>
      </c>
      <c r="AT80" s="577">
        <v>5.8452928266562031E-2</v>
      </c>
      <c r="AU80" s="577">
        <v>5.8387003395045295E-2</v>
      </c>
      <c r="AV80" s="577">
        <v>5.8321227059887404E-2</v>
      </c>
      <c r="AW80" s="577">
        <v>5.8255598759648884E-2</v>
      </c>
      <c r="AX80" s="577">
        <v>5.8190117995144744E-2</v>
      </c>
      <c r="AY80" s="577">
        <v>5.8124784269431899E-2</v>
      </c>
      <c r="AZ80" s="577">
        <v>5.8059597087796538E-2</v>
      </c>
      <c r="BA80" s="577">
        <v>5.7994555957741674E-2</v>
      </c>
      <c r="BB80" s="577">
        <v>5.7929660388974707E-2</v>
      </c>
      <c r="BC80" s="577">
        <v>5.7864909893395128E-2</v>
      </c>
      <c r="BD80" s="577">
        <v>5.7800303985082291E-2</v>
      </c>
      <c r="BE80" s="577">
        <v>5.7735842180283214E-2</v>
      </c>
      <c r="BF80" s="577">
        <v>5.7671523997400553E-2</v>
      </c>
      <c r="BG80" s="577">
        <v>5.7607348956980602E-2</v>
      </c>
      <c r="BH80" s="577">
        <v>5.7543316581701323E-2</v>
      </c>
      <c r="BI80" s="577">
        <v>5.7479426396360597E-2</v>
      </c>
      <c r="BJ80" s="577">
        <v>5.7415677927864422E-2</v>
      </c>
      <c r="BK80" s="577">
        <v>5.7352070705215204E-2</v>
      </c>
    </row>
    <row r="81" spans="1:63">
      <c r="A81" s="1066"/>
      <c r="B81" s="510">
        <v>16</v>
      </c>
      <c r="C81" s="577">
        <v>6.0126870621597148E-2</v>
      </c>
      <c r="D81" s="577">
        <v>6.0056401989909962E-2</v>
      </c>
      <c r="E81" s="577">
        <v>5.9986098343190991E-2</v>
      </c>
      <c r="F81" s="577">
        <v>5.9915959102710137E-2</v>
      </c>
      <c r="G81" s="577">
        <v>5.9845983692440867E-2</v>
      </c>
      <c r="H81" s="577">
        <v>5.9776171539044472E-2</v>
      </c>
      <c r="I81" s="577">
        <v>5.9706522071854375E-2</v>
      </c>
      <c r="J81" s="577">
        <v>5.963703472286061E-2</v>
      </c>
      <c r="K81" s="577">
        <v>5.9567708926694385E-2</v>
      </c>
      <c r="L81" s="577">
        <v>5.9498544120612701E-2</v>
      </c>
      <c r="M81" s="577">
        <v>5.9429539744483194E-2</v>
      </c>
      <c r="N81" s="577">
        <v>5.9360695240768958E-2</v>
      </c>
      <c r="O81" s="577">
        <v>5.9292010054513559E-2</v>
      </c>
      <c r="P81" s="577">
        <v>5.9223483633326107E-2</v>
      </c>
      <c r="Q81" s="577">
        <v>5.9155115427366477E-2</v>
      </c>
      <c r="R81" s="577">
        <v>5.9086904889330549E-2</v>
      </c>
      <c r="S81" s="577">
        <v>5.9018851474435655E-2</v>
      </c>
      <c r="T81" s="577">
        <v>5.8950954640406061E-2</v>
      </c>
      <c r="U81" s="577">
        <v>5.8883213847458538E-2</v>
      </c>
      <c r="V81" s="577">
        <v>5.8815628558288098E-2</v>
      </c>
      <c r="W81" s="577">
        <v>5.8748198238053766E-2</v>
      </c>
      <c r="X81" s="577">
        <v>5.8680922354364451E-2</v>
      </c>
      <c r="Y81" s="577">
        <v>5.8613800377264991E-2</v>
      </c>
      <c r="Z81" s="577">
        <v>5.854683177922218E-2</v>
      </c>
      <c r="AA81" s="577">
        <v>5.8480016035110972E-2</v>
      </c>
      <c r="AB81" s="577">
        <v>5.8413352622200758E-2</v>
      </c>
      <c r="AC81" s="577">
        <v>5.8346841020141753E-2</v>
      </c>
      <c r="AD81" s="577">
        <v>5.8280480710951398E-2</v>
      </c>
      <c r="AE81" s="577">
        <v>5.8214271179000958E-2</v>
      </c>
      <c r="AF81" s="577">
        <v>5.8148211911002189E-2</v>
      </c>
      <c r="AG81" s="577">
        <v>5.8082302395994011E-2</v>
      </c>
      <c r="AH81" s="577">
        <v>5.8016542125329369E-2</v>
      </c>
      <c r="AI81" s="577">
        <v>5.7950930592662167E-2</v>
      </c>
      <c r="AJ81" s="577">
        <v>5.7885467293934241E-2</v>
      </c>
      <c r="AK81" s="577">
        <v>5.7820151727362434E-2</v>
      </c>
      <c r="AL81" s="577">
        <v>5.7754983393425843E-2</v>
      </c>
      <c r="AM81" s="577">
        <v>5.7689961794853035E-2</v>
      </c>
      <c r="AN81" s="577">
        <v>5.7625086436609373E-2</v>
      </c>
      <c r="AO81" s="577">
        <v>5.7560356825884521E-2</v>
      </c>
      <c r="AP81" s="577">
        <v>5.7495772472079938E-2</v>
      </c>
      <c r="AQ81" s="577">
        <v>5.7431332886796436E-2</v>
      </c>
      <c r="AR81" s="577">
        <v>5.7367037583821952E-2</v>
      </c>
      <c r="AS81" s="577">
        <v>5.7302886079119264E-2</v>
      </c>
      <c r="AT81" s="577">
        <v>5.7238877890813847E-2</v>
      </c>
      <c r="AU81" s="577">
        <v>5.7175012539181821E-2</v>
      </c>
      <c r="AV81" s="577">
        <v>5.7111289546637981E-2</v>
      </c>
      <c r="AW81" s="577">
        <v>5.7047708437723853E-2</v>
      </c>
      <c r="AX81" s="577">
        <v>5.6984268739095893E-2</v>
      </c>
      <c r="AY81" s="577">
        <v>5.6920969979513771E-2</v>
      </c>
      <c r="AZ81" s="577">
        <v>5.6857811689828605E-2</v>
      </c>
      <c r="BA81" s="577">
        <v>5.6794793402971507E-2</v>
      </c>
      <c r="BB81" s="577">
        <v>5.6731914653941951E-2</v>
      </c>
      <c r="BC81" s="577">
        <v>5.6669174979796386E-2</v>
      </c>
      <c r="BD81" s="577">
        <v>5.6606573919636888E-2</v>
      </c>
      <c r="BE81" s="577">
        <v>5.6544111014599857E-2</v>
      </c>
      <c r="BF81" s="577">
        <v>5.6481785807844791E-2</v>
      </c>
      <c r="BG81" s="577">
        <v>5.6419597844543166E-2</v>
      </c>
      <c r="BH81" s="577">
        <v>5.6357546671867369E-2</v>
      </c>
      <c r="BI81" s="577">
        <v>5.6295631838979725E-2</v>
      </c>
      <c r="BJ81" s="577">
        <v>5.623385289702152E-2</v>
      </c>
      <c r="BK81" s="577">
        <v>5.6172209399102231E-2</v>
      </c>
    </row>
    <row r="82" spans="1:63">
      <c r="A82" s="1066"/>
      <c r="B82" s="576">
        <v>16.25</v>
      </c>
      <c r="C82" s="577">
        <v>5.8858258969285232E-2</v>
      </c>
      <c r="D82" s="577">
        <v>5.8790043323904841E-2</v>
      </c>
      <c r="E82" s="577">
        <v>5.8721985616846911E-2</v>
      </c>
      <c r="F82" s="577">
        <v>5.865408530023853E-2</v>
      </c>
      <c r="G82" s="577">
        <v>5.8586341828737835E-2</v>
      </c>
      <c r="H82" s="577">
        <v>5.8518754659519515E-2</v>
      </c>
      <c r="I82" s="577">
        <v>5.845132325226024E-2</v>
      </c>
      <c r="J82" s="577">
        <v>5.8384047069124256E-2</v>
      </c>
      <c r="K82" s="577">
        <v>5.831692557474915E-2</v>
      </c>
      <c r="L82" s="577">
        <v>5.824995823623158E-2</v>
      </c>
      <c r="M82" s="577">
        <v>5.8183144523113232E-2</v>
      </c>
      <c r="N82" s="577">
        <v>5.8116483907366748E-2</v>
      </c>
      <c r="O82" s="577">
        <v>5.804997586338187E-2</v>
      </c>
      <c r="P82" s="577">
        <v>5.798361986795162E-2</v>
      </c>
      <c r="Q82" s="577">
        <v>5.7917415400258521E-2</v>
      </c>
      <c r="R82" s="577">
        <v>5.7851361941861072E-2</v>
      </c>
      <c r="S82" s="577">
        <v>5.778545897668013E-2</v>
      </c>
      <c r="T82" s="577">
        <v>5.7719705990985491E-2</v>
      </c>
      <c r="U82" s="577">
        <v>5.7654102473382568E-2</v>
      </c>
      <c r="V82" s="577">
        <v>5.7588647914799118E-2</v>
      </c>
      <c r="W82" s="577">
        <v>5.7523341808472038E-2</v>
      </c>
      <c r="X82" s="577">
        <v>5.7458183649934352E-2</v>
      </c>
      <c r="Y82" s="577">
        <v>5.7393172937002183E-2</v>
      </c>
      <c r="Z82" s="577">
        <v>5.7328309169761837E-2</v>
      </c>
      <c r="AA82" s="577">
        <v>5.726359185055703E-2</v>
      </c>
      <c r="AB82" s="577">
        <v>5.719902048397614E-2</v>
      </c>
      <c r="AC82" s="577">
        <v>5.7134594576839538E-2</v>
      </c>
      <c r="AD82" s="577">
        <v>5.7070313638187098E-2</v>
      </c>
      <c r="AE82" s="577">
        <v>5.7006177179265656E-2</v>
      </c>
      <c r="AF82" s="577">
        <v>5.6942184713516669E-2</v>
      </c>
      <c r="AG82" s="577">
        <v>5.687833575656389E-2</v>
      </c>
      <c r="AH82" s="577">
        <v>5.6814629826201168E-2</v>
      </c>
      <c r="AI82" s="577">
        <v>5.6751066442380253E-2</v>
      </c>
      <c r="AJ82" s="577">
        <v>5.6687645127198823E-2</v>
      </c>
      <c r="AK82" s="577">
        <v>5.6624365404888445E-2</v>
      </c>
      <c r="AL82" s="577">
        <v>5.6561226801802693E-2</v>
      </c>
      <c r="AM82" s="577">
        <v>5.6498228846405318E-2</v>
      </c>
      <c r="AN82" s="577">
        <v>5.6435371069258555E-2</v>
      </c>
      <c r="AO82" s="577">
        <v>5.6372653003011419E-2</v>
      </c>
      <c r="AP82" s="577">
        <v>5.631007418238812E-2</v>
      </c>
      <c r="AQ82" s="577">
        <v>5.6247634144176592E-2</v>
      </c>
      <c r="AR82" s="577">
        <v>5.6185332427217037E-2</v>
      </c>
      <c r="AS82" s="577">
        <v>5.6123168572390567E-2</v>
      </c>
      <c r="AT82" s="577">
        <v>5.606114212260796E-2</v>
      </c>
      <c r="AU82" s="577">
        <v>5.5999252622798437E-2</v>
      </c>
      <c r="AV82" s="577">
        <v>5.5937499619898488E-2</v>
      </c>
      <c r="AW82" s="577">
        <v>5.5875882662840916E-2</v>
      </c>
      <c r="AX82" s="577">
        <v>5.5814401302543767E-2</v>
      </c>
      <c r="AY82" s="577">
        <v>5.5753055091899435E-2</v>
      </c>
      <c r="AZ82" s="577">
        <v>5.569184358576388E-2</v>
      </c>
      <c r="BA82" s="577">
        <v>5.5630766340945791E-2</v>
      </c>
      <c r="BB82" s="577">
        <v>5.5569822916195916E-2</v>
      </c>
      <c r="BC82" s="577">
        <v>5.5509012872196464E-2</v>
      </c>
      <c r="BD82" s="577">
        <v>5.5448335771550498E-2</v>
      </c>
      <c r="BE82" s="577">
        <v>5.5387791178771489E-2</v>
      </c>
      <c r="BF82" s="577">
        <v>5.5327378660272868E-2</v>
      </c>
      <c r="BG82" s="577">
        <v>5.5267097784357705E-2</v>
      </c>
      <c r="BH82" s="577">
        <v>5.5206948121208403E-2</v>
      </c>
      <c r="BI82" s="577">
        <v>5.514692924287648E-2</v>
      </c>
      <c r="BJ82" s="577">
        <v>5.5087040723272453E-2</v>
      </c>
      <c r="BK82" s="577">
        <v>5.502728213815572E-2</v>
      </c>
    </row>
    <row r="83" spans="1:63">
      <c r="A83" s="1066"/>
      <c r="B83" s="510">
        <v>16.5</v>
      </c>
      <c r="C83" s="577">
        <v>5.7628316971919509E-2</v>
      </c>
      <c r="D83" s="577">
        <v>5.7562260490080758E-2</v>
      </c>
      <c r="E83" s="577">
        <v>5.7496355269397365E-2</v>
      </c>
      <c r="F83" s="577">
        <v>5.7430600790909551E-2</v>
      </c>
      <c r="G83" s="577">
        <v>5.7364996538028824E-2</v>
      </c>
      <c r="H83" s="577">
        <v>5.7299541996524456E-2</v>
      </c>
      <c r="I83" s="577">
        <v>5.723423665451001E-2</v>
      </c>
      <c r="J83" s="577">
        <v>5.7169080002430019E-2</v>
      </c>
      <c r="K83" s="577">
        <v>5.7104071533046759E-2</v>
      </c>
      <c r="L83" s="577">
        <v>5.7039210741427017E-2</v>
      </c>
      <c r="M83" s="577">
        <v>5.6974497124929094E-2</v>
      </c>
      <c r="N83" s="577">
        <v>5.690993018318978E-2</v>
      </c>
      <c r="O83" s="577">
        <v>5.6845509418111451E-2</v>
      </c>
      <c r="P83" s="577">
        <v>5.6781234333849281E-2</v>
      </c>
      <c r="Q83" s="577">
        <v>5.6717104436798525E-2</v>
      </c>
      <c r="R83" s="577">
        <v>5.6653119235581861E-2</v>
      </c>
      <c r="S83" s="577">
        <v>5.658927824103685E-2</v>
      </c>
      <c r="T83" s="577">
        <v>5.6525580966203463E-2</v>
      </c>
      <c r="U83" s="577">
        <v>5.6462026926311741E-2</v>
      </c>
      <c r="V83" s="577">
        <v>5.6398615638769412E-2</v>
      </c>
      <c r="W83" s="577">
        <v>5.6335346623149783E-2</v>
      </c>
      <c r="X83" s="577">
        <v>5.6272219401179518E-2</v>
      </c>
      <c r="Y83" s="577">
        <v>5.6209233496726616E-2</v>
      </c>
      <c r="Z83" s="577">
        <v>5.6146388435788466E-2</v>
      </c>
      <c r="AA83" s="577">
        <v>5.6083683746479936E-2</v>
      </c>
      <c r="AB83" s="577">
        <v>5.6021118959021524E-2</v>
      </c>
      <c r="AC83" s="577">
        <v>5.5958693605727715E-2</v>
      </c>
      <c r="AD83" s="577">
        <v>5.5896407220995245E-2</v>
      </c>
      <c r="AE83" s="577">
        <v>5.5834259341291555E-2</v>
      </c>
      <c r="AF83" s="577">
        <v>5.5772249505143305E-2</v>
      </c>
      <c r="AG83" s="577">
        <v>5.5710377253124936E-2</v>
      </c>
      <c r="AH83" s="577">
        <v>5.5648642127847321E-2</v>
      </c>
      <c r="AI83" s="577">
        <v>5.5587043673946512E-2</v>
      </c>
      <c r="AJ83" s="577">
        <v>5.5525581438072534E-2</v>
      </c>
      <c r="AK83" s="577">
        <v>5.5464254968878239E-2</v>
      </c>
      <c r="AL83" s="577">
        <v>5.5403063817008311E-2</v>
      </c>
      <c r="AM83" s="577">
        <v>5.534200753508825E-2</v>
      </c>
      <c r="AN83" s="577">
        <v>5.5281085677713462E-2</v>
      </c>
      <c r="AO83" s="577">
        <v>5.5220297801438473E-2</v>
      </c>
      <c r="AP83" s="577">
        <v>5.515964346476613E-2</v>
      </c>
      <c r="AQ83" s="577">
        <v>5.5099122228136933E-2</v>
      </c>
      <c r="AR83" s="577">
        <v>5.5038733653918391E-2</v>
      </c>
      <c r="AS83" s="577">
        <v>5.4978477306394505E-2</v>
      </c>
      <c r="AT83" s="577">
        <v>5.4918352751755273E-2</v>
      </c>
      <c r="AU83" s="577">
        <v>5.4858359558086281E-2</v>
      </c>
      <c r="AV83" s="577">
        <v>5.4798497295358357E-2</v>
      </c>
      <c r="AW83" s="577">
        <v>5.4738765535417323E-2</v>
      </c>
      <c r="AX83" s="577">
        <v>5.4679163851973717E-2</v>
      </c>
      <c r="AY83" s="577">
        <v>5.4619691820592738E-2</v>
      </c>
      <c r="AZ83" s="577">
        <v>5.4560349018684132E-2</v>
      </c>
      <c r="BA83" s="577">
        <v>5.4501135025492156E-2</v>
      </c>
      <c r="BB83" s="577">
        <v>5.4442049422085685E-2</v>
      </c>
      <c r="BC83" s="577">
        <v>5.4383091791348308E-2</v>
      </c>
      <c r="BD83" s="577">
        <v>5.4324261717968489E-2</v>
      </c>
      <c r="BE83" s="577">
        <v>5.4265558788429868E-2</v>
      </c>
      <c r="BF83" s="577">
        <v>5.4206982591001519E-2</v>
      </c>
      <c r="BG83" s="577">
        <v>5.4148532715728365E-2</v>
      </c>
      <c r="BH83" s="577">
        <v>5.4090208754421581E-2</v>
      </c>
      <c r="BI83" s="577">
        <v>5.4032010300649129E-2</v>
      </c>
      <c r="BJ83" s="577">
        <v>5.397393694972627E-2</v>
      </c>
      <c r="BK83" s="577">
        <v>5.3915988298706231E-2</v>
      </c>
    </row>
    <row r="84" spans="1:63">
      <c r="A84" s="1066"/>
      <c r="B84" s="510">
        <v>16.75</v>
      </c>
      <c r="C84" s="577">
        <v>5.6435549939974843E-2</v>
      </c>
      <c r="D84" s="577">
        <v>5.6371563551891067E-2</v>
      </c>
      <c r="E84" s="577">
        <v>5.6307722094478443E-2</v>
      </c>
      <c r="F84" s="577">
        <v>5.6244025075886946E-2</v>
      </c>
      <c r="G84" s="577">
        <v>5.618047200648961E-2</v>
      </c>
      <c r="H84" s="577">
        <v>5.6117062398869981E-2</v>
      </c>
      <c r="I84" s="577">
        <v>5.6053795767809694E-2</v>
      </c>
      <c r="J84" s="577">
        <v>5.5990671630276052E-2</v>
      </c>
      <c r="K84" s="577">
        <v>5.5927689505409751E-2</v>
      </c>
      <c r="L84" s="577">
        <v>5.5864848914512662E-2</v>
      </c>
      <c r="M84" s="577">
        <v>5.5802149381035747E-2</v>
      </c>
      <c r="N84" s="577">
        <v>5.5739590430566921E-2</v>
      </c>
      <c r="O84" s="577">
        <v>5.5677171590819176E-2</v>
      </c>
      <c r="P84" s="577">
        <v>5.5614892391618667E-2</v>
      </c>
      <c r="Q84" s="577">
        <v>5.5552752364892877E-2</v>
      </c>
      <c r="R84" s="577">
        <v>5.5490751044658927E-2</v>
      </c>
      <c r="S84" s="577">
        <v>5.5428887967011925E-2</v>
      </c>
      <c r="T84" s="577">
        <v>5.5367162670113365E-2</v>
      </c>
      <c r="U84" s="577">
        <v>5.5305574694179668E-2</v>
      </c>
      <c r="V84" s="577">
        <v>5.5244123581470753E-2</v>
      </c>
      <c r="W84" s="577">
        <v>5.5182808876278716E-2</v>
      </c>
      <c r="X84" s="577">
        <v>5.5121630124916492E-2</v>
      </c>
      <c r="Y84" s="577">
        <v>5.506058687570678E-2</v>
      </c>
      <c r="Z84" s="577">
        <v>5.4999678678970841E-2</v>
      </c>
      <c r="AA84" s="577">
        <v>5.4938905087017466E-2</v>
      </c>
      <c r="AB84" s="577">
        <v>5.4878265654132043E-2</v>
      </c>
      <c r="AC84" s="577">
        <v>5.4817759936565645E-2</v>
      </c>
      <c r="AD84" s="577">
        <v>5.4757387492524179E-2</v>
      </c>
      <c r="AE84" s="577">
        <v>5.4697147882157675E-2</v>
      </c>
      <c r="AF84" s="577">
        <v>5.4637040667549576E-2</v>
      </c>
      <c r="AG84" s="577">
        <v>5.4577065412706134E-2</v>
      </c>
      <c r="AH84" s="577">
        <v>5.451722168354587E-2</v>
      </c>
      <c r="AI84" s="577">
        <v>5.4457509047889111E-2</v>
      </c>
      <c r="AJ84" s="577">
        <v>5.439792707544755E-2</v>
      </c>
      <c r="AK84" s="577">
        <v>5.4338475337813955E-2</v>
      </c>
      <c r="AL84" s="577">
        <v>5.4279153408451887E-2</v>
      </c>
      <c r="AM84" s="577">
        <v>5.4219960862685476E-2</v>
      </c>
      <c r="AN84" s="577">
        <v>5.4160897277689315E-2</v>
      </c>
      <c r="AO84" s="577">
        <v>5.4101962232478401E-2</v>
      </c>
      <c r="AP84" s="577">
        <v>5.4043155307898078E-2</v>
      </c>
      <c r="AQ84" s="577">
        <v>5.398447608661415E-2</v>
      </c>
      <c r="AR84" s="577">
        <v>5.3925924153103023E-2</v>
      </c>
      <c r="AS84" s="577">
        <v>5.386749909364183E-2</v>
      </c>
      <c r="AT84" s="577">
        <v>5.380920049629874E-2</v>
      </c>
      <c r="AU84" s="577">
        <v>5.3751027950923271E-2</v>
      </c>
      <c r="AV84" s="577">
        <v>5.3692981049136654E-2</v>
      </c>
      <c r="AW84" s="577">
        <v>5.3635059384322281E-2</v>
      </c>
      <c r="AX84" s="577">
        <v>5.3577262551616232E-2</v>
      </c>
      <c r="AY84" s="577">
        <v>5.3519590147897804E-2</v>
      </c>
      <c r="AZ84" s="577">
        <v>5.3462041771780169E-2</v>
      </c>
      <c r="BA84" s="577">
        <v>5.340461702360106E-2</v>
      </c>
      <c r="BB84" s="577">
        <v>5.3347315505413495E-2</v>
      </c>
      <c r="BC84" s="577">
        <v>5.3290136820976615E-2</v>
      </c>
      <c r="BD84" s="577">
        <v>5.3233080575746522E-2</v>
      </c>
      <c r="BE84" s="577">
        <v>5.3176146376867246E-2</v>
      </c>
      <c r="BF84" s="577">
        <v>5.3119333833161669E-2</v>
      </c>
      <c r="BG84" s="577">
        <v>5.3062642555122615E-2</v>
      </c>
      <c r="BH84" s="577">
        <v>5.3006072154903931E-2</v>
      </c>
      <c r="BI84" s="577">
        <v>5.2949622246311646E-2</v>
      </c>
      <c r="BJ84" s="577">
        <v>5.2893292444795167E-2</v>
      </c>
      <c r="BK84" s="577">
        <v>5.2837082367438573E-2</v>
      </c>
    </row>
    <row r="85" spans="1:63">
      <c r="A85" s="1066"/>
      <c r="B85" s="510">
        <v>17</v>
      </c>
      <c r="C85" s="577">
        <v>5.5278530247867178E-2</v>
      </c>
      <c r="D85" s="577">
        <v>5.5216529357156333E-2</v>
      </c>
      <c r="E85" s="577">
        <v>5.5154667392125087E-2</v>
      </c>
      <c r="F85" s="577">
        <v>5.5092943886358894E-2</v>
      </c>
      <c r="G85" s="577">
        <v>5.5031358375528687E-2</v>
      </c>
      <c r="H85" s="577">
        <v>5.4969910397379328E-2</v>
      </c>
      <c r="I85" s="577">
        <v>5.490859949171796E-2</v>
      </c>
      <c r="J85" s="577">
        <v>5.4847425200402554E-2</v>
      </c>
      <c r="K85" s="577">
        <v>5.4786387067330501E-2</v>
      </c>
      <c r="L85" s="577">
        <v>5.4725484638427274E-2</v>
      </c>
      <c r="M85" s="577">
        <v>5.4664717461635141E-2</v>
      </c>
      <c r="N85" s="577">
        <v>5.4604085086902031E-2</v>
      </c>
      <c r="O85" s="577">
        <v>5.4543587066170379E-2</v>
      </c>
      <c r="P85" s="577">
        <v>5.4483222953366099E-2</v>
      </c>
      <c r="Q85" s="577">
        <v>5.4422992304387643E-2</v>
      </c>
      <c r="R85" s="577">
        <v>5.436289467709509E-2</v>
      </c>
      <c r="S85" s="577">
        <v>5.4302929631299304E-2</v>
      </c>
      <c r="T85" s="577">
        <v>5.4243096728751251E-2</v>
      </c>
      <c r="U85" s="577">
        <v>5.4183395533131277E-2</v>
      </c>
      <c r="V85" s="577">
        <v>5.4123825610038485E-2</v>
      </c>
      <c r="W85" s="577">
        <v>5.4064386526980243E-2</v>
      </c>
      <c r="X85" s="577">
        <v>5.4005077853361706E-2</v>
      </c>
      <c r="Y85" s="577">
        <v>5.3945899160475382E-2</v>
      </c>
      <c r="Z85" s="577">
        <v>5.3886850021490858E-2</v>
      </c>
      <c r="AA85" s="577">
        <v>5.3827930011444508E-2</v>
      </c>
      <c r="AB85" s="577">
        <v>5.3769138707229283E-2</v>
      </c>
      <c r="AC85" s="577">
        <v>5.3710475687584615E-2</v>
      </c>
      <c r="AD85" s="577">
        <v>5.3651940533086327E-2</v>
      </c>
      <c r="AE85" s="577">
        <v>5.3593532826136686E-2</v>
      </c>
      <c r="AF85" s="577">
        <v>5.3535252150954393E-2</v>
      </c>
      <c r="AG85" s="577">
        <v>5.3477098093564795E-2</v>
      </c>
      <c r="AH85" s="577">
        <v>5.3419070241790038E-2</v>
      </c>
      <c r="AI85" s="577">
        <v>5.3361168185239331E-2</v>
      </c>
      <c r="AJ85" s="577">
        <v>5.3303391515299295E-2</v>
      </c>
      <c r="AK85" s="577">
        <v>5.3245739825124351E-2</v>
      </c>
      <c r="AL85" s="577">
        <v>5.3188212709627113E-2</v>
      </c>
      <c r="AM85" s="577">
        <v>5.3130809765468981E-2</v>
      </c>
      <c r="AN85" s="577">
        <v>5.3073530591050681E-2</v>
      </c>
      <c r="AO85" s="577">
        <v>5.3016374786502861E-2</v>
      </c>
      <c r="AP85" s="577">
        <v>5.2959341953676853E-2</v>
      </c>
      <c r="AQ85" s="577">
        <v>5.2902431696135392E-2</v>
      </c>
      <c r="AR85" s="577">
        <v>5.2845643619143408E-2</v>
      </c>
      <c r="AS85" s="577">
        <v>5.2788977329658947E-2</v>
      </c>
      <c r="AT85" s="577">
        <v>5.2732432436324105E-2</v>
      </c>
      <c r="AU85" s="577">
        <v>5.2676008549455935E-2</v>
      </c>
      <c r="AV85" s="577">
        <v>5.2619705281037613E-2</v>
      </c>
      <c r="AW85" s="577">
        <v>5.2563522244709462E-2</v>
      </c>
      <c r="AX85" s="577">
        <v>5.2507459055760125E-2</v>
      </c>
      <c r="AY85" s="577">
        <v>5.2451515331117832E-2</v>
      </c>
      <c r="AZ85" s="577">
        <v>5.2395690689341613E-2</v>
      </c>
      <c r="BA85" s="577">
        <v>5.2339984750612661E-2</v>
      </c>
      <c r="BB85" s="577">
        <v>5.2284397136725717E-2</v>
      </c>
      <c r="BC85" s="577">
        <v>5.2228927471080516E-2</v>
      </c>
      <c r="BD85" s="577">
        <v>5.2173575378673266E-2</v>
      </c>
      <c r="BE85" s="577">
        <v>5.2118340486088197E-2</v>
      </c>
      <c r="BF85" s="577">
        <v>5.2063222421489169E-2</v>
      </c>
      <c r="BG85" s="577">
        <v>5.2008220814611358E-2</v>
      </c>
      <c r="BH85" s="577">
        <v>5.1953335296752903E-2</v>
      </c>
      <c r="BI85" s="577">
        <v>5.189856550076672E-2</v>
      </c>
      <c r="BJ85" s="577">
        <v>5.1843911061052302E-2</v>
      </c>
      <c r="BK85" s="577">
        <v>5.1789371613547554E-2</v>
      </c>
    </row>
    <row r="86" spans="1:63">
      <c r="A86" s="1066"/>
      <c r="B86" s="510">
        <v>17.25</v>
      </c>
      <c r="C86" s="577">
        <v>5.4155894156446949E-2</v>
      </c>
      <c r="D86" s="577">
        <v>5.4095798378949372E-2</v>
      </c>
      <c r="E86" s="577">
        <v>5.4035835827921597E-2</v>
      </c>
      <c r="F86" s="577">
        <v>5.397600606082905E-2</v>
      </c>
      <c r="G86" s="577">
        <v>5.3916308637094928E-2</v>
      </c>
      <c r="H86" s="577">
        <v>5.385674311808937E-2</v>
      </c>
      <c r="I86" s="577">
        <v>5.3797309067118736E-2</v>
      </c>
      <c r="J86" s="577">
        <v>5.3738006049414935E-2</v>
      </c>
      <c r="K86" s="577">
        <v>5.3678833632124813E-2</v>
      </c>
      <c r="L86" s="577">
        <v>5.3619791384299627E-2</v>
      </c>
      <c r="M86" s="577">
        <v>5.3560878876884571E-2</v>
      </c>
      <c r="N86" s="577">
        <v>5.3502095682708417E-2</v>
      </c>
      <c r="O86" s="577">
        <v>5.3443441376473132E-2</v>
      </c>
      <c r="P86" s="577">
        <v>5.3384915534743699E-2</v>
      </c>
      <c r="Q86" s="577">
        <v>5.3326517735937849E-2</v>
      </c>
      <c r="R86" s="577">
        <v>5.3268247560315993E-2</v>
      </c>
      <c r="S86" s="577">
        <v>5.3210104589971136E-2</v>
      </c>
      <c r="T86" s="577">
        <v>5.3152088408818916E-2</v>
      </c>
      <c r="U86" s="577">
        <v>5.3094198602587621E-2</v>
      </c>
      <c r="V86" s="577">
        <v>5.3036434758808412E-2</v>
      </c>
      <c r="W86" s="577">
        <v>5.297879646680545E-2</v>
      </c>
      <c r="X86" s="577">
        <v>5.292128331768621E-2</v>
      </c>
      <c r="Y86" s="577">
        <v>5.2863894904331785E-2</v>
      </c>
      <c r="Z86" s="577">
        <v>5.280663082138732E-2</v>
      </c>
      <c r="AA86" s="577">
        <v>5.2749490665252391E-2</v>
      </c>
      <c r="AB86" s="577">
        <v>5.269247403407161E-2</v>
      </c>
      <c r="AC86" s="577">
        <v>5.263558052772517E-2</v>
      </c>
      <c r="AD86" s="577">
        <v>5.2578809747819449E-2</v>
      </c>
      <c r="AE86" s="577">
        <v>5.2522161297677769E-2</v>
      </c>
      <c r="AF86" s="577">
        <v>5.2465634782331134E-2</v>
      </c>
      <c r="AG86" s="577">
        <v>5.2409229808509011E-2</v>
      </c>
      <c r="AH86" s="577">
        <v>5.2352945984630299E-2</v>
      </c>
      <c r="AI86" s="577">
        <v>5.229678292079417E-2</v>
      </c>
      <c r="AJ86" s="577">
        <v>5.2240740228771149E-2</v>
      </c>
      <c r="AK86" s="577">
        <v>5.2184817521994088E-2</v>
      </c>
      <c r="AL86" s="577">
        <v>5.2129014415549353E-2</v>
      </c>
      <c r="AM86" s="577">
        <v>5.207333052616795E-2</v>
      </c>
      <c r="AN86" s="577">
        <v>5.2017765472216752E-2</v>
      </c>
      <c r="AO86" s="577">
        <v>5.1962318873689788E-2</v>
      </c>
      <c r="AP86" s="577">
        <v>5.190699035219961E-2</v>
      </c>
      <c r="AQ86" s="577">
        <v>5.1851779530968603E-2</v>
      </c>
      <c r="AR86" s="577">
        <v>5.179668603482053E-2</v>
      </c>
      <c r="AS86" s="577">
        <v>5.1741709490171983E-2</v>
      </c>
      <c r="AT86" s="577">
        <v>5.1686849525023913E-2</v>
      </c>
      <c r="AU86" s="577">
        <v>5.1632105768953301E-2</v>
      </c>
      <c r="AV86" s="577">
        <v>5.1577477853104806E-2</v>
      </c>
      <c r="AW86" s="577">
        <v>5.1522965410182406E-2</v>
      </c>
      <c r="AX86" s="577">
        <v>5.1468568074441293E-2</v>
      </c>
      <c r="AY86" s="577">
        <v>5.1414285481679589E-2</v>
      </c>
      <c r="AZ86" s="577">
        <v>5.136011726923026E-2</v>
      </c>
      <c r="BA86" s="577">
        <v>5.1306063075953035E-2</v>
      </c>
      <c r="BB86" s="577">
        <v>5.12521225422264E-2</v>
      </c>
      <c r="BC86" s="577">
        <v>5.1198295309939558E-2</v>
      </c>
      <c r="BD86" s="577">
        <v>5.1144581022484592E-2</v>
      </c>
      <c r="BE86" s="577">
        <v>5.1090979324748528E-2</v>
      </c>
      <c r="BF86" s="577">
        <v>5.1037489863105523E-2</v>
      </c>
      <c r="BG86" s="577">
        <v>5.0984112285409097E-2</v>
      </c>
      <c r="BH86" s="577">
        <v>5.0930846240984408E-2</v>
      </c>
      <c r="BI86" s="577">
        <v>5.0877691380620566E-2</v>
      </c>
      <c r="BJ86" s="577">
        <v>5.0824647356562981E-2</v>
      </c>
      <c r="BK86" s="577">
        <v>5.0771713822505823E-2</v>
      </c>
    </row>
    <row r="87" spans="1:63">
      <c r="A87" s="1066"/>
      <c r="B87" s="510">
        <v>17.5</v>
      </c>
      <c r="C87" s="577">
        <v>5.3066338765489905E-2</v>
      </c>
      <c r="D87" s="577">
        <v>5.3008071685173692E-2</v>
      </c>
      <c r="E87" s="577">
        <v>5.2949932419552551E-2</v>
      </c>
      <c r="F87" s="577">
        <v>5.2891920548525692E-2</v>
      </c>
      <c r="G87" s="577">
        <v>5.2834035653831345E-2</v>
      </c>
      <c r="H87" s="577">
        <v>5.2776277319036717E-2</v>
      </c>
      <c r="I87" s="577">
        <v>5.2718645129528043E-2</v>
      </c>
      <c r="J87" s="577">
        <v>5.2661138672500579E-2</v>
      </c>
      <c r="K87" s="577">
        <v>5.2603757536948841E-2</v>
      </c>
      <c r="L87" s="577">
        <v>5.2546501313656749E-2</v>
      </c>
      <c r="M87" s="577">
        <v>5.2489369595187928E-2</v>
      </c>
      <c r="N87" s="577">
        <v>5.2432361975876023E-2</v>
      </c>
      <c r="O87" s="577">
        <v>5.2375478051815125E-2</v>
      </c>
      <c r="P87" s="577">
        <v>5.231871742085023E-2</v>
      </c>
      <c r="Q87" s="577">
        <v>5.2262079682567707E-2</v>
      </c>
      <c r="R87" s="577">
        <v>5.2205564438285966E-2</v>
      </c>
      <c r="S87" s="577">
        <v>5.2149171291046043E-2</v>
      </c>
      <c r="T87" s="577">
        <v>5.2092899845602308E-2</v>
      </c>
      <c r="U87" s="577">
        <v>5.2036749708413294E-2</v>
      </c>
      <c r="V87" s="577">
        <v>5.1980720487632436E-2</v>
      </c>
      <c r="W87" s="577">
        <v>5.1924811793099004E-2</v>
      </c>
      <c r="X87" s="577">
        <v>5.1869023236329054E-2</v>
      </c>
      <c r="Y87" s="577">
        <v>5.18133544305064E-2</v>
      </c>
      <c r="Z87" s="577">
        <v>5.1757804990473694E-2</v>
      </c>
      <c r="AA87" s="577">
        <v>5.1702374532723534E-2</v>
      </c>
      <c r="AB87" s="577">
        <v>5.1647062675389661E-2</v>
      </c>
      <c r="AC87" s="577">
        <v>5.1591869038238133E-2</v>
      </c>
      <c r="AD87" s="577">
        <v>5.1536793242658696E-2</v>
      </c>
      <c r="AE87" s="577">
        <v>5.1481834911656046E-2</v>
      </c>
      <c r="AF87" s="577">
        <v>5.1426993669841277E-2</v>
      </c>
      <c r="AG87" s="577">
        <v>5.137226914342332E-2</v>
      </c>
      <c r="AH87" s="577">
        <v>5.1317660960200448E-2</v>
      </c>
      <c r="AI87" s="577">
        <v>5.1263168749551835E-2</v>
      </c>
      <c r="AJ87" s="577">
        <v>5.1208792142429183E-2</v>
      </c>
      <c r="AK87" s="577">
        <v>5.1154530771348385E-2</v>
      </c>
      <c r="AL87" s="577">
        <v>5.1100384270381237E-2</v>
      </c>
      <c r="AM87" s="577">
        <v>5.1046352275147214E-2</v>
      </c>
      <c r="AN87" s="577">
        <v>5.0992434422805329E-2</v>
      </c>
      <c r="AO87" s="577">
        <v>5.0938630352045974E-2</v>
      </c>
      <c r="AP87" s="577">
        <v>5.0884939703082839E-2</v>
      </c>
      <c r="AQ87" s="577">
        <v>5.0831362117644933E-2</v>
      </c>
      <c r="AR87" s="577">
        <v>5.0777897238968604E-2</v>
      </c>
      <c r="AS87" s="577">
        <v>5.0724544711789582E-2</v>
      </c>
      <c r="AT87" s="577">
        <v>5.0671304182335168E-2</v>
      </c>
      <c r="AU87" s="577">
        <v>5.0618175298316387E-2</v>
      </c>
      <c r="AV87" s="577">
        <v>5.0565157708920186E-2</v>
      </c>
      <c r="AW87" s="577">
        <v>5.0512251064801776E-2</v>
      </c>
      <c r="AX87" s="577">
        <v>5.0459455018076915E-2</v>
      </c>
      <c r="AY87" s="577">
        <v>5.0406769222314282E-2</v>
      </c>
      <c r="AZ87" s="577">
        <v>5.0354193332527934E-2</v>
      </c>
      <c r="BA87" s="577">
        <v>5.0301727005169744E-2</v>
      </c>
      <c r="BB87" s="577">
        <v>5.0249369898121926E-2</v>
      </c>
      <c r="BC87" s="577">
        <v>5.0197121670689605E-2</v>
      </c>
      <c r="BD87" s="577">
        <v>5.0144981983593427E-2</v>
      </c>
      <c r="BE87" s="577">
        <v>5.0092950498962195E-2</v>
      </c>
      <c r="BF87" s="577">
        <v>5.0041026880325606E-2</v>
      </c>
      <c r="BG87" s="577">
        <v>4.9989210792606979E-2</v>
      </c>
      <c r="BH87" s="577">
        <v>4.993750190211603E-2</v>
      </c>
      <c r="BI87" s="577">
        <v>4.9885899876541739E-2</v>
      </c>
      <c r="BJ87" s="577">
        <v>4.9834404384945227E-2</v>
      </c>
      <c r="BK87" s="577">
        <v>4.978301509775266E-2</v>
      </c>
    </row>
    <row r="88" spans="1:63">
      <c r="A88" s="1066"/>
      <c r="B88" s="510">
        <v>17.75</v>
      </c>
      <c r="C88" s="577">
        <v>5.2008619096343307E-2</v>
      </c>
      <c r="D88" s="577">
        <v>5.1952108037088406E-2</v>
      </c>
      <c r="E88" s="577">
        <v>5.1895719651100965E-2</v>
      </c>
      <c r="F88" s="577">
        <v>5.1839453539368412E-2</v>
      </c>
      <c r="G88" s="577">
        <v>5.1783309304606798E-2</v>
      </c>
      <c r="H88" s="577">
        <v>5.172728655125141E-2</v>
      </c>
      <c r="I88" s="577">
        <v>5.1671384885447445E-2</v>
      </c>
      <c r="J88" s="577">
        <v>5.1615603915040859E-2</v>
      </c>
      <c r="K88" s="577">
        <v>5.1559943249569147E-2</v>
      </c>
      <c r="L88" s="577">
        <v>5.1504402500252212E-2</v>
      </c>
      <c r="M88" s="577">
        <v>5.1448981279983375E-2</v>
      </c>
      <c r="N88" s="577">
        <v>5.1393679203320344E-2</v>
      </c>
      <c r="O88" s="577">
        <v>5.1338495886476244E-2</v>
      </c>
      <c r="P88" s="577">
        <v>5.1283430947310832E-2</v>
      </c>
      <c r="Q88" s="577">
        <v>5.1228484005321588E-2</v>
      </c>
      <c r="R88" s="577">
        <v>5.1173654681634984E-2</v>
      </c>
      <c r="S88" s="577">
        <v>5.1118942598997789E-2</v>
      </c>
      <c r="T88" s="577">
        <v>5.1064347381768405E-2</v>
      </c>
      <c r="U88" s="577">
        <v>5.1009868655908251E-2</v>
      </c>
      <c r="V88" s="577">
        <v>5.0955506048973247E-2</v>
      </c>
      <c r="W88" s="577">
        <v>5.0901259190105318E-2</v>
      </c>
      <c r="X88" s="577">
        <v>5.0847127710023969E-2</v>
      </c>
      <c r="Y88" s="577">
        <v>5.0793111241017888E-2</v>
      </c>
      <c r="Z88" s="577">
        <v>5.0739209416936625E-2</v>
      </c>
      <c r="AA88" s="577">
        <v>5.068542187318234E-2</v>
      </c>
      <c r="AB88" s="577">
        <v>5.0631748246701538E-2</v>
      </c>
      <c r="AC88" s="577">
        <v>5.0578188175976958E-2</v>
      </c>
      <c r="AD88" s="577">
        <v>5.0524741301019409E-2</v>
      </c>
      <c r="AE88" s="577">
        <v>5.0471407263359719E-2</v>
      </c>
      <c r="AF88" s="577">
        <v>5.0418185706040723E-2</v>
      </c>
      <c r="AG88" s="577">
        <v>5.0365076273609331E-2</v>
      </c>
      <c r="AH88" s="577">
        <v>5.0312078612108527E-2</v>
      </c>
      <c r="AI88" s="577">
        <v>5.0259192369069616E-2</v>
      </c>
      <c r="AJ88" s="577">
        <v>5.0206417193504327E-2</v>
      </c>
      <c r="AK88" s="577">
        <v>5.0153752735897082E-2</v>
      </c>
      <c r="AL88" s="577">
        <v>5.0101198648197287E-2</v>
      </c>
      <c r="AM88" s="577">
        <v>5.0048754583811639E-2</v>
      </c>
      <c r="AN88" s="577">
        <v>4.9996420197596529E-2</v>
      </c>
      <c r="AO88" s="577">
        <v>4.994419514585046E-2</v>
      </c>
      <c r="AP88" s="577">
        <v>4.9892079086306537E-2</v>
      </c>
      <c r="AQ88" s="577">
        <v>4.9840071678124959E-2</v>
      </c>
      <c r="AR88" s="577">
        <v>4.9788172581885615E-2</v>
      </c>
      <c r="AS88" s="577">
        <v>4.9736381459580696E-2</v>
      </c>
      <c r="AT88" s="577">
        <v>4.9684697974607367E-2</v>
      </c>
      <c r="AU88" s="577">
        <v>4.9633121791760437E-2</v>
      </c>
      <c r="AV88" s="577">
        <v>4.9581652577225147E-2</v>
      </c>
      <c r="AW88" s="577">
        <v>4.9530289998569968E-2</v>
      </c>
      <c r="AX88" s="577">
        <v>4.9479033724739427E-2</v>
      </c>
      <c r="AY88" s="577">
        <v>4.9427883426046988E-2</v>
      </c>
      <c r="AZ88" s="577">
        <v>4.9376838774168028E-2</v>
      </c>
      <c r="BA88" s="577">
        <v>4.9325899442132753E-2</v>
      </c>
      <c r="BB88" s="577">
        <v>4.9275065104319248E-2</v>
      </c>
      <c r="BC88" s="577">
        <v>4.9224335436446554E-2</v>
      </c>
      <c r="BD88" s="577">
        <v>4.9173710115567731E-2</v>
      </c>
      <c r="BE88" s="577">
        <v>4.9123188820063036E-2</v>
      </c>
      <c r="BF88" s="577">
        <v>4.9072771229633126E-2</v>
      </c>
      <c r="BG88" s="577">
        <v>4.9022457025292218E-2</v>
      </c>
      <c r="BH88" s="577">
        <v>4.897224588936145E-2</v>
      </c>
      <c r="BI88" s="577">
        <v>4.8922137505462156E-2</v>
      </c>
      <c r="BJ88" s="577">
        <v>4.8872131558509189E-2</v>
      </c>
      <c r="BK88" s="577">
        <v>4.8822227734704376E-2</v>
      </c>
    </row>
    <row r="89" spans="1:63">
      <c r="A89" s="1066"/>
      <c r="B89" s="510">
        <v>18</v>
      </c>
      <c r="C89" s="577">
        <v>5.0981545303592515E-2</v>
      </c>
      <c r="D89" s="577">
        <v>5.0926721115732904E-2</v>
      </c>
      <c r="E89" s="577">
        <v>5.0872014714134516E-2</v>
      </c>
      <c r="F89" s="577">
        <v>5.08174257196203E-2</v>
      </c>
      <c r="G89" s="577">
        <v>5.0762953754638983E-2</v>
      </c>
      <c r="H89" s="577">
        <v>5.070859844325637E-2</v>
      </c>
      <c r="I89" s="577">
        <v>5.0654359411146696E-2</v>
      </c>
      <c r="J89" s="577">
        <v>5.0600236285584035E-2</v>
      </c>
      <c r="K89" s="577">
        <v>5.0546228695433765E-2</v>
      </c>
      <c r="L89" s="577">
        <v>5.0492336271144064E-2</v>
      </c>
      <c r="M89" s="577">
        <v>5.0438558644737515E-2</v>
      </c>
      <c r="N89" s="577">
        <v>5.0384895449802701E-2</v>
      </c>
      <c r="O89" s="577">
        <v>5.0331346321485899E-2</v>
      </c>
      <c r="P89" s="577">
        <v>5.0277910896482814E-2</v>
      </c>
      <c r="Q89" s="577">
        <v>5.0224588813030338E-2</v>
      </c>
      <c r="R89" s="577">
        <v>5.0171379710898419E-2</v>
      </c>
      <c r="S89" s="577">
        <v>5.0118283231381941E-2</v>
      </c>
      <c r="T89" s="577">
        <v>5.0065299017292626E-2</v>
      </c>
      <c r="U89" s="577">
        <v>5.0012426712951093E-2</v>
      </c>
      <c r="V89" s="577">
        <v>4.9959665964178834E-2</v>
      </c>
      <c r="W89" s="577">
        <v>4.9907016418290338E-2</v>
      </c>
      <c r="X89" s="577">
        <v>4.985447772408523E-2</v>
      </c>
      <c r="Y89" s="577">
        <v>4.9802049531840455E-2</v>
      </c>
      <c r="Z89" s="577">
        <v>4.9749731493302543E-2</v>
      </c>
      <c r="AA89" s="577">
        <v>4.9697523261679838E-2</v>
      </c>
      <c r="AB89" s="577">
        <v>4.9645424491634907E-2</v>
      </c>
      <c r="AC89" s="577">
        <v>4.9593434839276883E-2</v>
      </c>
      <c r="AD89" s="577">
        <v>4.95415539621539E-2</v>
      </c>
      <c r="AE89" s="577">
        <v>4.9489781519245588E-2</v>
      </c>
      <c r="AF89" s="577">
        <v>4.9438117170955614E-2</v>
      </c>
      <c r="AG89" s="577">
        <v>4.9386560579104205E-2</v>
      </c>
      <c r="AH89" s="577">
        <v>4.9335111406920831E-2</v>
      </c>
      <c r="AI89" s="577">
        <v>4.9283769319036837E-2</v>
      </c>
      <c r="AJ89" s="577">
        <v>4.9232533981478151E-2</v>
      </c>
      <c r="AK89" s="577">
        <v>4.9181405061658065E-2</v>
      </c>
      <c r="AL89" s="577">
        <v>4.9130382228370038E-2</v>
      </c>
      <c r="AM89" s="577">
        <v>4.9079465151780508E-2</v>
      </c>
      <c r="AN89" s="577">
        <v>4.902865350342183E-2</v>
      </c>
      <c r="AO89" s="577">
        <v>4.8977946956185202E-2</v>
      </c>
      <c r="AP89" s="577">
        <v>4.892734518431361E-2</v>
      </c>
      <c r="AQ89" s="577">
        <v>4.8876847863394898E-2</v>
      </c>
      <c r="AR89" s="577">
        <v>4.8826454670354819E-2</v>
      </c>
      <c r="AS89" s="577">
        <v>4.8776165283450128E-2</v>
      </c>
      <c r="AT89" s="577">
        <v>4.8725979382261767E-2</v>
      </c>
      <c r="AU89" s="577">
        <v>4.8675896647688038E-2</v>
      </c>
      <c r="AV89" s="577">
        <v>4.8625916761937824E-2</v>
      </c>
      <c r="AW89" s="577">
        <v>4.8576039408523911E-2</v>
      </c>
      <c r="AX89" s="577">
        <v>4.8526264272256266E-2</v>
      </c>
      <c r="AY89" s="577">
        <v>4.8476591039235448E-2</v>
      </c>
      <c r="AZ89" s="577">
        <v>4.8427019396845926E-2</v>
      </c>
      <c r="BA89" s="577">
        <v>4.8377549033749606E-2</v>
      </c>
      <c r="BB89" s="577">
        <v>4.8328179639879287E-2</v>
      </c>
      <c r="BC89" s="577">
        <v>4.8278910906432139E-2</v>
      </c>
      <c r="BD89" s="577">
        <v>4.8229742525863331E-2</v>
      </c>
      <c r="BE89" s="577">
        <v>4.8180674191879595E-2</v>
      </c>
      <c r="BF89" s="577">
        <v>4.8131705599432861E-2</v>
      </c>
      <c r="BG89" s="577">
        <v>4.808283644471395E-2</v>
      </c>
      <c r="BH89" s="577">
        <v>4.8034066425146307E-2</v>
      </c>
      <c r="BI89" s="577">
        <v>4.7985395239379704E-2</v>
      </c>
      <c r="BJ89" s="577">
        <v>4.7936822587284079E-2</v>
      </c>
      <c r="BK89" s="577">
        <v>4.7888348169943376E-2</v>
      </c>
    </row>
    <row r="90" spans="1:63">
      <c r="A90" s="1066"/>
      <c r="B90" s="510">
        <v>18.25</v>
      </c>
      <c r="C90" s="577">
        <v>4.9983980013611137E-2</v>
      </c>
      <c r="D90" s="577">
        <v>4.9930776874196711E-2</v>
      </c>
      <c r="E90" s="577">
        <v>4.9877686873606851E-2</v>
      </c>
      <c r="F90" s="577">
        <v>4.9824709651332844E-2</v>
      </c>
      <c r="G90" s="577">
        <v>4.9771844848395953E-2</v>
      </c>
      <c r="H90" s="577">
        <v>4.971909210733938E-2</v>
      </c>
      <c r="I90" s="577">
        <v>4.9666451072220182E-2</v>
      </c>
      <c r="J90" s="577">
        <v>4.9613921388601261E-2</v>
      </c>
      <c r="K90" s="577">
        <v>4.9561502703543418E-2</v>
      </c>
      <c r="L90" s="577">
        <v>4.9509194665597452E-2</v>
      </c>
      <c r="M90" s="577">
        <v>4.9456996924796277E-2</v>
      </c>
      <c r="N90" s="577">
        <v>4.9404909132647175E-2</v>
      </c>
      <c r="O90" s="577">
        <v>4.9352930942123972E-2</v>
      </c>
      <c r="P90" s="577">
        <v>4.930106200765938E-2</v>
      </c>
      <c r="Q90" s="577">
        <v>4.9249301985137321E-2</v>
      </c>
      <c r="R90" s="577">
        <v>4.9197650531885323E-2</v>
      </c>
      <c r="S90" s="577">
        <v>4.9146107306666936E-2</v>
      </c>
      <c r="T90" s="577">
        <v>4.909467196967425E-2</v>
      </c>
      <c r="U90" s="577">
        <v>4.9043344182520425E-2</v>
      </c>
      <c r="V90" s="577">
        <v>4.899212360823222E-2</v>
      </c>
      <c r="W90" s="577">
        <v>4.8941009911242693E-2</v>
      </c>
      <c r="X90" s="577">
        <v>4.8890002757383824E-2</v>
      </c>
      <c r="Y90" s="577">
        <v>4.8839101813879231E-2</v>
      </c>
      <c r="Z90" s="577">
        <v>4.8788306749336971E-2</v>
      </c>
      <c r="AA90" s="577">
        <v>4.8737617233742314E-2</v>
      </c>
      <c r="AB90" s="577">
        <v>4.8687032938450593E-2</v>
      </c>
      <c r="AC90" s="577">
        <v>4.8636553536180134E-2</v>
      </c>
      <c r="AD90" s="577">
        <v>4.8586178701005171E-2</v>
      </c>
      <c r="AE90" s="577">
        <v>4.8535908108348846E-2</v>
      </c>
      <c r="AF90" s="577">
        <v>4.8485741434976207E-2</v>
      </c>
      <c r="AG90" s="577">
        <v>4.8435678358987329E-2</v>
      </c>
      <c r="AH90" s="577">
        <v>4.8385718559810401E-2</v>
      </c>
      <c r="AI90" s="577">
        <v>4.8335861718194859E-2</v>
      </c>
      <c r="AJ90" s="577">
        <v>4.828610751620465E-2</v>
      </c>
      <c r="AK90" s="577">
        <v>4.823645563721142E-2</v>
      </c>
      <c r="AL90" s="577">
        <v>4.8186905765887807E-2</v>
      </c>
      <c r="AM90" s="577">
        <v>4.8137457588200774E-2</v>
      </c>
      <c r="AN90" s="577">
        <v>4.8088110791404994E-2</v>
      </c>
      <c r="AO90" s="577">
        <v>4.80388650640362E-2</v>
      </c>
      <c r="AP90" s="577">
        <v>4.79897200959047E-2</v>
      </c>
      <c r="AQ90" s="577">
        <v>4.7940675578088829E-2</v>
      </c>
      <c r="AR90" s="577">
        <v>4.7891731202928459E-2</v>
      </c>
      <c r="AS90" s="577">
        <v>4.7842886664018598E-2</v>
      </c>
      <c r="AT90" s="577">
        <v>4.7794141656202993E-2</v>
      </c>
      <c r="AU90" s="577">
        <v>4.7745495875567756E-2</v>
      </c>
      <c r="AV90" s="577">
        <v>4.7696949019435046E-2</v>
      </c>
      <c r="AW90" s="577">
        <v>4.7648500786356844E-2</v>
      </c>
      <c r="AX90" s="577">
        <v>4.7600150876108617E-2</v>
      </c>
      <c r="AY90" s="577">
        <v>4.7551898989683219E-2</v>
      </c>
      <c r="AZ90" s="577">
        <v>4.7503744829284669E-2</v>
      </c>
      <c r="BA90" s="577">
        <v>4.7455688098322013E-2</v>
      </c>
      <c r="BB90" s="577">
        <v>4.7407728501403283E-2</v>
      </c>
      <c r="BC90" s="577">
        <v>4.7359865744329425E-2</v>
      </c>
      <c r="BD90" s="577">
        <v>4.7312099534088256E-2</v>
      </c>
      <c r="BE90" s="577">
        <v>4.7264429578848507E-2</v>
      </c>
      <c r="BF90" s="577">
        <v>4.721685558795391E-2</v>
      </c>
      <c r="BG90" s="577">
        <v>4.716937727191723E-2</v>
      </c>
      <c r="BH90" s="577">
        <v>4.7121994342414424E-2</v>
      </c>
      <c r="BI90" s="577">
        <v>4.7074706512278824E-2</v>
      </c>
      <c r="BJ90" s="577">
        <v>4.7027513495495304E-2</v>
      </c>
      <c r="BK90" s="577">
        <v>4.698041500719452E-2</v>
      </c>
    </row>
    <row r="91" spans="1:63">
      <c r="A91" s="1066"/>
      <c r="B91" s="576">
        <v>18.5</v>
      </c>
      <c r="C91" s="577">
        <v>4.0714782285432939E-2</v>
      </c>
      <c r="D91" s="577">
        <v>4.0671882912145296E-2</v>
      </c>
      <c r="E91" s="577">
        <v>4.0629073846066184E-2</v>
      </c>
      <c r="F91" s="577">
        <v>4.0586354802337708E-2</v>
      </c>
      <c r="G91" s="577">
        <v>4.0543725497298747E-2</v>
      </c>
      <c r="H91" s="577">
        <v>4.0501185648478689E-2</v>
      </c>
      <c r="I91" s="577">
        <v>4.0458734974591196E-2</v>
      </c>
      <c r="J91" s="577">
        <v>4.0416373195527995E-2</v>
      </c>
      <c r="K91" s="577">
        <v>4.0374100032352721E-2</v>
      </c>
      <c r="L91" s="577">
        <v>4.0331915207294788E-2</v>
      </c>
      <c r="M91" s="577">
        <v>4.0289818443743325E-2</v>
      </c>
      <c r="N91" s="577">
        <v>4.0247809466241111E-2</v>
      </c>
      <c r="O91" s="577">
        <v>4.0205888000478557E-2</v>
      </c>
      <c r="P91" s="577">
        <v>4.0164053773287765E-2</v>
      </c>
      <c r="Q91" s="577">
        <v>4.0122306512636596E-2</v>
      </c>
      <c r="R91" s="577">
        <v>4.0080645947622714E-2</v>
      </c>
      <c r="S91" s="577">
        <v>4.0039071808467809E-2</v>
      </c>
      <c r="T91" s="577">
        <v>3.9997583826511723E-2</v>
      </c>
      <c r="U91" s="577">
        <v>3.9956181734206668E-2</v>
      </c>
      <c r="V91" s="577">
        <v>3.9914865265111489E-2</v>
      </c>
      <c r="W91" s="577">
        <v>3.9873634153885937E-2</v>
      </c>
      <c r="X91" s="577">
        <v>3.9832488136284989E-2</v>
      </c>
      <c r="Y91" s="577">
        <v>3.9791426949153205E-2</v>
      </c>
      <c r="Z91" s="577">
        <v>3.9750450330419143E-2</v>
      </c>
      <c r="AA91" s="577">
        <v>3.9709558019089729E-2</v>
      </c>
      <c r="AB91" s="577">
        <v>3.9668749755244752E-2</v>
      </c>
      <c r="AC91" s="577">
        <v>3.9628025280031377E-2</v>
      </c>
      <c r="AD91" s="577">
        <v>3.9587384335658608E-2</v>
      </c>
      <c r="AE91" s="577">
        <v>3.9546826665391915E-2</v>
      </c>
      <c r="AF91" s="577">
        <v>3.9506352013547796E-2</v>
      </c>
      <c r="AG91" s="577">
        <v>3.9465960125488385E-2</v>
      </c>
      <c r="AH91" s="577">
        <v>3.942565074761617E-2</v>
      </c>
      <c r="AI91" s="577">
        <v>3.9385423627368625E-2</v>
      </c>
      <c r="AJ91" s="577">
        <v>3.9345278513212963E-2</v>
      </c>
      <c r="AK91" s="577">
        <v>3.9305215154640895E-2</v>
      </c>
      <c r="AL91" s="577">
        <v>3.9265233302163423E-2</v>
      </c>
      <c r="AM91" s="577">
        <v>3.9225332707305646E-2</v>
      </c>
      <c r="AN91" s="577">
        <v>3.9185513122601608E-2</v>
      </c>
      <c r="AO91" s="577">
        <v>3.9145774301589213E-2</v>
      </c>
      <c r="AP91" s="577">
        <v>3.9106115998805119E-2</v>
      </c>
      <c r="AQ91" s="577">
        <v>3.9066537969779672E-2</v>
      </c>
      <c r="AR91" s="577">
        <v>3.90270399710319E-2</v>
      </c>
      <c r="AS91" s="577">
        <v>3.8987621760064539E-2</v>
      </c>
      <c r="AT91" s="577">
        <v>3.8948283095359006E-2</v>
      </c>
      <c r="AU91" s="577">
        <v>3.8909023736370549E-2</v>
      </c>
      <c r="AV91" s="577">
        <v>3.8869843443523289E-2</v>
      </c>
      <c r="AW91" s="577">
        <v>3.8830741978205345E-2</v>
      </c>
      <c r="AX91" s="577">
        <v>3.8791719102764029E-2</v>
      </c>
      <c r="AY91" s="577">
        <v>3.8752774580501005E-2</v>
      </c>
      <c r="AZ91" s="577">
        <v>3.8713908175667479E-2</v>
      </c>
      <c r="BA91" s="577">
        <v>3.867511965345951E-2</v>
      </c>
      <c r="BB91" s="577">
        <v>3.8636408780013218E-2</v>
      </c>
      <c r="BC91" s="577">
        <v>3.8597775322400101E-2</v>
      </c>
      <c r="BD91" s="577">
        <v>3.855921904862239E-2</v>
      </c>
      <c r="BE91" s="577">
        <v>3.8520739727608375E-2</v>
      </c>
      <c r="BF91" s="577">
        <v>3.8482337129207789E-2</v>
      </c>
      <c r="BG91" s="577">
        <v>3.8444011024187243E-2</v>
      </c>
      <c r="BH91" s="577">
        <v>3.8405761184225638E-2</v>
      </c>
      <c r="BI91" s="577">
        <v>3.8367587381909651E-2</v>
      </c>
      <c r="BJ91" s="577">
        <v>3.8329489390729221E-2</v>
      </c>
      <c r="BK91" s="577">
        <v>3.8291466985073061E-2</v>
      </c>
    </row>
    <row r="92" spans="1:63">
      <c r="A92" s="1066"/>
      <c r="B92" s="510">
        <v>18.75</v>
      </c>
      <c r="C92" s="577">
        <v>4.0121822961437473E-2</v>
      </c>
      <c r="D92" s="577">
        <v>4.007997096533146E-2</v>
      </c>
      <c r="E92" s="577">
        <v>4.0038206191800561E-2</v>
      </c>
      <c r="F92" s="577">
        <v>3.9996528368461431E-2</v>
      </c>
      <c r="G92" s="577">
        <v>3.9954937224063659E-2</v>
      </c>
      <c r="H92" s="577">
        <v>3.991343248848396E-2</v>
      </c>
      <c r="I92" s="577">
        <v>3.9872013892720257E-2</v>
      </c>
      <c r="J92" s="577">
        <v>3.9830681168885919E-2</v>
      </c>
      <c r="K92" s="577">
        <v>3.9789434050203958E-2</v>
      </c>
      <c r="L92" s="577">
        <v>3.9748272271001313E-2</v>
      </c>
      <c r="M92" s="577">
        <v>3.9707195566703116E-2</v>
      </c>
      <c r="N92" s="577">
        <v>3.9666203673827033E-2</v>
      </c>
      <c r="O92" s="577">
        <v>3.9625296329977668E-2</v>
      </c>
      <c r="P92" s="577">
        <v>3.9584473273840903E-2</v>
      </c>
      <c r="Q92" s="577">
        <v>3.9543734245178368E-2</v>
      </c>
      <c r="R92" s="577">
        <v>3.9503078984821909E-2</v>
      </c>
      <c r="S92" s="577">
        <v>3.9462507234668112E-2</v>
      </c>
      <c r="T92" s="577">
        <v>3.9422018737672773E-2</v>
      </c>
      <c r="U92" s="577">
        <v>3.9381613237845559E-2</v>
      </c>
      <c r="V92" s="577">
        <v>3.934129048024454E-2</v>
      </c>
      <c r="W92" s="577">
        <v>3.930105021097087E-2</v>
      </c>
      <c r="X92" s="577">
        <v>3.9260892177163435E-2</v>
      </c>
      <c r="Y92" s="577">
        <v>3.9220816126993588E-2</v>
      </c>
      <c r="Z92" s="577">
        <v>3.9180821809659823E-2</v>
      </c>
      <c r="AA92" s="577">
        <v>3.9140908975382617E-2</v>
      </c>
      <c r="AB92" s="577">
        <v>3.9101077375399196E-2</v>
      </c>
      <c r="AC92" s="577">
        <v>3.906132676195833E-2</v>
      </c>
      <c r="AD92" s="577">
        <v>3.9021656888315277E-2</v>
      </c>
      <c r="AE92" s="577">
        <v>3.8982067508726612E-2</v>
      </c>
      <c r="AF92" s="577">
        <v>3.8942558378445173E-2</v>
      </c>
      <c r="AG92" s="577">
        <v>3.8903129253715023E-2</v>
      </c>
      <c r="AH92" s="577">
        <v>3.8863779891766433E-2</v>
      </c>
      <c r="AI92" s="577">
        <v>3.8824510050810897E-2</v>
      </c>
      <c r="AJ92" s="577">
        <v>3.8785319490036184E-2</v>
      </c>
      <c r="AK92" s="577">
        <v>3.8746207969601411E-2</v>
      </c>
      <c r="AL92" s="577">
        <v>3.870717525063215E-2</v>
      </c>
      <c r="AM92" s="577">
        <v>3.8668221095215581E-2</v>
      </c>
      <c r="AN92" s="577">
        <v>3.862934526639563E-2</v>
      </c>
      <c r="AO92" s="577">
        <v>3.8590547528168172E-2</v>
      </c>
      <c r="AP92" s="577">
        <v>3.8551827645476287E-2</v>
      </c>
      <c r="AQ92" s="577">
        <v>3.8513185384205478E-2</v>
      </c>
      <c r="AR92" s="577">
        <v>3.8474620511178954E-2</v>
      </c>
      <c r="AS92" s="577">
        <v>3.843613279415295E-2</v>
      </c>
      <c r="AT92" s="577">
        <v>3.839772200181208E-2</v>
      </c>
      <c r="AU92" s="577">
        <v>3.8359387903764669E-2</v>
      </c>
      <c r="AV92" s="577">
        <v>3.8321130270538163E-2</v>
      </c>
      <c r="AW92" s="577">
        <v>3.8282948873574564E-2</v>
      </c>
      <c r="AX92" s="577">
        <v>3.8244843485225874E-2</v>
      </c>
      <c r="AY92" s="577">
        <v>3.8206813878749517E-2</v>
      </c>
      <c r="AZ92" s="577">
        <v>3.8168859828303946E-2</v>
      </c>
      <c r="BA92" s="577">
        <v>3.8130981108944077E-2</v>
      </c>
      <c r="BB92" s="577">
        <v>3.8093177496616878E-2</v>
      </c>
      <c r="BC92" s="577">
        <v>3.8055448768156981E-2</v>
      </c>
      <c r="BD92" s="577">
        <v>3.8017794701282248E-2</v>
      </c>
      <c r="BE92" s="577">
        <v>3.7980215074589416E-2</v>
      </c>
      <c r="BF92" s="577">
        <v>3.7942709667549777E-2</v>
      </c>
      <c r="BG92" s="577">
        <v>3.7905278260504854E-2</v>
      </c>
      <c r="BH92" s="577">
        <v>3.7867920634662086E-2</v>
      </c>
      <c r="BI92" s="577">
        <v>3.7830636572090605E-2</v>
      </c>
      <c r="BJ92" s="577">
        <v>3.7793425855716996E-2</v>
      </c>
      <c r="BK92" s="577">
        <v>3.775628826932103E-2</v>
      </c>
    </row>
    <row r="93" spans="1:63">
      <c r="A93" s="1066"/>
      <c r="B93" s="510">
        <v>19</v>
      </c>
      <c r="C93" s="577">
        <v>3.9542296770715295E-2</v>
      </c>
      <c r="D93" s="577">
        <v>3.9501457544919835E-2</v>
      </c>
      <c r="E93" s="577">
        <v>3.9460702589474449E-2</v>
      </c>
      <c r="F93" s="577">
        <v>3.9420031643814468E-2</v>
      </c>
      <c r="G93" s="577">
        <v>3.9379444448448354E-2</v>
      </c>
      <c r="H93" s="577">
        <v>3.9338940744952165E-2</v>
      </c>
      <c r="I93" s="577">
        <v>3.9298520275964081E-2</v>
      </c>
      <c r="J93" s="577">
        <v>3.9258182785178938E-2</v>
      </c>
      <c r="K93" s="577">
        <v>3.9217928017342814E-2</v>
      </c>
      <c r="L93" s="577">
        <v>3.9177755718247664E-2</v>
      </c>
      <c r="M93" s="577">
        <v>3.9137665634725934E-2</v>
      </c>
      <c r="N93" s="577">
        <v>3.9097657514645293E-2</v>
      </c>
      <c r="O93" s="577">
        <v>3.9057731106903276E-2</v>
      </c>
      <c r="P93" s="577">
        <v>3.9017886161422113E-2</v>
      </c>
      <c r="Q93" s="577">
        <v>3.897812242914344E-2</v>
      </c>
      <c r="R93" s="577">
        <v>3.8938439662023136E-2</v>
      </c>
      <c r="S93" s="577">
        <v>3.8898837613026184E-2</v>
      </c>
      <c r="T93" s="577">
        <v>3.8859316036121513E-2</v>
      </c>
      <c r="U93" s="577">
        <v>3.8819874686276921E-2</v>
      </c>
      <c r="V93" s="577">
        <v>3.8780513319454001E-2</v>
      </c>
      <c r="W93" s="577">
        <v>3.8741231692603122E-2</v>
      </c>
      <c r="X93" s="577">
        <v>3.8702029563658417E-2</v>
      </c>
      <c r="Y93" s="577">
        <v>3.8662906691532793E-2</v>
      </c>
      <c r="Z93" s="577">
        <v>3.8623862836113035E-2</v>
      </c>
      <c r="AA93" s="577">
        <v>3.8584897758254848E-2</v>
      </c>
      <c r="AB93" s="577">
        <v>3.8546011219777986E-2</v>
      </c>
      <c r="AC93" s="577">
        <v>3.8507202983461428E-2</v>
      </c>
      <c r="AD93" s="577">
        <v>3.8468472813038522E-2</v>
      </c>
      <c r="AE93" s="577">
        <v>3.8429820473192183E-2</v>
      </c>
      <c r="AF93" s="577">
        <v>3.8391245729550168E-2</v>
      </c>
      <c r="AG93" s="577">
        <v>3.8352748348680306E-2</v>
      </c>
      <c r="AH93" s="577">
        <v>3.8314328098085791E-2</v>
      </c>
      <c r="AI93" s="577">
        <v>3.827598474620051E-2</v>
      </c>
      <c r="AJ93" s="577">
        <v>3.8237718062384407E-2</v>
      </c>
      <c r="AK93" s="577">
        <v>3.8199527816918814E-2</v>
      </c>
      <c r="AL93" s="577">
        <v>3.8161413781001907E-2</v>
      </c>
      <c r="AM93" s="577">
        <v>3.812337572674409E-2</v>
      </c>
      <c r="AN93" s="577">
        <v>3.8085413427163484E-2</v>
      </c>
      <c r="AO93" s="577">
        <v>3.8047526656181399E-2</v>
      </c>
      <c r="AP93" s="577">
        <v>3.8009715188617857E-2</v>
      </c>
      <c r="AQ93" s="577">
        <v>3.7971978800187108E-2</v>
      </c>
      <c r="AR93" s="577">
        <v>3.7934317267493217E-2</v>
      </c>
      <c r="AS93" s="577">
        <v>3.7896730368025669E-2</v>
      </c>
      <c r="AT93" s="577">
        <v>3.7859217880154929E-2</v>
      </c>
      <c r="AU93" s="577">
        <v>3.782177958312815E-2</v>
      </c>
      <c r="AV93" s="577">
        <v>3.7784415257064809E-2</v>
      </c>
      <c r="AW93" s="577">
        <v>3.7747124682952417E-2</v>
      </c>
      <c r="AX93" s="577">
        <v>3.7709907642642218E-2</v>
      </c>
      <c r="AY93" s="577">
        <v>3.767276391884495E-2</v>
      </c>
      <c r="AZ93" s="577">
        <v>3.7635693295126643E-2</v>
      </c>
      <c r="BA93" s="577">
        <v>3.7598695555904359E-2</v>
      </c>
      <c r="BB93" s="577">
        <v>3.7561770486442048E-2</v>
      </c>
      <c r="BC93" s="577">
        <v>3.7524917872846397E-2</v>
      </c>
      <c r="BD93" s="577">
        <v>3.7488137502062674E-2</v>
      </c>
      <c r="BE93" s="577">
        <v>3.7451429161870664E-2</v>
      </c>
      <c r="BF93" s="577">
        <v>3.7414792640880538E-2</v>
      </c>
      <c r="BG93" s="577">
        <v>3.7378227728528834E-2</v>
      </c>
      <c r="BH93" s="577">
        <v>3.7341734215074397E-2</v>
      </c>
      <c r="BI93" s="577">
        <v>3.7305311891594396E-2</v>
      </c>
      <c r="BJ93" s="577">
        <v>3.7268960549980294E-2</v>
      </c>
      <c r="BK93" s="577">
        <v>3.7232679982933947E-2</v>
      </c>
    </row>
    <row r="94" spans="1:63">
      <c r="A94" s="1066"/>
      <c r="B94" s="510">
        <v>19.25</v>
      </c>
      <c r="C94" s="577">
        <v>3.8975785544671987E-2</v>
      </c>
      <c r="D94" s="577">
        <v>3.8935925927476592E-2</v>
      </c>
      <c r="E94" s="577">
        <v>3.8896147753972626E-2</v>
      </c>
      <c r="F94" s="577">
        <v>3.8856450774798511E-2</v>
      </c>
      <c r="G94" s="577">
        <v>3.8816834741609581E-2</v>
      </c>
      <c r="H94" s="577">
        <v>3.877729940707296E-2</v>
      </c>
      <c r="I94" s="577">
        <v>3.8737844524862362E-2</v>
      </c>
      <c r="J94" s="577">
        <v>3.8698469849653042E-2</v>
      </c>
      <c r="K94" s="577">
        <v>3.8659175137116635E-2</v>
      </c>
      <c r="L94" s="577">
        <v>3.8619960143916172E-2</v>
      </c>
      <c r="M94" s="577">
        <v>3.8580824627701009E-2</v>
      </c>
      <c r="N94" s="577">
        <v>3.8541768347101844E-2</v>
      </c>
      <c r="O94" s="577">
        <v>3.8502791061725779E-2</v>
      </c>
      <c r="P94" s="577">
        <v>3.8463892532151371E-2</v>
      </c>
      <c r="Q94" s="577">
        <v>3.842507251992372E-2</v>
      </c>
      <c r="R94" s="577">
        <v>3.8386330787549591E-2</v>
      </c>
      <c r="S94" s="577">
        <v>3.8347667098492633E-2</v>
      </c>
      <c r="T94" s="577">
        <v>3.8309081217168466E-2</v>
      </c>
      <c r="U94" s="577">
        <v>3.8270572908939975E-2</v>
      </c>
      <c r="V94" s="577">
        <v>3.8232141940112527E-2</v>
      </c>
      <c r="W94" s="577">
        <v>3.8193788077929232E-2</v>
      </c>
      <c r="X94" s="577">
        <v>3.8155511090566273E-2</v>
      </c>
      <c r="Y94" s="577">
        <v>3.8117310747128201E-2</v>
      </c>
      <c r="Z94" s="577">
        <v>3.8079186817643315E-2</v>
      </c>
      <c r="AA94" s="577">
        <v>3.804113907305904E-2</v>
      </c>
      <c r="AB94" s="577">
        <v>3.8003167285237345E-2</v>
      </c>
      <c r="AC94" s="577">
        <v>3.796527122695019E-2</v>
      </c>
      <c r="AD94" s="577">
        <v>3.7927450671874946E-2</v>
      </c>
      <c r="AE94" s="577">
        <v>3.7889705394589968E-2</v>
      </c>
      <c r="AF94" s="577">
        <v>3.7852035170570057E-2</v>
      </c>
      <c r="AG94" s="577">
        <v>3.7814439776182006E-2</v>
      </c>
      <c r="AH94" s="577">
        <v>3.7776918988680228E-2</v>
      </c>
      <c r="AI94" s="577">
        <v>3.7739472586202312E-2</v>
      </c>
      <c r="AJ94" s="577">
        <v>3.7702100347764646E-2</v>
      </c>
      <c r="AK94" s="577">
        <v>3.7664802053258097E-2</v>
      </c>
      <c r="AL94" s="577">
        <v>3.762757748344369E-2</v>
      </c>
      <c r="AM94" s="577">
        <v>3.7590426419948274E-2</v>
      </c>
      <c r="AN94" s="577">
        <v>3.7553348645260297E-2</v>
      </c>
      <c r="AO94" s="577">
        <v>3.7516343942725537E-2</v>
      </c>
      <c r="AP94" s="577">
        <v>3.7479412096542881E-2</v>
      </c>
      <c r="AQ94" s="577">
        <v>3.7442552891760142E-2</v>
      </c>
      <c r="AR94" s="577">
        <v>3.7405766114269899E-2</v>
      </c>
      <c r="AS94" s="577">
        <v>3.7369051550805298E-2</v>
      </c>
      <c r="AT94" s="577">
        <v>3.7332408988935993E-2</v>
      </c>
      <c r="AU94" s="577">
        <v>3.7295838217064038E-2</v>
      </c>
      <c r="AV94" s="577">
        <v>3.7259339024419753E-2</v>
      </c>
      <c r="AW94" s="577">
        <v>3.7222911201057772E-2</v>
      </c>
      <c r="AX94" s="577">
        <v>3.7186554537852932E-2</v>
      </c>
      <c r="AY94" s="577">
        <v>3.715026882649633E-2</v>
      </c>
      <c r="AZ94" s="577">
        <v>3.7114053859491306E-2</v>
      </c>
      <c r="BA94" s="577">
        <v>3.7077909430149499E-2</v>
      </c>
      <c r="BB94" s="577">
        <v>3.7041835332586946E-2</v>
      </c>
      <c r="BC94" s="577">
        <v>3.7005831361720108E-2</v>
      </c>
      <c r="BD94" s="577">
        <v>3.696989731326205E-2</v>
      </c>
      <c r="BE94" s="577">
        <v>3.6934032983718536E-2</v>
      </c>
      <c r="BF94" s="577">
        <v>3.68982381703842E-2</v>
      </c>
      <c r="BG94" s="577">
        <v>3.6862512671338735E-2</v>
      </c>
      <c r="BH94" s="577">
        <v>3.6826856285443077E-2</v>
      </c>
      <c r="BI94" s="577">
        <v>3.6791268812335645E-2</v>
      </c>
      <c r="BJ94" s="577">
        <v>3.6755750052428586E-2</v>
      </c>
      <c r="BK94" s="577">
        <v>3.6720299806904055E-2</v>
      </c>
    </row>
    <row r="95" spans="1:63">
      <c r="A95" s="1066"/>
      <c r="B95" s="510">
        <v>19.5</v>
      </c>
      <c r="C95" s="577">
        <v>3.8421887775463563E-2</v>
      </c>
      <c r="D95" s="577">
        <v>3.8382975977340902E-2</v>
      </c>
      <c r="E95" s="577">
        <v>3.8344142915388575E-2</v>
      </c>
      <c r="F95" s="577">
        <v>3.8305388350869773E-2</v>
      </c>
      <c r="G95" s="577">
        <v>3.8266712046011897E-2</v>
      </c>
      <c r="H95" s="577">
        <v>3.8228113764001675E-2</v>
      </c>
      <c r="I95" s="577">
        <v>3.8189593268980325E-2</v>
      </c>
      <c r="J95" s="577">
        <v>3.815115032603876E-2</v>
      </c>
      <c r="K95" s="577">
        <v>3.8112784701212828E-2</v>
      </c>
      <c r="L95" s="577">
        <v>3.8074496161478531E-2</v>
      </c>
      <c r="M95" s="577">
        <v>3.8036284474747328E-2</v>
      </c>
      <c r="N95" s="577">
        <v>3.7998149409861452E-2</v>
      </c>
      <c r="O95" s="577">
        <v>3.7960090736589236E-2</v>
      </c>
      <c r="P95" s="577">
        <v>3.7922108225620477E-2</v>
      </c>
      <c r="Q95" s="577">
        <v>3.7884201648561842E-2</v>
      </c>
      <c r="R95" s="577">
        <v>3.7846370777932299E-2</v>
      </c>
      <c r="S95" s="577">
        <v>3.7808615387158524E-2</v>
      </c>
      <c r="T95" s="577">
        <v>3.7770935250570424E-2</v>
      </c>
      <c r="U95" s="577">
        <v>3.773333014339663E-2</v>
      </c>
      <c r="V95" s="577">
        <v>3.7695799841759997E-2</v>
      </c>
      <c r="W95" s="577">
        <v>3.7658344122673222E-2</v>
      </c>
      <c r="X95" s="577">
        <v>3.7620962764034351E-2</v>
      </c>
      <c r="Y95" s="577">
        <v>3.7583655544622452E-2</v>
      </c>
      <c r="Z95" s="577">
        <v>3.7546422244093228E-2</v>
      </c>
      <c r="AA95" s="577">
        <v>3.7509262642974668E-2</v>
      </c>
      <c r="AB95" s="577">
        <v>3.7472176522662749E-2</v>
      </c>
      <c r="AC95" s="577">
        <v>3.7435163665417159E-2</v>
      </c>
      <c r="AD95" s="577">
        <v>3.7398223854357003E-2</v>
      </c>
      <c r="AE95" s="577">
        <v>3.736135687345659E-2</v>
      </c>
      <c r="AF95" s="577">
        <v>3.732456250754123E-2</v>
      </c>
      <c r="AG95" s="577">
        <v>3.7287840542283027E-2</v>
      </c>
      <c r="AH95" s="577">
        <v>3.7251190764196737E-2</v>
      </c>
      <c r="AI95" s="577">
        <v>3.72146129606356E-2</v>
      </c>
      <c r="AJ95" s="577">
        <v>3.7178106919787263E-2</v>
      </c>
      <c r="AK95" s="577">
        <v>3.7141672430669674E-2</v>
      </c>
      <c r="AL95" s="577">
        <v>3.7105309283127018E-2</v>
      </c>
      <c r="AM95" s="577">
        <v>3.7069017267825674E-2</v>
      </c>
      <c r="AN95" s="577">
        <v>3.7032796176250223E-2</v>
      </c>
      <c r="AO95" s="577">
        <v>3.699664580069939E-2</v>
      </c>
      <c r="AP95" s="577">
        <v>3.6960565934282166E-2</v>
      </c>
      <c r="AQ95" s="577">
        <v>3.692455637091379E-2</v>
      </c>
      <c r="AR95" s="577">
        <v>3.6888616905311838E-2</v>
      </c>
      <c r="AS95" s="577">
        <v>3.6852747332992354E-2</v>
      </c>
      <c r="AT95" s="577">
        <v>3.6816947450265938E-2</v>
      </c>
      <c r="AU95" s="577">
        <v>3.6781217054233893E-2</v>
      </c>
      <c r="AV95" s="577">
        <v>3.6745555942784426E-2</v>
      </c>
      <c r="AW95" s="577">
        <v>3.6709963914588785E-2</v>
      </c>
      <c r="AX95" s="577">
        <v>3.6674440769097517E-2</v>
      </c>
      <c r="AY95" s="577">
        <v>3.6638986306536676E-2</v>
      </c>
      <c r="AZ95" s="577">
        <v>3.6603600327904086E-2</v>
      </c>
      <c r="BA95" s="577">
        <v>3.6568282634965601E-2</v>
      </c>
      <c r="BB95" s="577">
        <v>3.6533033030251433E-2</v>
      </c>
      <c r="BC95" s="577">
        <v>3.6497851317052458E-2</v>
      </c>
      <c r="BD95" s="577">
        <v>3.6462737299416542E-2</v>
      </c>
      <c r="BE95" s="577">
        <v>3.6427690782144931E-2</v>
      </c>
      <c r="BF95" s="577">
        <v>3.6392711570788598E-2</v>
      </c>
      <c r="BG95" s="577">
        <v>3.6357799471644699E-2</v>
      </c>
      <c r="BH95" s="577">
        <v>3.6322954291752939E-2</v>
      </c>
      <c r="BI95" s="577">
        <v>3.6288175838892059E-2</v>
      </c>
      <c r="BJ95" s="577">
        <v>3.625346392157628E-2</v>
      </c>
      <c r="BK95" s="577">
        <v>3.6218818349051794E-2</v>
      </c>
    </row>
    <row r="96" spans="1:63">
      <c r="A96" s="1066"/>
      <c r="B96" s="510">
        <v>19.75</v>
      </c>
      <c r="C96" s="577">
        <v>3.7880217805278789E-2</v>
      </c>
      <c r="D96" s="577">
        <v>3.784222334022791E-2</v>
      </c>
      <c r="E96" s="577">
        <v>3.7804305016919372E-2</v>
      </c>
      <c r="F96" s="577">
        <v>3.7766462606697714E-2</v>
      </c>
      <c r="G96" s="577">
        <v>3.7728695881822094E-2</v>
      </c>
      <c r="H96" s="577">
        <v>3.769100461546173E-2</v>
      </c>
      <c r="I96" s="577">
        <v>3.7653388581691351E-2</v>
      </c>
      <c r="J96" s="577">
        <v>3.7615847555486706E-2</v>
      </c>
      <c r="K96" s="577">
        <v>3.7578381312720038E-2</v>
      </c>
      <c r="L96" s="577">
        <v>3.7540989630155674E-2</v>
      </c>
      <c r="M96" s="577">
        <v>3.7503672285445551E-2</v>
      </c>
      <c r="N96" s="577">
        <v>3.7466429057124828E-2</v>
      </c>
      <c r="O96" s="577">
        <v>3.7429259724607478E-2</v>
      </c>
      <c r="P96" s="577">
        <v>3.7392164068181973E-2</v>
      </c>
      <c r="Q96" s="577">
        <v>3.7355141869006937E-2</v>
      </c>
      <c r="R96" s="577">
        <v>3.7318192909106832E-2</v>
      </c>
      <c r="S96" s="577">
        <v>3.728131697136769E-2</v>
      </c>
      <c r="T96" s="577">
        <v>3.7244513839532874E-2</v>
      </c>
      <c r="U96" s="577">
        <v>3.7207783298198814E-2</v>
      </c>
      <c r="V96" s="577">
        <v>3.7171125132810838E-2</v>
      </c>
      <c r="W96" s="577">
        <v>3.7134539129658993E-2</v>
      </c>
      <c r="X96" s="577">
        <v>3.7098025075873862E-2</v>
      </c>
      <c r="Y96" s="577">
        <v>3.7061582759422472E-2</v>
      </c>
      <c r="Z96" s="577">
        <v>3.7025211969104167E-2</v>
      </c>
      <c r="AA96" s="577">
        <v>3.6988912494546528E-2</v>
      </c>
      <c r="AB96" s="577">
        <v>3.6952684126201341E-2</v>
      </c>
      <c r="AC96" s="577">
        <v>3.691652665534053E-2</v>
      </c>
      <c r="AD96" s="577">
        <v>3.6880439874052172E-2</v>
      </c>
      <c r="AE96" s="577">
        <v>3.6844423575236512E-2</v>
      </c>
      <c r="AF96" s="577">
        <v>3.6808477552601984E-2</v>
      </c>
      <c r="AG96" s="577">
        <v>3.677260160066128E-2</v>
      </c>
      <c r="AH96" s="577">
        <v>3.6736795514727458E-2</v>
      </c>
      <c r="AI96" s="577">
        <v>3.670105909091001E-2</v>
      </c>
      <c r="AJ96" s="577">
        <v>3.6665392126111016E-2</v>
      </c>
      <c r="AK96" s="577">
        <v>3.6629794418021291E-2</v>
      </c>
      <c r="AL96" s="577">
        <v>3.6594265765116554E-2</v>
      </c>
      <c r="AM96" s="577">
        <v>3.6558805966653653E-2</v>
      </c>
      <c r="AN96" s="577">
        <v>3.6523414822666737E-2</v>
      </c>
      <c r="AO96" s="577">
        <v>3.6488092133963528E-2</v>
      </c>
      <c r="AP96" s="577">
        <v>3.6452837702121592E-2</v>
      </c>
      <c r="AQ96" s="577">
        <v>3.6417651329484588E-2</v>
      </c>
      <c r="AR96" s="577">
        <v>3.6382532819158618E-2</v>
      </c>
      <c r="AS96" s="577">
        <v>3.6347481975008526E-2</v>
      </c>
      <c r="AT96" s="577">
        <v>3.6312498601654246E-2</v>
      </c>
      <c r="AU96" s="577">
        <v>3.6277582504467172E-2</v>
      </c>
      <c r="AV96" s="577">
        <v>3.6242733489566588E-2</v>
      </c>
      <c r="AW96" s="577">
        <v>3.6207951363816E-2</v>
      </c>
      <c r="AX96" s="577">
        <v>3.6173235934819657E-2</v>
      </c>
      <c r="AY96" s="577">
        <v>3.6138587010918946E-2</v>
      </c>
      <c r="AZ96" s="577">
        <v>3.6104004401188869E-2</v>
      </c>
      <c r="BA96" s="577">
        <v>3.6069487915434559E-2</v>
      </c>
      <c r="BB96" s="577">
        <v>3.6035037364187783E-2</v>
      </c>
      <c r="BC96" s="577">
        <v>3.6000652558703473E-2</v>
      </c>
      <c r="BD96" s="577">
        <v>3.5966333310956271E-2</v>
      </c>
      <c r="BE96" s="577">
        <v>3.5932079433637125E-2</v>
      </c>
      <c r="BF96" s="577">
        <v>3.5897890740149853E-2</v>
      </c>
      <c r="BG96" s="577">
        <v>3.5863767044607787E-2</v>
      </c>
      <c r="BH96" s="577">
        <v>3.5829708161830363E-2</v>
      </c>
      <c r="BI96" s="577">
        <v>3.5795713907339807E-2</v>
      </c>
      <c r="BJ96" s="577">
        <v>3.57617840973578E-2</v>
      </c>
      <c r="BK96" s="577">
        <v>3.572791854880214E-2</v>
      </c>
    </row>
    <row r="97" spans="1:63">
      <c r="A97" s="1066"/>
      <c r="B97" s="510">
        <v>20</v>
      </c>
      <c r="C97" s="577">
        <v>3.7350405062224909E-2</v>
      </c>
      <c r="D97" s="577">
        <v>3.7313298683141788E-2</v>
      </c>
      <c r="E97" s="577">
        <v>3.727626595878003E-2</v>
      </c>
      <c r="F97" s="577">
        <v>3.7239306670054415E-2</v>
      </c>
      <c r="G97" s="577">
        <v>3.720242059874778E-2</v>
      </c>
      <c r="H97" s="577">
        <v>3.7165607527506667E-2</v>
      </c>
      <c r="I97" s="577">
        <v>3.7128867239837118E-2</v>
      </c>
      <c r="J97" s="577">
        <v>3.7092199520100358E-2</v>
      </c>
      <c r="K97" s="577">
        <v>3.7055604153508635E-2</v>
      </c>
      <c r="L97" s="577">
        <v>3.7019080926121009E-2</v>
      </c>
      <c r="M97" s="577">
        <v>3.6982629624839163E-2</v>
      </c>
      <c r="N97" s="577">
        <v>3.6946250037403275E-2</v>
      </c>
      <c r="O97" s="577">
        <v>3.6909941952387913E-2</v>
      </c>
      <c r="P97" s="577">
        <v>3.6873705159197911E-2</v>
      </c>
      <c r="Q97" s="577">
        <v>3.6837539448064303E-2</v>
      </c>
      <c r="R97" s="577">
        <v>3.6801444610040299E-2</v>
      </c>
      <c r="S97" s="577">
        <v>3.6765420436997244E-2</v>
      </c>
      <c r="T97" s="577">
        <v>3.6729466721620585E-2</v>
      </c>
      <c r="U97" s="577">
        <v>3.6693583257405966E-2</v>
      </c>
      <c r="V97" s="577">
        <v>3.6657769838655228E-2</v>
      </c>
      <c r="W97" s="577">
        <v>3.6622026260472451E-2</v>
      </c>
      <c r="X97" s="577">
        <v>3.6586352318760125E-2</v>
      </c>
      <c r="Y97" s="577">
        <v>3.6550747810215202E-2</v>
      </c>
      <c r="Z97" s="577">
        <v>3.6515212532325245E-2</v>
      </c>
      <c r="AA97" s="577">
        <v>3.6479746283364603E-2</v>
      </c>
      <c r="AB97" s="577">
        <v>3.6444348862390605E-2</v>
      </c>
      <c r="AC97" s="577">
        <v>3.6409020069239725E-2</v>
      </c>
      <c r="AD97" s="577">
        <v>3.6373759704523834E-2</v>
      </c>
      <c r="AE97" s="577">
        <v>3.6338567569626452E-2</v>
      </c>
      <c r="AF97" s="577">
        <v>3.6303443466699017E-2</v>
      </c>
      <c r="AG97" s="577">
        <v>3.6268387198657166E-2</v>
      </c>
      <c r="AH97" s="577">
        <v>3.6233398569177067E-2</v>
      </c>
      <c r="AI97" s="577">
        <v>3.6198477382691725E-2</v>
      </c>
      <c r="AJ97" s="577">
        <v>3.6163623444387366E-2</v>
      </c>
      <c r="AK97" s="577">
        <v>3.6128836560199822E-2</v>
      </c>
      <c r="AL97" s="577">
        <v>3.6094116536810883E-2</v>
      </c>
      <c r="AM97" s="577">
        <v>3.6059463181644762E-2</v>
      </c>
      <c r="AN97" s="577">
        <v>3.6024876302864522E-2</v>
      </c>
      <c r="AO97" s="577">
        <v>3.599035570936851E-2</v>
      </c>
      <c r="AP97" s="577">
        <v>3.5955901210786886E-2</v>
      </c>
      <c r="AQ97" s="577">
        <v>3.5921512617478085E-2</v>
      </c>
      <c r="AR97" s="577">
        <v>3.5887189740525342E-2</v>
      </c>
      <c r="AS97" s="577">
        <v>3.5852932391733254E-2</v>
      </c>
      <c r="AT97" s="577">
        <v>3.5818740383624315E-2</v>
      </c>
      <c r="AU97" s="577">
        <v>3.5784613529435509E-2</v>
      </c>
      <c r="AV97" s="577">
        <v>3.5750551643114914E-2</v>
      </c>
      <c r="AW97" s="577">
        <v>3.5716554539318303E-2</v>
      </c>
      <c r="AX97" s="577">
        <v>3.5682622033405817E-2</v>
      </c>
      <c r="AY97" s="577">
        <v>3.5648753941438571E-2</v>
      </c>
      <c r="AZ97" s="577">
        <v>3.561495008017538E-2</v>
      </c>
      <c r="BA97" s="577">
        <v>3.5581210267069424E-2</v>
      </c>
      <c r="BB97" s="577">
        <v>3.5547534320264959E-2</v>
      </c>
      <c r="BC97" s="577">
        <v>3.5513922058594091E-2</v>
      </c>
      <c r="BD97" s="577">
        <v>3.5480373301573477E-2</v>
      </c>
      <c r="BE97" s="577">
        <v>3.5446887869401117E-2</v>
      </c>
      <c r="BF97" s="577">
        <v>3.5413465582953142E-2</v>
      </c>
      <c r="BG97" s="577">
        <v>3.5380106263780631E-2</v>
      </c>
      <c r="BH97" s="577">
        <v>3.5346809734106394E-2</v>
      </c>
      <c r="BI97" s="577">
        <v>3.5313575816821867E-2</v>
      </c>
      <c r="BJ97" s="577">
        <v>3.5280404335483947E-2</v>
      </c>
      <c r="BK97" s="577">
        <v>3.524729511431185E-2</v>
      </c>
    </row>
    <row r="98" spans="1:63">
      <c r="A98" s="1066"/>
      <c r="B98" s="510">
        <v>20.25</v>
      </c>
      <c r="C98" s="577">
        <v>3.683209333972895E-2</v>
      </c>
      <c r="D98" s="577">
        <v>3.679584697753386E-2</v>
      </c>
      <c r="E98" s="577">
        <v>3.6759671885093957E-2</v>
      </c>
      <c r="F98" s="577">
        <v>3.6723567852413444E-2</v>
      </c>
      <c r="G98" s="577">
        <v>3.6687534670320709E-2</v>
      </c>
      <c r="H98" s="577">
        <v>3.6651572130464299E-2</v>
      </c>
      <c r="I98" s="577">
        <v>3.6615680025308898E-2</v>
      </c>
      <c r="J98" s="577">
        <v>3.657985814813132E-2</v>
      </c>
      <c r="K98" s="577">
        <v>3.6544106293016576E-2</v>
      </c>
      <c r="L98" s="577">
        <v>3.6508424254853893E-2</v>
      </c>
      <c r="M98" s="577">
        <v>3.6472811829332805E-2</v>
      </c>
      <c r="N98" s="577">
        <v>3.6437268812939273E-2</v>
      </c>
      <c r="O98" s="577">
        <v>3.6401795002951758E-2</v>
      </c>
      <c r="P98" s="577">
        <v>3.6366390197437419E-2</v>
      </c>
      <c r="Q98" s="577">
        <v>3.6331054195248264E-2</v>
      </c>
      <c r="R98" s="577">
        <v>3.6295786796017318E-2</v>
      </c>
      <c r="S98" s="577">
        <v>3.6260587800154877E-2</v>
      </c>
      <c r="T98" s="577">
        <v>3.6225457008844705E-2</v>
      </c>
      <c r="U98" s="577">
        <v>3.6190394224040308E-2</v>
      </c>
      <c r="V98" s="577">
        <v>3.6155399248461222E-2</v>
      </c>
      <c r="W98" s="577">
        <v>3.6120471885589291E-2</v>
      </c>
      <c r="X98" s="577">
        <v>3.6085611939665009E-2</v>
      </c>
      <c r="Y98" s="577">
        <v>3.6050819215683837E-2</v>
      </c>
      <c r="Z98" s="577">
        <v>3.6016093519392604E-2</v>
      </c>
      <c r="AA98" s="577">
        <v>3.598143465728585E-2</v>
      </c>
      <c r="AB98" s="577">
        <v>3.5946842436602268E-2</v>
      </c>
      <c r="AC98" s="577">
        <v>3.5912316665321103E-2</v>
      </c>
      <c r="AD98" s="577">
        <v>3.5877857152158625E-2</v>
      </c>
      <c r="AE98" s="577">
        <v>3.584346370656457E-2</v>
      </c>
      <c r="AF98" s="577">
        <v>3.5809136138718646E-2</v>
      </c>
      <c r="AG98" s="577">
        <v>3.5774874259527037E-2</v>
      </c>
      <c r="AH98" s="577">
        <v>3.574067788061891E-2</v>
      </c>
      <c r="AI98" s="577">
        <v>3.5706546814343008E-2</v>
      </c>
      <c r="AJ98" s="577">
        <v>3.5672480873764185E-2</v>
      </c>
      <c r="AK98" s="577">
        <v>3.563847987265998E-2</v>
      </c>
      <c r="AL98" s="577">
        <v>3.5604543625517265E-2</v>
      </c>
      <c r="AM98" s="577">
        <v>3.5570671947528838E-2</v>
      </c>
      <c r="AN98" s="577">
        <v>3.5536864654590078E-2</v>
      </c>
      <c r="AO98" s="577">
        <v>3.5503121563295617E-2</v>
      </c>
      <c r="AP98" s="577">
        <v>3.5469442490936025E-2</v>
      </c>
      <c r="AQ98" s="577">
        <v>3.5435827255494476E-2</v>
      </c>
      <c r="AR98" s="577">
        <v>3.5402275675643524E-2</v>
      </c>
      <c r="AS98" s="577">
        <v>3.5368787570741814E-2</v>
      </c>
      <c r="AT98" s="577">
        <v>3.5335362760830824E-2</v>
      </c>
      <c r="AU98" s="577">
        <v>3.5302001066631679E-2</v>
      </c>
      <c r="AV98" s="577">
        <v>3.5268702309541919E-2</v>
      </c>
      <c r="AW98" s="577">
        <v>3.5235466311632303E-2</v>
      </c>
      <c r="AX98" s="577">
        <v>3.5202292895643687E-2</v>
      </c>
      <c r="AY98" s="577">
        <v>3.5169181884983816E-2</v>
      </c>
      <c r="AZ98" s="577">
        <v>3.5136133103724231E-2</v>
      </c>
      <c r="BA98" s="577">
        <v>3.510314637659713E-2</v>
      </c>
      <c r="BB98" s="577">
        <v>3.5070221528992272E-2</v>
      </c>
      <c r="BC98" s="577">
        <v>3.5037358386953925E-2</v>
      </c>
      <c r="BD98" s="577">
        <v>3.5004556777177766E-2</v>
      </c>
      <c r="BE98" s="577">
        <v>3.4971816527007822E-2</v>
      </c>
      <c r="BF98" s="577">
        <v>3.4939137464433515E-2</v>
      </c>
      <c r="BG98" s="577">
        <v>3.4906519418086555E-2</v>
      </c>
      <c r="BH98" s="577">
        <v>3.4873962217238035E-2</v>
      </c>
      <c r="BI98" s="577">
        <v>3.4841465691795366E-2</v>
      </c>
      <c r="BJ98" s="577">
        <v>3.4809029672299388E-2</v>
      </c>
      <c r="BK98" s="577">
        <v>3.4776653989921379E-2</v>
      </c>
    </row>
    <row r="99" spans="1:63">
      <c r="A99" s="1066"/>
      <c r="B99" s="510">
        <v>20.5</v>
      </c>
      <c r="C99" s="577">
        <v>3.632494011659932E-2</v>
      </c>
      <c r="D99" s="577">
        <v>3.6289526822870587E-2</v>
      </c>
      <c r="E99" s="577">
        <v>3.6254182510945115E-2</v>
      </c>
      <c r="F99" s="577">
        <v>3.6218906979463804E-2</v>
      </c>
      <c r="G99" s="577">
        <v>3.6183700027850506E-2</v>
      </c>
      <c r="H99" s="577">
        <v>3.6148561456308181E-2</v>
      </c>
      <c r="I99" s="577">
        <v>3.6113491065815156E-2</v>
      </c>
      <c r="J99" s="577">
        <v>3.6078488658121341E-2</v>
      </c>
      <c r="K99" s="577">
        <v>3.6043554035744517E-2</v>
      </c>
      <c r="L99" s="577">
        <v>3.6008687001966598E-2</v>
      </c>
      <c r="M99" s="577">
        <v>3.5973887360829959E-2</v>
      </c>
      <c r="N99" s="577">
        <v>3.5939154917133738E-2</v>
      </c>
      <c r="O99" s="577">
        <v>3.5904489476430233E-2</v>
      </c>
      <c r="P99" s="577">
        <v>3.5869890845021221E-2</v>
      </c>
      <c r="Q99" s="577">
        <v>3.5835358829954381E-2</v>
      </c>
      <c r="R99" s="577">
        <v>3.5800893239019693E-2</v>
      </c>
      <c r="S99" s="577">
        <v>3.5766493880745903E-2</v>
      </c>
      <c r="T99" s="577">
        <v>3.5732160564396917E-2</v>
      </c>
      <c r="U99" s="577">
        <v>3.5697893099968341E-2</v>
      </c>
      <c r="V99" s="577">
        <v>3.5663691298183926E-2</v>
      </c>
      <c r="W99" s="577">
        <v>3.5629554970492118E-2</v>
      </c>
      <c r="X99" s="577">
        <v>3.5595483929062574E-2</v>
      </c>
      <c r="Y99" s="577">
        <v>3.5561477986782719E-2</v>
      </c>
      <c r="Z99" s="577">
        <v>3.5527536957254323E-2</v>
      </c>
      <c r="AA99" s="577">
        <v>3.54936606547901E-2</v>
      </c>
      <c r="AB99" s="577">
        <v>3.5459848894410312E-2</v>
      </c>
      <c r="AC99" s="577">
        <v>3.5426101491839411E-2</v>
      </c>
      <c r="AD99" s="577">
        <v>3.5392418263502687E-2</v>
      </c>
      <c r="AE99" s="577">
        <v>3.5358799026522947E-2</v>
      </c>
      <c r="AF99" s="577">
        <v>3.5325243598717179E-2</v>
      </c>
      <c r="AG99" s="577">
        <v>3.5291751798593299E-2</v>
      </c>
      <c r="AH99" s="577">
        <v>3.5258323445346851E-2</v>
      </c>
      <c r="AI99" s="577">
        <v>3.5224958358857771E-2</v>
      </c>
      <c r="AJ99" s="577">
        <v>3.5191656359687136E-2</v>
      </c>
      <c r="AK99" s="577">
        <v>3.5158417269073955E-2</v>
      </c>
      <c r="AL99" s="577">
        <v>3.5125240908931973E-2</v>
      </c>
      <c r="AM99" s="577">
        <v>3.509212710184649E-2</v>
      </c>
      <c r="AN99" s="577">
        <v>3.5059075671071194E-2</v>
      </c>
      <c r="AO99" s="577">
        <v>3.5026086440525017E-2</v>
      </c>
      <c r="AP99" s="577">
        <v>3.4993159234789011E-2</v>
      </c>
      <c r="AQ99" s="577">
        <v>3.4960293879103238E-2</v>
      </c>
      <c r="AR99" s="577">
        <v>3.4927490199363684E-2</v>
      </c>
      <c r="AS99" s="577">
        <v>3.4894748022119157E-2</v>
      </c>
      <c r="AT99" s="577">
        <v>3.486206717456828E-2</v>
      </c>
      <c r="AU99" s="577">
        <v>3.4829447484556401E-2</v>
      </c>
      <c r="AV99" s="577">
        <v>3.4796888780572605E-2</v>
      </c>
      <c r="AW99" s="577">
        <v>3.476439089174669E-2</v>
      </c>
      <c r="AX99" s="577">
        <v>3.4731953647846162E-2</v>
      </c>
      <c r="AY99" s="577">
        <v>3.4699576879273317E-2</v>
      </c>
      <c r="AZ99" s="577">
        <v>3.4667260417062237E-2</v>
      </c>
      <c r="BA99" s="577">
        <v>3.4635004092875857E-2</v>
      </c>
      <c r="BB99" s="577">
        <v>3.4602807739003053E-2</v>
      </c>
      <c r="BC99" s="577">
        <v>3.4570671188355745E-2</v>
      </c>
      <c r="BD99" s="577">
        <v>3.453859427446597E-2</v>
      </c>
      <c r="BE99" s="577">
        <v>3.4506576831483053E-2</v>
      </c>
      <c r="BF99" s="577">
        <v>3.4474618694170719E-2</v>
      </c>
      <c r="BG99" s="577">
        <v>3.4442719697904259E-2</v>
      </c>
      <c r="BH99" s="577">
        <v>3.4410879678667697E-2</v>
      </c>
      <c r="BI99" s="577">
        <v>3.4379098473050998E-2</v>
      </c>
      <c r="BJ99" s="577">
        <v>3.4347375918247242E-2</v>
      </c>
      <c r="BK99" s="577">
        <v>3.4315711852049874E-2</v>
      </c>
    </row>
    <row r="100" spans="1:63">
      <c r="A100" s="1066"/>
      <c r="B100" s="576">
        <v>20.75</v>
      </c>
      <c r="C100" s="577">
        <v>3.5828615915103078E-2</v>
      </c>
      <c r="D100" s="577">
        <v>3.5794009807985923E-2</v>
      </c>
      <c r="E100" s="577">
        <v>3.5759470486984593E-2</v>
      </c>
      <c r="F100" s="577">
        <v>3.5724997758950279E-2</v>
      </c>
      <c r="G100" s="577">
        <v>3.5690591431478257E-2</v>
      </c>
      <c r="H100" s="577">
        <v>3.5656251312904313E-2</v>
      </c>
      <c r="I100" s="577">
        <v>3.5621977212301148E-2</v>
      </c>
      <c r="J100" s="577">
        <v>3.5587768939474879E-2</v>
      </c>
      <c r="K100" s="577">
        <v>3.5553626304961505E-2</v>
      </c>
      <c r="L100" s="577">
        <v>3.5519549120023412E-2</v>
      </c>
      <c r="M100" s="577">
        <v>3.5485537196645878E-2</v>
      </c>
      <c r="N100" s="577">
        <v>3.5451590347533646E-2</v>
      </c>
      <c r="O100" s="577">
        <v>3.5417708386107465E-2</v>
      </c>
      <c r="P100" s="577">
        <v>3.5383891126500665E-2</v>
      </c>
      <c r="Q100" s="577">
        <v>3.5350138383555781E-2</v>
      </c>
      <c r="R100" s="577">
        <v>3.5316449972821171E-2</v>
      </c>
      <c r="S100" s="577">
        <v>3.5282825710547631E-2</v>
      </c>
      <c r="T100" s="577">
        <v>3.5249265413685074E-2</v>
      </c>
      <c r="U100" s="577">
        <v>3.5215768899879221E-2</v>
      </c>
      <c r="V100" s="577">
        <v>3.5182335987468255E-2</v>
      </c>
      <c r="W100" s="577">
        <v>3.5148966495479585E-2</v>
      </c>
      <c r="X100" s="577">
        <v>3.5115660243626563E-2</v>
      </c>
      <c r="Y100" s="577">
        <v>3.5082417052305206E-2</v>
      </c>
      <c r="Z100" s="577">
        <v>3.5049236742591028E-2</v>
      </c>
      <c r="AA100" s="577">
        <v>3.5016119136235785E-2</v>
      </c>
      <c r="AB100" s="577">
        <v>3.4983064055664287E-2</v>
      </c>
      <c r="AC100" s="577">
        <v>3.4950071323971245E-2</v>
      </c>
      <c r="AD100" s="577">
        <v>3.49171407649181E-2</v>
      </c>
      <c r="AE100" s="577">
        <v>3.4884272202929875E-2</v>
      </c>
      <c r="AF100" s="577">
        <v>3.4851465463092091E-2</v>
      </c>
      <c r="AG100" s="577">
        <v>3.4818720371147624E-2</v>
      </c>
      <c r="AH100" s="577">
        <v>3.4786036753493635E-2</v>
      </c>
      <c r="AI100" s="577">
        <v>3.4753414437178512E-2</v>
      </c>
      <c r="AJ100" s="577">
        <v>3.4720853249898813E-2</v>
      </c>
      <c r="AK100" s="577">
        <v>3.4688353019996218E-2</v>
      </c>
      <c r="AL100" s="577">
        <v>3.4655913576454526E-2</v>
      </c>
      <c r="AM100" s="577">
        <v>3.4623534748896671E-2</v>
      </c>
      <c r="AN100" s="577">
        <v>3.4591216367581702E-2</v>
      </c>
      <c r="AO100" s="577">
        <v>3.4558958263401857E-2</v>
      </c>
      <c r="AP100" s="577">
        <v>3.4526760267879569E-2</v>
      </c>
      <c r="AQ100" s="577">
        <v>3.4494622213164565E-2</v>
      </c>
      <c r="AR100" s="577">
        <v>3.4462543932030958E-2</v>
      </c>
      <c r="AS100" s="577">
        <v>3.4430525257874309E-2</v>
      </c>
      <c r="AT100" s="577">
        <v>3.4398566024708782E-2</v>
      </c>
      <c r="AU100" s="577">
        <v>3.436666606716425E-2</v>
      </c>
      <c r="AV100" s="577">
        <v>3.4334825220483443E-2</v>
      </c>
      <c r="AW100" s="577">
        <v>3.4303043320519117E-2</v>
      </c>
      <c r="AX100" s="577">
        <v>3.4271320203731255E-2</v>
      </c>
      <c r="AY100" s="577">
        <v>3.4239655707184222E-2</v>
      </c>
      <c r="AZ100" s="577">
        <v>3.4208049668544009E-2</v>
      </c>
      <c r="BA100" s="577">
        <v>3.4176501926075437E-2</v>
      </c>
      <c r="BB100" s="577">
        <v>3.4145012318639416E-2</v>
      </c>
      <c r="BC100" s="577">
        <v>3.4113580685690162E-2</v>
      </c>
      <c r="BD100" s="577">
        <v>3.4082206867272535E-2</v>
      </c>
      <c r="BE100" s="577">
        <v>3.4050890704019281E-2</v>
      </c>
      <c r="BF100" s="577">
        <v>3.401963203714832E-2</v>
      </c>
      <c r="BG100" s="577">
        <v>3.3988430708460117E-2</v>
      </c>
      <c r="BH100" s="577">
        <v>3.3957286560334955E-2</v>
      </c>
      <c r="BI100" s="577">
        <v>3.3926199435730303E-2</v>
      </c>
      <c r="BJ100" s="577">
        <v>3.3895169178178197E-2</v>
      </c>
      <c r="BK100" s="577">
        <v>3.3864195631782598E-2</v>
      </c>
    </row>
    <row r="101" spans="1:63">
      <c r="A101" s="1066"/>
      <c r="B101" s="510">
        <v>21</v>
      </c>
      <c r="C101" s="577">
        <v>3.5342803694609473E-2</v>
      </c>
      <c r="D101" s="577">
        <v>3.5308979907785629E-2</v>
      </c>
      <c r="E101" s="577">
        <v>3.5275220799176554E-2</v>
      </c>
      <c r="F101" s="577">
        <v>3.5241526183441875E-2</v>
      </c>
      <c r="G101" s="577">
        <v>3.5207895875948685E-2</v>
      </c>
      <c r="H101" s="577">
        <v>3.5174329692768153E-2</v>
      </c>
      <c r="I101" s="577">
        <v>3.5140827450672214E-2</v>
      </c>
      <c r="J101" s="577">
        <v>3.5107388967130199E-2</v>
      </c>
      <c r="K101" s="577">
        <v>3.5074014060305532E-2</v>
      </c>
      <c r="L101" s="577">
        <v>3.5040702549052428E-2</v>
      </c>
      <c r="M101" s="577">
        <v>3.5007454252912636E-2</v>
      </c>
      <c r="N101" s="577">
        <v>3.4974268992112152E-2</v>
      </c>
      <c r="O101" s="577">
        <v>3.4941146587557995E-2</v>
      </c>
      <c r="P101" s="577">
        <v>3.4908086860834985E-2</v>
      </c>
      <c r="Q101" s="577">
        <v>3.4875089634202536E-2</v>
      </c>
      <c r="R101" s="577">
        <v>3.4842154730591476E-2</v>
      </c>
      <c r="S101" s="577">
        <v>3.4809281973600871E-2</v>
      </c>
      <c r="T101" s="577">
        <v>3.4776471187494884E-2</v>
      </c>
      <c r="U101" s="577">
        <v>3.4743722197199622E-2</v>
      </c>
      <c r="V101" s="577">
        <v>3.4711034828300069E-2</v>
      </c>
      <c r="W101" s="577">
        <v>3.4678408907036939E-2</v>
      </c>
      <c r="X101" s="577">
        <v>3.4645844260303628E-2</v>
      </c>
      <c r="Y101" s="577">
        <v>3.4613340715643134E-2</v>
      </c>
      <c r="Z101" s="577">
        <v>3.4580898101245025E-2</v>
      </c>
      <c r="AA101" s="577">
        <v>3.4548516245942427E-2</v>
      </c>
      <c r="AB101" s="577">
        <v>3.4516194979208957E-2</v>
      </c>
      <c r="AC101" s="577">
        <v>3.4483934131155802E-2</v>
      </c>
      <c r="AD101" s="577">
        <v>3.4451733532528679E-2</v>
      </c>
      <c r="AE101" s="577">
        <v>3.4419593014704937E-2</v>
      </c>
      <c r="AF101" s="577">
        <v>3.4387512409690547E-2</v>
      </c>
      <c r="AG101" s="577">
        <v>3.4355491550117238E-2</v>
      </c>
      <c r="AH101" s="577">
        <v>3.4323530269239538E-2</v>
      </c>
      <c r="AI101" s="577">
        <v>3.4291628400931903E-2</v>
      </c>
      <c r="AJ101" s="577">
        <v>3.4259785779685831E-2</v>
      </c>
      <c r="AK101" s="577">
        <v>3.4228002240607014E-2</v>
      </c>
      <c r="AL101" s="577">
        <v>3.419627761941247E-2</v>
      </c>
      <c r="AM101" s="577">
        <v>3.4164611752427736E-2</v>
      </c>
      <c r="AN101" s="577">
        <v>3.4133004476584031E-2</v>
      </c>
      <c r="AO101" s="577">
        <v>3.4101455629415453E-2</v>
      </c>
      <c r="AP101" s="577">
        <v>3.4069965049056239E-2</v>
      </c>
      <c r="AQ101" s="577">
        <v>3.4038532574237938E-2</v>
      </c>
      <c r="AR101" s="577">
        <v>3.4007158044286709E-2</v>
      </c>
      <c r="AS101" s="577">
        <v>3.3975841299120554E-2</v>
      </c>
      <c r="AT101" s="577">
        <v>3.3944582179246598E-2</v>
      </c>
      <c r="AU101" s="577">
        <v>3.3913380525758374E-2</v>
      </c>
      <c r="AV101" s="577">
        <v>3.3882236180333161E-2</v>
      </c>
      <c r="AW101" s="577">
        <v>3.3851148985229285E-2</v>
      </c>
      <c r="AX101" s="577">
        <v>3.3820118783283448E-2</v>
      </c>
      <c r="AY101" s="577">
        <v>3.3789145417908097E-2</v>
      </c>
      <c r="AZ101" s="577">
        <v>3.3758228733088792E-2</v>
      </c>
      <c r="BA101" s="577">
        <v>3.3727368573381544E-2</v>
      </c>
      <c r="BB101" s="577">
        <v>3.3696564783910268E-2</v>
      </c>
      <c r="BC101" s="577">
        <v>3.3665817210364171E-2</v>
      </c>
      <c r="BD101" s="577">
        <v>3.3635125698995155E-2</v>
      </c>
      <c r="BE101" s="577">
        <v>3.3604490096615286E-2</v>
      </c>
      <c r="BF101" s="577">
        <v>3.3573910250594211E-2</v>
      </c>
      <c r="BG101" s="577">
        <v>3.3543386008856667E-2</v>
      </c>
      <c r="BH101" s="577">
        <v>3.3512917219879902E-2</v>
      </c>
      <c r="BI101" s="577">
        <v>3.3482503732691224E-2</v>
      </c>
      <c r="BJ101" s="577">
        <v>3.3452145396865487E-2</v>
      </c>
      <c r="BK101" s="577">
        <v>3.3421842062522598E-2</v>
      </c>
    </row>
    <row r="102" spans="1:63">
      <c r="A102" s="1066"/>
      <c r="B102" s="510">
        <v>21.25</v>
      </c>
      <c r="C102" s="577">
        <v>3.4867198278528945E-2</v>
      </c>
      <c r="D102" s="577">
        <v>3.4834132913048509E-2</v>
      </c>
      <c r="E102" s="577">
        <v>3.4801130201444007E-2</v>
      </c>
      <c r="F102" s="577">
        <v>3.4768189965804559E-2</v>
      </c>
      <c r="G102" s="577">
        <v>3.4735312028892205E-2</v>
      </c>
      <c r="H102" s="577">
        <v>3.4702496214138789E-2</v>
      </c>
      <c r="I102" s="577">
        <v>3.4669742345642747E-2</v>
      </c>
      <c r="J102" s="577">
        <v>3.463705024816599E-2</v>
      </c>
      <c r="K102" s="577">
        <v>3.4604419747130785E-2</v>
      </c>
      <c r="L102" s="577">
        <v>3.4571850668616635E-2</v>
      </c>
      <c r="M102" s="577">
        <v>3.4539342839357182E-2</v>
      </c>
      <c r="N102" s="577">
        <v>3.450689608673714E-2</v>
      </c>
      <c r="O102" s="577">
        <v>3.4474510238789273E-2</v>
      </c>
      <c r="P102" s="577">
        <v>3.4442185124191282E-2</v>
      </c>
      <c r="Q102" s="577">
        <v>3.4409920572262873E-2</v>
      </c>
      <c r="R102" s="577">
        <v>3.4377716412962674E-2</v>
      </c>
      <c r="S102" s="577">
        <v>3.4345572476885314E-2</v>
      </c>
      <c r="T102" s="577">
        <v>3.4313488595258394E-2</v>
      </c>
      <c r="U102" s="577">
        <v>3.4281464599939575E-2</v>
      </c>
      <c r="V102" s="577">
        <v>3.4249500323413624E-2</v>
      </c>
      <c r="W102" s="577">
        <v>3.4217595598789494E-2</v>
      </c>
      <c r="X102" s="577">
        <v>3.4185750259797427E-2</v>
      </c>
      <c r="Y102" s="577">
        <v>3.4153964140786051E-2</v>
      </c>
      <c r="Z102" s="577">
        <v>3.4122237076719526E-2</v>
      </c>
      <c r="AA102" s="577">
        <v>3.4090568903174662E-2</v>
      </c>
      <c r="AB102" s="577">
        <v>3.4058959456338106E-2</v>
      </c>
      <c r="AC102" s="577">
        <v>3.4027408573003508E-2</v>
      </c>
      <c r="AD102" s="577">
        <v>3.3995916090568713E-2</v>
      </c>
      <c r="AE102" s="577">
        <v>3.3964481847032948E-2</v>
      </c>
      <c r="AF102" s="577">
        <v>3.3933105680994086E-2</v>
      </c>
      <c r="AG102" s="577">
        <v>3.3901787431645826E-2</v>
      </c>
      <c r="AH102" s="577">
        <v>3.3870526938775007E-2</v>
      </c>
      <c r="AI102" s="577">
        <v>3.3839324042758835E-2</v>
      </c>
      <c r="AJ102" s="577">
        <v>3.3808178584562185E-2</v>
      </c>
      <c r="AK102" s="577">
        <v>3.3777090405734879E-2</v>
      </c>
      <c r="AL102" s="577">
        <v>3.3746059348409026E-2</v>
      </c>
      <c r="AM102" s="577">
        <v>3.3715085255296338E-2</v>
      </c>
      <c r="AN102" s="577">
        <v>3.3684167969685458E-2</v>
      </c>
      <c r="AO102" s="577">
        <v>3.3653307335439329E-2</v>
      </c>
      <c r="AP102" s="577">
        <v>3.3622503196992587E-2</v>
      </c>
      <c r="AQ102" s="577">
        <v>3.3591755399348902E-2</v>
      </c>
      <c r="AR102" s="577">
        <v>3.3561063788078424E-2</v>
      </c>
      <c r="AS102" s="577">
        <v>3.353042820931517E-2</v>
      </c>
      <c r="AT102" s="577">
        <v>3.3499848509754439E-2</v>
      </c>
      <c r="AU102" s="577">
        <v>3.3469324536650302E-2</v>
      </c>
      <c r="AV102" s="577">
        <v>3.3438856137813014E-2</v>
      </c>
      <c r="AW102" s="577">
        <v>3.3408443161606523E-2</v>
      </c>
      <c r="AX102" s="577">
        <v>3.3378085456945913E-2</v>
      </c>
      <c r="AY102" s="577">
        <v>3.3347782873294943E-2</v>
      </c>
      <c r="AZ102" s="577">
        <v>3.33175352606635E-2</v>
      </c>
      <c r="BA102" s="577">
        <v>3.3287342469605213E-2</v>
      </c>
      <c r="BB102" s="577">
        <v>3.3257204351214903E-2</v>
      </c>
      <c r="BC102" s="577">
        <v>3.3227120757126194E-2</v>
      </c>
      <c r="BD102" s="577">
        <v>3.319709153950906E-2</v>
      </c>
      <c r="BE102" s="577">
        <v>3.3167116551067397E-2</v>
      </c>
      <c r="BF102" s="577">
        <v>3.3137195645036595E-2</v>
      </c>
      <c r="BG102" s="577">
        <v>3.3107328675181215E-2</v>
      </c>
      <c r="BH102" s="577">
        <v>3.3077515495792513E-2</v>
      </c>
      <c r="BI102" s="577">
        <v>3.3047755961686145E-2</v>
      </c>
      <c r="BJ102" s="577">
        <v>3.3018049928199775E-2</v>
      </c>
      <c r="BK102" s="577">
        <v>3.2988397251190738E-2</v>
      </c>
    </row>
    <row r="103" spans="1:63">
      <c r="A103" s="1066"/>
      <c r="B103" s="510">
        <v>21.5</v>
      </c>
      <c r="C103" s="577">
        <v>3.4401505812439753E-2</v>
      </c>
      <c r="D103" s="577">
        <v>3.4369175891231403E-2</v>
      </c>
      <c r="E103" s="577">
        <v>3.4336906679135658E-2</v>
      </c>
      <c r="F103" s="577">
        <v>3.4304698005313584E-2</v>
      </c>
      <c r="G103" s="577">
        <v>3.4272549699566668E-2</v>
      </c>
      <c r="H103" s="577">
        <v>3.4240461592333793E-2</v>
      </c>
      <c r="I103" s="577">
        <v>3.4208433514688268E-2</v>
      </c>
      <c r="J103" s="577">
        <v>3.4176465298334846E-2</v>
      </c>
      <c r="K103" s="577">
        <v>3.4144556775606794E-2</v>
      </c>
      <c r="L103" s="577">
        <v>3.4112707779462979E-2</v>
      </c>
      <c r="M103" s="577">
        <v>3.4080918143484885E-2</v>
      </c>
      <c r="N103" s="577">
        <v>3.4049187701873797E-2</v>
      </c>
      <c r="O103" s="577">
        <v>3.4017516289447873E-2</v>
      </c>
      <c r="P103" s="577">
        <v>3.3985903741639276E-2</v>
      </c>
      <c r="Q103" s="577">
        <v>3.3954349894491351E-2</v>
      </c>
      <c r="R103" s="577">
        <v>3.3922854584655757E-2</v>
      </c>
      <c r="S103" s="577">
        <v>3.3891417649389688E-2</v>
      </c>
      <c r="T103" s="577">
        <v>3.3860038926553003E-2</v>
      </c>
      <c r="U103" s="577">
        <v>3.3828718254605525E-2</v>
      </c>
      <c r="V103" s="577">
        <v>3.3797455472604203E-2</v>
      </c>
      <c r="W103" s="577">
        <v>3.3766250420200393E-2</v>
      </c>
      <c r="X103" s="577">
        <v>3.3735102937637096E-2</v>
      </c>
      <c r="Y103" s="577">
        <v>3.3704012865746237E-2</v>
      </c>
      <c r="Z103" s="577">
        <v>3.367298004594594E-2</v>
      </c>
      <c r="AA103" s="577">
        <v>3.364200432023786E-2</v>
      </c>
      <c r="AB103" s="577">
        <v>3.3611085531204496E-2</v>
      </c>
      <c r="AC103" s="577">
        <v>3.3580223522006507E-2</v>
      </c>
      <c r="AD103" s="577">
        <v>3.3549418136380058E-2</v>
      </c>
      <c r="AE103" s="577">
        <v>3.3518669218634216E-2</v>
      </c>
      <c r="AF103" s="577">
        <v>3.3487976613648281E-2</v>
      </c>
      <c r="AG103" s="577">
        <v>3.3457340166869215E-2</v>
      </c>
      <c r="AH103" s="577">
        <v>3.342675972430903E-2</v>
      </c>
      <c r="AI103" s="577">
        <v>3.3396235132542217E-2</v>
      </c>
      <c r="AJ103" s="577">
        <v>3.3365766238703166E-2</v>
      </c>
      <c r="AK103" s="577">
        <v>3.3335352890483644E-2</v>
      </c>
      <c r="AL103" s="577">
        <v>3.3304994936130199E-2</v>
      </c>
      <c r="AM103" s="577">
        <v>3.3274692224441703E-2</v>
      </c>
      <c r="AN103" s="577">
        <v>3.3244444604766804E-2</v>
      </c>
      <c r="AO103" s="577">
        <v>3.3214251927001448E-2</v>
      </c>
      <c r="AP103" s="577">
        <v>3.318411404158636E-2</v>
      </c>
      <c r="AQ103" s="577">
        <v>3.315403079950463E-2</v>
      </c>
      <c r="AR103" s="577">
        <v>3.3124002052279208E-2</v>
      </c>
      <c r="AS103" s="577">
        <v>3.3094027651970483E-2</v>
      </c>
      <c r="AT103" s="577">
        <v>3.3064107451173851E-2</v>
      </c>
      <c r="AU103" s="577">
        <v>3.3034241303017298E-2</v>
      </c>
      <c r="AV103" s="577">
        <v>3.3004429061159003E-2</v>
      </c>
      <c r="AW103" s="577">
        <v>3.2974670579784947E-2</v>
      </c>
      <c r="AX103" s="577">
        <v>3.2944965713606514E-2</v>
      </c>
      <c r="AY103" s="577">
        <v>3.2915314317858151E-2</v>
      </c>
      <c r="AZ103" s="577">
        <v>3.2885716248295012E-2</v>
      </c>
      <c r="BA103" s="577">
        <v>3.2856171361190609E-2</v>
      </c>
      <c r="BB103" s="577">
        <v>3.2826679513334504E-2</v>
      </c>
      <c r="BC103" s="577">
        <v>3.279724056202997E-2</v>
      </c>
      <c r="BD103" s="577">
        <v>3.2767854365091713E-2</v>
      </c>
      <c r="BE103" s="577">
        <v>3.2738520780843564E-2</v>
      </c>
      <c r="BF103" s="577">
        <v>3.2709239668116216E-2</v>
      </c>
      <c r="BG103" s="577">
        <v>3.2680010886244948E-2</v>
      </c>
      <c r="BH103" s="577">
        <v>3.2650834295067391E-2</v>
      </c>
      <c r="BI103" s="577">
        <v>3.2621709754921263E-2</v>
      </c>
      <c r="BJ103" s="577">
        <v>3.259263712664217E-2</v>
      </c>
      <c r="BK103" s="577">
        <v>3.2563616271561339E-2</v>
      </c>
    </row>
    <row r="104" spans="1:63">
      <c r="A104" s="1066"/>
      <c r="B104" s="510">
        <v>21.75</v>
      </c>
      <c r="C104" s="577">
        <v>3.3945443251446793E-2</v>
      </c>
      <c r="D104" s="577">
        <v>3.3913826676335648E-2</v>
      </c>
      <c r="E104" s="577">
        <v>3.388226894138472E-2</v>
      </c>
      <c r="F104" s="577">
        <v>3.3850769882489598E-2</v>
      </c>
      <c r="G104" s="577">
        <v>3.3819329336155592E-2</v>
      </c>
      <c r="H104" s="577">
        <v>3.3787947139494831E-2</v>
      </c>
      <c r="I104" s="577">
        <v>3.3756623130223505E-2</v>
      </c>
      <c r="J104" s="577">
        <v>3.372535714665903E-2</v>
      </c>
      <c r="K104" s="577">
        <v>3.3694149027717293E-2</v>
      </c>
      <c r="L104" s="577">
        <v>3.3662998612909861E-2</v>
      </c>
      <c r="M104" s="577">
        <v>3.3631905742341241E-2</v>
      </c>
      <c r="N104" s="577">
        <v>3.3600870256706161E-2</v>
      </c>
      <c r="O104" s="577">
        <v>3.356989199728682E-2</v>
      </c>
      <c r="P104" s="577">
        <v>3.3538970805950211E-2</v>
      </c>
      <c r="Q104" s="577">
        <v>3.3508106525145402E-2</v>
      </c>
      <c r="R104" s="577">
        <v>3.3477298997900862E-2</v>
      </c>
      <c r="S104" s="577">
        <v>3.3446548067821845E-2</v>
      </c>
      <c r="T104" s="577">
        <v>3.3415853579087676E-2</v>
      </c>
      <c r="U104" s="577">
        <v>3.338521537644918E-2</v>
      </c>
      <c r="V104" s="577">
        <v>3.3354633305226027E-2</v>
      </c>
      <c r="W104" s="577">
        <v>3.3324107211304133E-2</v>
      </c>
      <c r="X104" s="577">
        <v>3.329363694113309E-2</v>
      </c>
      <c r="Y104" s="577">
        <v>3.3263222341723561E-2</v>
      </c>
      <c r="Z104" s="577">
        <v>3.3232863260644757E-2</v>
      </c>
      <c r="AA104" s="577">
        <v>3.3202559546021859E-2</v>
      </c>
      <c r="AB104" s="577">
        <v>3.3172311046533509E-2</v>
      </c>
      <c r="AC104" s="577">
        <v>3.3142117611409269E-2</v>
      </c>
      <c r="AD104" s="577">
        <v>3.3111979090427131E-2</v>
      </c>
      <c r="AE104" s="577">
        <v>3.3081895333911017E-2</v>
      </c>
      <c r="AF104" s="577">
        <v>3.3051866192728312E-2</v>
      </c>
      <c r="AG104" s="577">
        <v>3.302189151828739E-2</v>
      </c>
      <c r="AH104" s="577">
        <v>3.2991971162535168E-2</v>
      </c>
      <c r="AI104" s="577">
        <v>3.2962104977954661E-2</v>
      </c>
      <c r="AJ104" s="577">
        <v>3.2932292817562582E-2</v>
      </c>
      <c r="AK104" s="577">
        <v>3.2902534534906887E-2</v>
      </c>
      <c r="AL104" s="577">
        <v>3.2872829984064419E-2</v>
      </c>
      <c r="AM104" s="577">
        <v>3.2843179019638492E-2</v>
      </c>
      <c r="AN104" s="577">
        <v>3.2813581496756554E-2</v>
      </c>
      <c r="AO104" s="577">
        <v>3.2784037271067781E-2</v>
      </c>
      <c r="AP104" s="577">
        <v>3.275454619874079E-2</v>
      </c>
      <c r="AQ104" s="577">
        <v>3.2725108136461227E-2</v>
      </c>
      <c r="AR104" s="577">
        <v>3.2695722941429514E-2</v>
      </c>
      <c r="AS104" s="577">
        <v>3.2666390471358511E-2</v>
      </c>
      <c r="AT104" s="577">
        <v>3.2637110584471232E-2</v>
      </c>
      <c r="AU104" s="577">
        <v>3.2607883139498542E-2</v>
      </c>
      <c r="AV104" s="577">
        <v>3.2578707995676894E-2</v>
      </c>
      <c r="AW104" s="577">
        <v>3.2549585012746074E-2</v>
      </c>
      <c r="AX104" s="577">
        <v>3.2520514050946941E-2</v>
      </c>
      <c r="AY104" s="577">
        <v>3.2491494971019219E-2</v>
      </c>
      <c r="AZ104" s="577">
        <v>3.2462527634199233E-2</v>
      </c>
      <c r="BA104" s="577">
        <v>3.2433611902217739E-2</v>
      </c>
      <c r="BB104" s="577">
        <v>3.2404747637297684E-2</v>
      </c>
      <c r="BC104" s="577">
        <v>3.2375934702152054E-2</v>
      </c>
      <c r="BD104" s="577">
        <v>3.2347172959981657E-2</v>
      </c>
      <c r="BE104" s="577">
        <v>3.2318462274473006E-2</v>
      </c>
      <c r="BF104" s="577">
        <v>3.2289802509796135E-2</v>
      </c>
      <c r="BG104" s="577">
        <v>3.2261193530602458E-2</v>
      </c>
      <c r="BH104" s="577">
        <v>3.2232635202022644E-2</v>
      </c>
      <c r="BI104" s="577">
        <v>3.2204127389664508E-2</v>
      </c>
      <c r="BJ104" s="577">
        <v>3.2175669959610867E-2</v>
      </c>
      <c r="BK104" s="577">
        <v>3.2147262778417479E-2</v>
      </c>
    </row>
    <row r="105" spans="1:63">
      <c r="A105" s="1066"/>
      <c r="B105" s="510">
        <v>22</v>
      </c>
      <c r="C105" s="577">
        <v>3.349873787495445E-2</v>
      </c>
      <c r="D105" s="577">
        <v>3.3467813386029138E-2</v>
      </c>
      <c r="E105" s="577">
        <v>3.3436945940566107E-2</v>
      </c>
      <c r="F105" s="577">
        <v>3.3406135380876834E-2</v>
      </c>
      <c r="G105" s="577">
        <v>3.337538154985345E-2</v>
      </c>
      <c r="H105" s="577">
        <v>3.3344684290966105E-2</v>
      </c>
      <c r="I105" s="577">
        <v>3.3314043448260298E-2</v>
      </c>
      <c r="J105" s="577">
        <v>3.3283458866354233E-2</v>
      </c>
      <c r="K105" s="577">
        <v>3.3252930390436176E-2</v>
      </c>
      <c r="L105" s="577">
        <v>3.3222457866261892E-2</v>
      </c>
      <c r="M105" s="577">
        <v>3.3192041140152E-2</v>
      </c>
      <c r="N105" s="577">
        <v>3.3161680058989416E-2</v>
      </c>
      <c r="O105" s="577">
        <v>3.3131374470216766E-2</v>
      </c>
      <c r="P105" s="577">
        <v>3.3101124221833859E-2</v>
      </c>
      <c r="Q105" s="577">
        <v>3.3070929162395096E-2</v>
      </c>
      <c r="R105" s="577">
        <v>3.3040789141006985E-2</v>
      </c>
      <c r="S105" s="577">
        <v>3.3010704007325635E-2</v>
      </c>
      <c r="T105" s="577">
        <v>3.2980673611554205E-2</v>
      </c>
      <c r="U105" s="577">
        <v>3.2950697804440474E-2</v>
      </c>
      <c r="V105" s="577">
        <v>3.2920776437274341E-2</v>
      </c>
      <c r="W105" s="577">
        <v>3.2890909361885344E-2</v>
      </c>
      <c r="X105" s="577">
        <v>3.2861096430640266E-2</v>
      </c>
      <c r="Y105" s="577">
        <v>3.2831337496440668E-2</v>
      </c>
      <c r="Z105" s="577">
        <v>3.2801632412720473E-2</v>
      </c>
      <c r="AA105" s="577">
        <v>3.2771981033443566E-2</v>
      </c>
      <c r="AB105" s="577">
        <v>3.2742383213101398E-2</v>
      </c>
      <c r="AC105" s="577">
        <v>3.2712838806710616E-2</v>
      </c>
      <c r="AD105" s="577">
        <v>3.2683347669810667E-2</v>
      </c>
      <c r="AE105" s="577">
        <v>3.2653909658461468E-2</v>
      </c>
      <c r="AF105" s="577">
        <v>3.2624524629241071E-2</v>
      </c>
      <c r="AG105" s="577">
        <v>3.259519243924331E-2</v>
      </c>
      <c r="AH105" s="577">
        <v>3.2565912946075505E-2</v>
      </c>
      <c r="AI105" s="577">
        <v>3.2536686007856148E-2</v>
      </c>
      <c r="AJ105" s="577">
        <v>3.2507511483212598E-2</v>
      </c>
      <c r="AK105" s="577">
        <v>3.2478389231278826E-2</v>
      </c>
      <c r="AL105" s="577">
        <v>3.2449319111693138E-2</v>
      </c>
      <c r="AM105" s="577">
        <v>3.2420300984595918E-2</v>
      </c>
      <c r="AN105" s="577">
        <v>3.2391334710627384E-2</v>
      </c>
      <c r="AO105" s="577">
        <v>3.2362420150925379E-2</v>
      </c>
      <c r="AP105" s="577">
        <v>3.2333557167123092E-2</v>
      </c>
      <c r="AQ105" s="577">
        <v>3.2304745621346921E-2</v>
      </c>
      <c r="AR105" s="577">
        <v>3.2275985376214254E-2</v>
      </c>
      <c r="AS105" s="577">
        <v>3.2247276294831255E-2</v>
      </c>
      <c r="AT105" s="577">
        <v>3.2218618240790732E-2</v>
      </c>
      <c r="AU105" s="577">
        <v>3.2190011078169968E-2</v>
      </c>
      <c r="AV105" s="577">
        <v>3.216145467152854E-2</v>
      </c>
      <c r="AW105" s="577">
        <v>3.2132948885906225E-2</v>
      </c>
      <c r="AX105" s="577">
        <v>3.2104493586820861E-2</v>
      </c>
      <c r="AY105" s="577">
        <v>3.2076088640266211E-2</v>
      </c>
      <c r="AZ105" s="577">
        <v>3.2047733912709882E-2</v>
      </c>
      <c r="BA105" s="577">
        <v>3.2019429271091221E-2</v>
      </c>
      <c r="BB105" s="577">
        <v>3.1991174582819262E-2</v>
      </c>
      <c r="BC105" s="577">
        <v>3.1962969715770596E-2</v>
      </c>
      <c r="BD105" s="577">
        <v>3.1934814538287365E-2</v>
      </c>
      <c r="BE105" s="577">
        <v>3.19067089191752E-2</v>
      </c>
      <c r="BF105" s="577">
        <v>3.1878652727701171E-2</v>
      </c>
      <c r="BG105" s="577">
        <v>3.1850645833591769E-2</v>
      </c>
      <c r="BH105" s="577">
        <v>3.1822688107030907E-2</v>
      </c>
      <c r="BI105" s="577">
        <v>3.1794779418657861E-2</v>
      </c>
      <c r="BJ105" s="577">
        <v>3.1766919639565329E-2</v>
      </c>
      <c r="BK105" s="577">
        <v>3.1739108641297441E-2</v>
      </c>
    </row>
    <row r="106" spans="1:63">
      <c r="A106" s="1066"/>
      <c r="B106" s="510">
        <v>22.25</v>
      </c>
      <c r="C106" s="577">
        <v>3.3061126827164014E-2</v>
      </c>
      <c r="D106" s="577">
        <v>3.3030873964345814E-2</v>
      </c>
      <c r="E106" s="577">
        <v>3.3000676417184877E-2</v>
      </c>
      <c r="F106" s="577">
        <v>3.2970534034107435E-2</v>
      </c>
      <c r="G106" s="577">
        <v>3.2940446664092973E-2</v>
      </c>
      <c r="H106" s="577">
        <v>3.2910414156671758E-2</v>
      </c>
      <c r="I106" s="577">
        <v>3.2880436361922283E-2</v>
      </c>
      <c r="J106" s="577">
        <v>3.2850513130468793E-2</v>
      </c>
      <c r="K106" s="577">
        <v>3.2820644313478815E-2</v>
      </c>
      <c r="L106" s="577">
        <v>3.2790829762660671E-2</v>
      </c>
      <c r="M106" s="577">
        <v>3.2761069330261038E-2</v>
      </c>
      <c r="N106" s="577">
        <v>3.2731362869062489E-2</v>
      </c>
      <c r="O106" s="577">
        <v>3.2701710232381095E-2</v>
      </c>
      <c r="P106" s="577">
        <v>3.2672111274063977E-2</v>
      </c>
      <c r="Q106" s="577">
        <v>3.2642565848486911E-2</v>
      </c>
      <c r="R106" s="577">
        <v>3.2613073810551986E-2</v>
      </c>
      <c r="S106" s="577">
        <v>3.2583635015685168E-2</v>
      </c>
      <c r="T106" s="577">
        <v>3.2554249319833951E-2</v>
      </c>
      <c r="U106" s="577">
        <v>3.252491657946506E-2</v>
      </c>
      <c r="V106" s="577">
        <v>3.2495636651562014E-2</v>
      </c>
      <c r="W106" s="577">
        <v>3.2466409393622907E-2</v>
      </c>
      <c r="X106" s="577">
        <v>3.2437234663658027E-2</v>
      </c>
      <c r="Y106" s="577">
        <v>3.2408112320187588E-2</v>
      </c>
      <c r="Z106" s="577">
        <v>3.2379042222239432E-2</v>
      </c>
      <c r="AA106" s="577">
        <v>3.2350024229346762E-2</v>
      </c>
      <c r="AB106" s="577">
        <v>3.2321058201545849E-2</v>
      </c>
      <c r="AC106" s="577">
        <v>3.2292143999373836E-2</v>
      </c>
      <c r="AD106" s="577">
        <v>3.2263281483866452E-2</v>
      </c>
      <c r="AE106" s="577">
        <v>3.2234470516555813E-2</v>
      </c>
      <c r="AF106" s="577">
        <v>3.2205710959468198E-2</v>
      </c>
      <c r="AG106" s="577">
        <v>3.2177002675121837E-2</v>
      </c>
      <c r="AH106" s="577">
        <v>3.2148345526524756E-2</v>
      </c>
      <c r="AI106" s="577">
        <v>3.2119739377172531E-2</v>
      </c>
      <c r="AJ106" s="577">
        <v>3.2091184091046193E-2</v>
      </c>
      <c r="AK106" s="577">
        <v>3.2062679532610043E-2</v>
      </c>
      <c r="AL106" s="577">
        <v>3.2034225566809481E-2</v>
      </c>
      <c r="AM106" s="577">
        <v>3.2005822059068927E-2</v>
      </c>
      <c r="AN106" s="577">
        <v>3.1977468875289648E-2</v>
      </c>
      <c r="AO106" s="577">
        <v>3.194916588184768E-2</v>
      </c>
      <c r="AP106" s="577">
        <v>3.1920912945591705E-2</v>
      </c>
      <c r="AQ106" s="577">
        <v>3.1892709933840996E-2</v>
      </c>
      <c r="AR106" s="577">
        <v>3.1864556714383319E-2</v>
      </c>
      <c r="AS106" s="577">
        <v>3.1836453155472844E-2</v>
      </c>
      <c r="AT106" s="577">
        <v>3.1808399125828155E-2</v>
      </c>
      <c r="AU106" s="577">
        <v>3.1780394494630118E-2</v>
      </c>
      <c r="AV106" s="577">
        <v>3.1752439131519934E-2</v>
      </c>
      <c r="AW106" s="577">
        <v>3.1724532906597054E-2</v>
      </c>
      <c r="AX106" s="577">
        <v>3.1696675690417203E-2</v>
      </c>
      <c r="AY106" s="577">
        <v>3.1668867353990354E-2</v>
      </c>
      <c r="AZ106" s="577">
        <v>3.1641107768778771E-2</v>
      </c>
      <c r="BA106" s="577">
        <v>3.1613396806694977E-2</v>
      </c>
      <c r="BB106" s="577">
        <v>3.1585734340099821E-2</v>
      </c>
      <c r="BC106" s="577">
        <v>3.1558120241800533E-2</v>
      </c>
      <c r="BD106" s="577">
        <v>3.1530554385048724E-2</v>
      </c>
      <c r="BE106" s="577">
        <v>3.1503036643538491E-2</v>
      </c>
      <c r="BF106" s="577">
        <v>3.1475566891404461E-2</v>
      </c>
      <c r="BG106" s="577">
        <v>3.14481450032199E-2</v>
      </c>
      <c r="BH106" s="577">
        <v>3.1420770853994764E-2</v>
      </c>
      <c r="BI106" s="577">
        <v>3.1393444319173833E-2</v>
      </c>
      <c r="BJ106" s="577">
        <v>3.1366165274634816E-2</v>
      </c>
      <c r="BK106" s="577">
        <v>3.1338933596686464E-2</v>
      </c>
    </row>
    <row r="107" spans="1:63">
      <c r="A107" s="1066"/>
      <c r="B107" s="510">
        <v>22.5</v>
      </c>
      <c r="C107" s="577">
        <v>3.2632356681723956E-2</v>
      </c>
      <c r="D107" s="577">
        <v>3.2602755748401324E-2</v>
      </c>
      <c r="E107" s="577">
        <v>3.2573208468644949E-2</v>
      </c>
      <c r="F107" s="577">
        <v>3.254371469671119E-2</v>
      </c>
      <c r="G107" s="577">
        <v>3.25142742873838E-2</v>
      </c>
      <c r="H107" s="577">
        <v>3.2484887095971485E-2</v>
      </c>
      <c r="I107" s="577">
        <v>3.2455552978305637E-2</v>
      </c>
      <c r="J107" s="577">
        <v>3.2426271790737884E-2</v>
      </c>
      <c r="K107" s="577">
        <v>3.2397043390137804E-2</v>
      </c>
      <c r="L107" s="577">
        <v>3.2367867633890546E-2</v>
      </c>
      <c r="M107" s="577">
        <v>3.2338744379894556E-2</v>
      </c>
      <c r="N107" s="577">
        <v>3.2309673486559241E-2</v>
      </c>
      <c r="O107" s="577">
        <v>3.2280654812802671E-2</v>
      </c>
      <c r="P107" s="577">
        <v>3.2251688218049322E-2</v>
      </c>
      <c r="Q107" s="577">
        <v>3.2222773562227788E-2</v>
      </c>
      <c r="R107" s="577">
        <v>3.2193910705768519E-2</v>
      </c>
      <c r="S107" s="577">
        <v>3.21650995096016E-2</v>
      </c>
      <c r="T107" s="577">
        <v>3.2136339835154487E-2</v>
      </c>
      <c r="U107" s="577">
        <v>3.2107631544349792E-2</v>
      </c>
      <c r="V107" s="577">
        <v>3.2078974499603105E-2</v>
      </c>
      <c r="W107" s="577">
        <v>3.2050368563820743E-2</v>
      </c>
      <c r="X107" s="577">
        <v>3.202181360039761E-2</v>
      </c>
      <c r="Y107" s="577">
        <v>3.1993309473215006E-2</v>
      </c>
      <c r="Z107" s="577">
        <v>3.1964856046638457E-2</v>
      </c>
      <c r="AA107" s="577">
        <v>3.1936453185515551E-2</v>
      </c>
      <c r="AB107" s="577">
        <v>3.1908100755173856E-2</v>
      </c>
      <c r="AC107" s="577">
        <v>3.1879798621418716E-2</v>
      </c>
      <c r="AD107" s="577">
        <v>3.18515466505312E-2</v>
      </c>
      <c r="AE107" s="577">
        <v>3.1823344709265927E-2</v>
      </c>
      <c r="AF107" s="577">
        <v>3.1795192664849065E-2</v>
      </c>
      <c r="AG107" s="577">
        <v>3.1767090384976125E-2</v>
      </c>
      <c r="AH107" s="577">
        <v>3.1739037737810012E-2</v>
      </c>
      <c r="AI107" s="577">
        <v>3.1711034591978882E-2</v>
      </c>
      <c r="AJ107" s="577">
        <v>3.1683080816574116E-2</v>
      </c>
      <c r="AK107" s="577">
        <v>3.1655176281148292E-2</v>
      </c>
      <c r="AL107" s="577">
        <v>3.1627320855713133E-2</v>
      </c>
      <c r="AM107" s="577">
        <v>3.1599514410737516E-2</v>
      </c>
      <c r="AN107" s="577">
        <v>3.1571756817145413E-2</v>
      </c>
      <c r="AO107" s="577">
        <v>3.154404794631397E-2</v>
      </c>
      <c r="AP107" s="577">
        <v>3.1516387670071457E-2</v>
      </c>
      <c r="AQ107" s="577">
        <v>3.1488775860695317E-2</v>
      </c>
      <c r="AR107" s="577">
        <v>3.1461212390910202E-2</v>
      </c>
      <c r="AS107" s="577">
        <v>3.143369713388601E-2</v>
      </c>
      <c r="AT107" s="577">
        <v>3.1406229963235929E-2</v>
      </c>
      <c r="AU107" s="577">
        <v>3.137881075301454E-2</v>
      </c>
      <c r="AV107" s="577">
        <v>3.1351439377715846E-2</v>
      </c>
      <c r="AW107" s="577">
        <v>3.1324115712271387E-2</v>
      </c>
      <c r="AX107" s="577">
        <v>3.129683963204833E-2</v>
      </c>
      <c r="AY107" s="577">
        <v>3.1269611012847566E-2</v>
      </c>
      <c r="AZ107" s="577">
        <v>3.1242429730901824E-2</v>
      </c>
      <c r="BA107" s="577">
        <v>3.1215295662873802E-2</v>
      </c>
      <c r="BB107" s="577">
        <v>3.1188208685854309E-2</v>
      </c>
      <c r="BC107" s="577">
        <v>3.116116867736039E-2</v>
      </c>
      <c r="BD107" s="577">
        <v>3.1134175515333502E-2</v>
      </c>
      <c r="BE107" s="577">
        <v>3.1107229078137656E-2</v>
      </c>
      <c r="BF107" s="577">
        <v>3.10803292445576E-2</v>
      </c>
      <c r="BG107" s="577">
        <v>3.1053475893797002E-2</v>
      </c>
      <c r="BH107" s="577">
        <v>3.1026668905476645E-2</v>
      </c>
      <c r="BI107" s="577">
        <v>3.0999908159632623E-2</v>
      </c>
      <c r="BJ107" s="577">
        <v>3.0973193536714551E-2</v>
      </c>
      <c r="BK107" s="577">
        <v>3.0946524917583783E-2</v>
      </c>
    </row>
    <row r="108" spans="1:63">
      <c r="A108" s="1066"/>
      <c r="B108" s="510">
        <v>22.75</v>
      </c>
      <c r="C108" s="577">
        <v>3.2212183029069391E-2</v>
      </c>
      <c r="D108" s="577">
        <v>3.2183215057670529E-2</v>
      </c>
      <c r="E108" s="577">
        <v>3.215429914045341E-2</v>
      </c>
      <c r="F108" s="577">
        <v>3.2125435137235356E-2</v>
      </c>
      <c r="G108" s="577">
        <v>3.2096622908336557E-2</v>
      </c>
      <c r="H108" s="577">
        <v>3.206786231457788E-2</v>
      </c>
      <c r="I108" s="577">
        <v>3.2039153217278585E-2</v>
      </c>
      <c r="J108" s="577">
        <v>3.2010495478254117E-2</v>
      </c>
      <c r="K108" s="577">
        <v>3.1981888959813874E-2</v>
      </c>
      <c r="L108" s="577">
        <v>3.1953333524759014E-2</v>
      </c>
      <c r="M108" s="577">
        <v>3.1924829036380248E-2</v>
      </c>
      <c r="N108" s="577">
        <v>3.1896375358455679E-2</v>
      </c>
      <c r="O108" s="577">
        <v>3.1867972355248617E-2</v>
      </c>
      <c r="P108" s="577">
        <v>3.1839619891505411E-2</v>
      </c>
      <c r="Q108" s="577">
        <v>3.1811317832453341E-2</v>
      </c>
      <c r="R108" s="577">
        <v>3.1783066043798429E-2</v>
      </c>
      <c r="S108" s="577">
        <v>3.1754864391723363E-2</v>
      </c>
      <c r="T108" s="577">
        <v>3.1726712742885341E-2</v>
      </c>
      <c r="U108" s="577">
        <v>3.1698610964414016E-2</v>
      </c>
      <c r="V108" s="577">
        <v>3.1670558923909367E-2</v>
      </c>
      <c r="W108" s="577">
        <v>3.1642556489439644E-2</v>
      </c>
      <c r="X108" s="577">
        <v>3.1614603529539272E-2</v>
      </c>
      <c r="Y108" s="577">
        <v>3.1586699913206839E-2</v>
      </c>
      <c r="Z108" s="577">
        <v>3.155884550990299E-2</v>
      </c>
      <c r="AA108" s="577">
        <v>3.153104018954845E-2</v>
      </c>
      <c r="AB108" s="577">
        <v>3.1503283822521953E-2</v>
      </c>
      <c r="AC108" s="577">
        <v>3.1475576279658267E-2</v>
      </c>
      <c r="AD108" s="577">
        <v>3.1447917432246147E-2</v>
      </c>
      <c r="AE108" s="577">
        <v>3.1420307152026393E-2</v>
      </c>
      <c r="AF108" s="577">
        <v>3.1392745311189817E-2</v>
      </c>
      <c r="AG108" s="577">
        <v>3.1365231782375304E-2</v>
      </c>
      <c r="AH108" s="577">
        <v>3.1337766438667834E-2</v>
      </c>
      <c r="AI108" s="577">
        <v>3.1310349153596546E-2</v>
      </c>
      <c r="AJ108" s="577">
        <v>3.1282979801132781E-2</v>
      </c>
      <c r="AK108" s="577">
        <v>3.1255658255688171E-2</v>
      </c>
      <c r="AL108" s="577">
        <v>3.122838439211267E-2</v>
      </c>
      <c r="AM108" s="577">
        <v>3.1201158085692716E-2</v>
      </c>
      <c r="AN108" s="577">
        <v>3.1173979212149275E-2</v>
      </c>
      <c r="AO108" s="577">
        <v>3.1146847647635967E-2</v>
      </c>
      <c r="AP108" s="577">
        <v>3.111976326873718E-2</v>
      </c>
      <c r="AQ108" s="577">
        <v>3.1092725952466219E-2</v>
      </c>
      <c r="AR108" s="577">
        <v>3.1065735576263416E-2</v>
      </c>
      <c r="AS108" s="577">
        <v>3.1038792017994286E-2</v>
      </c>
      <c r="AT108" s="577">
        <v>3.10118951559477E-2</v>
      </c>
      <c r="AU108" s="577">
        <v>3.0985044868834039E-2</v>
      </c>
      <c r="AV108" s="577">
        <v>3.0958241035783377E-2</v>
      </c>
      <c r="AW108" s="577">
        <v>3.0931483536343663E-2</v>
      </c>
      <c r="AX108" s="577">
        <v>3.0904772250478912E-2</v>
      </c>
      <c r="AY108" s="577">
        <v>3.0878107058567417E-2</v>
      </c>
      <c r="AZ108" s="577">
        <v>3.0851487841399967E-2</v>
      </c>
      <c r="BA108" s="577">
        <v>3.0824914480178062E-2</v>
      </c>
      <c r="BB108" s="577">
        <v>3.079838685651215E-2</v>
      </c>
      <c r="BC108" s="577">
        <v>3.0771904852419873E-2</v>
      </c>
      <c r="BD108" s="577">
        <v>3.0745468350324309E-2</v>
      </c>
      <c r="BE108" s="577">
        <v>3.0719077233052231E-2</v>
      </c>
      <c r="BF108" s="577">
        <v>3.0692731383832387E-2</v>
      </c>
      <c r="BG108" s="577">
        <v>3.0666430686293766E-2</v>
      </c>
      <c r="BH108" s="577">
        <v>3.0640175024463905E-2</v>
      </c>
      <c r="BI108" s="577">
        <v>3.061396428276715E-2</v>
      </c>
      <c r="BJ108" s="577">
        <v>3.0587798346023001E-2</v>
      </c>
      <c r="BK108" s="577">
        <v>3.0561677099444379E-2</v>
      </c>
    </row>
    <row r="109" spans="1:63">
      <c r="A109" s="1066"/>
      <c r="B109" s="576">
        <v>23</v>
      </c>
      <c r="C109" s="577">
        <v>3.1800370085088209E-2</v>
      </c>
      <c r="D109" s="577">
        <v>3.1772016804473419E-2</v>
      </c>
      <c r="E109" s="577">
        <v>3.1743714038515627E-2</v>
      </c>
      <c r="F109" s="577">
        <v>3.1715461652338385E-2</v>
      </c>
      <c r="G109" s="577">
        <v>3.1687259511545017E-2</v>
      </c>
      <c r="H109" s="577">
        <v>3.1659107482216446E-2</v>
      </c>
      <c r="I109" s="577">
        <v>3.163100543090909E-2</v>
      </c>
      <c r="J109" s="577">
        <v>3.160295322465273E-2</v>
      </c>
      <c r="K109" s="577">
        <v>3.1574950730948459E-2</v>
      </c>
      <c r="L109" s="577">
        <v>3.1546997817766549E-2</v>
      </c>
      <c r="M109" s="577">
        <v>3.15190943535444E-2</v>
      </c>
      <c r="N109" s="577">
        <v>3.1491240207184475E-2</v>
      </c>
      <c r="O109" s="577">
        <v>3.1463435248052243E-2</v>
      </c>
      <c r="P109" s="577">
        <v>3.1435679345974139E-2</v>
      </c>
      <c r="Q109" s="577">
        <v>3.1407972371235528E-2</v>
      </c>
      <c r="R109" s="577">
        <v>3.1380314194578679E-2</v>
      </c>
      <c r="S109" s="577">
        <v>3.1352704687200771E-2</v>
      </c>
      <c r="T109" s="577">
        <v>3.1325143720751895E-2</v>
      </c>
      <c r="U109" s="577">
        <v>3.1297631167333043E-2</v>
      </c>
      <c r="V109" s="577">
        <v>3.1270166899494134E-2</v>
      </c>
      <c r="W109" s="577">
        <v>3.1242750790232084E-2</v>
      </c>
      <c r="X109" s="577">
        <v>3.1215382712988796E-2</v>
      </c>
      <c r="Y109" s="577">
        <v>3.1188062541649228E-2</v>
      </c>
      <c r="Z109" s="577">
        <v>3.1160790150539481E-2</v>
      </c>
      <c r="AA109" s="577">
        <v>3.1133565414424847E-2</v>
      </c>
      <c r="AB109" s="577">
        <v>3.1106388208507897E-2</v>
      </c>
      <c r="AC109" s="577">
        <v>3.1079258408426586E-2</v>
      </c>
      <c r="AD109" s="577">
        <v>3.1052175890252338E-2</v>
      </c>
      <c r="AE109" s="577">
        <v>3.102514053048816E-2</v>
      </c>
      <c r="AF109" s="577">
        <v>3.0998152206066779E-2</v>
      </c>
      <c r="AG109" s="577">
        <v>3.0971210794348777E-2</v>
      </c>
      <c r="AH109" s="577">
        <v>3.0944316173120712E-2</v>
      </c>
      <c r="AI109" s="577">
        <v>3.0917468220593287E-2</v>
      </c>
      <c r="AJ109" s="577">
        <v>3.0890666815399509E-2</v>
      </c>
      <c r="AK109" s="577">
        <v>3.0863911836592841E-2</v>
      </c>
      <c r="AL109" s="577">
        <v>3.0837203163645421E-2</v>
      </c>
      <c r="AM109" s="577">
        <v>3.0810540676446219E-2</v>
      </c>
      <c r="AN109" s="577">
        <v>3.0783924255299258E-2</v>
      </c>
      <c r="AO109" s="577">
        <v>3.0757353780921801E-2</v>
      </c>
      <c r="AP109" s="577">
        <v>3.073082913444259E-2</v>
      </c>
      <c r="AQ109" s="577">
        <v>3.0704350197400053E-2</v>
      </c>
      <c r="AR109" s="577">
        <v>3.0677916851740563E-2</v>
      </c>
      <c r="AS109" s="577">
        <v>3.065152897981667E-2</v>
      </c>
      <c r="AT109" s="577">
        <v>3.0625186464385359E-2</v>
      </c>
      <c r="AU109" s="577">
        <v>3.0598889188606301E-2</v>
      </c>
      <c r="AV109" s="577">
        <v>3.0572637036040157E-2</v>
      </c>
      <c r="AW109" s="577">
        <v>3.0546429890646831E-2</v>
      </c>
      <c r="AX109" s="577">
        <v>3.0520267636783751E-2</v>
      </c>
      <c r="AY109" s="577">
        <v>3.0494150159204213E-2</v>
      </c>
      <c r="AZ109" s="577">
        <v>3.0468077343055646E-2</v>
      </c>
      <c r="BA109" s="577">
        <v>3.0442049073877948E-2</v>
      </c>
      <c r="BB109" s="577">
        <v>3.0416065237601809E-2</v>
      </c>
      <c r="BC109" s="577">
        <v>3.0390125720547046E-2</v>
      </c>
      <c r="BD109" s="577">
        <v>3.0364230409420923E-2</v>
      </c>
      <c r="BE109" s="577">
        <v>3.0338379191316545E-2</v>
      </c>
      <c r="BF109" s="577">
        <v>3.0312571953711172E-2</v>
      </c>
      <c r="BG109" s="577">
        <v>3.0286808584464628E-2</v>
      </c>
      <c r="BH109" s="577">
        <v>3.0261088971817635E-2</v>
      </c>
      <c r="BI109" s="577">
        <v>3.0235413004390237E-2</v>
      </c>
      <c r="BJ109" s="577">
        <v>3.020978057118015E-2</v>
      </c>
      <c r="BK109" s="577">
        <v>3.0184191561561199E-2</v>
      </c>
    </row>
    <row r="110" spans="1:63">
      <c r="A110" s="1066"/>
      <c r="B110" s="510">
        <v>23.25</v>
      </c>
      <c r="C110" s="577">
        <v>3.1396690319843143E-2</v>
      </c>
      <c r="D110" s="577">
        <v>3.1368934124406701E-2</v>
      </c>
      <c r="E110" s="577">
        <v>3.1341226961266469E-2</v>
      </c>
      <c r="F110" s="577">
        <v>3.1313568700611208E-2</v>
      </c>
      <c r="G110" s="577">
        <v>3.1285959213087473E-2</v>
      </c>
      <c r="H110" s="577">
        <v>3.1258398369797651E-2</v>
      </c>
      <c r="I110" s="577">
        <v>3.1230886042297904E-2</v>
      </c>
      <c r="J110" s="577">
        <v>3.1203422102596221E-2</v>
      </c>
      <c r="K110" s="577">
        <v>3.1176006423150396E-2</v>
      </c>
      <c r="L110" s="577">
        <v>3.1148638876866072E-2</v>
      </c>
      <c r="M110" s="577">
        <v>3.1121319337094788E-2</v>
      </c>
      <c r="N110" s="577">
        <v>3.1094047677631999E-2</v>
      </c>
      <c r="O110" s="577">
        <v>3.1066823772715149E-2</v>
      </c>
      <c r="P110" s="577">
        <v>3.1039647497021743E-2</v>
      </c>
      <c r="Q110" s="577">
        <v>3.1012518725667394E-2</v>
      </c>
      <c r="R110" s="577">
        <v>3.098543733420395E-2</v>
      </c>
      <c r="S110" s="577">
        <v>3.0958403198617566E-2</v>
      </c>
      <c r="T110" s="577">
        <v>3.0931416195326824E-2</v>
      </c>
      <c r="U110" s="577">
        <v>3.0904476201180836E-2</v>
      </c>
      <c r="V110" s="577">
        <v>3.0877583093457381E-2</v>
      </c>
      <c r="W110" s="577">
        <v>3.0850736749861035E-2</v>
      </c>
      <c r="X110" s="577">
        <v>3.0823937048521322E-2</v>
      </c>
      <c r="Y110" s="577">
        <v>3.0797183867990872E-2</v>
      </c>
      <c r="Z110" s="577">
        <v>3.0770477087243585E-2</v>
      </c>
      <c r="AA110" s="577">
        <v>3.0743816585672799E-2</v>
      </c>
      <c r="AB110" s="577">
        <v>3.0717202243089478E-2</v>
      </c>
      <c r="AC110" s="577">
        <v>3.0690633939720421E-2</v>
      </c>
      <c r="AD110" s="577">
        <v>3.0664111556206432E-2</v>
      </c>
      <c r="AE110" s="577">
        <v>3.0637634973600562E-2</v>
      </c>
      <c r="AF110" s="577">
        <v>3.0611204073366323E-2</v>
      </c>
      <c r="AG110" s="577">
        <v>3.058481873737592E-2</v>
      </c>
      <c r="AH110" s="577">
        <v>3.055847884790848E-2</v>
      </c>
      <c r="AI110" s="577">
        <v>3.0532184287648319E-2</v>
      </c>
      <c r="AJ110" s="577">
        <v>3.0505934939683177E-2</v>
      </c>
      <c r="AK110" s="577">
        <v>3.0479730687502513E-2</v>
      </c>
      <c r="AL110" s="577">
        <v>3.0453571414995759E-2</v>
      </c>
      <c r="AM110" s="577">
        <v>3.0427457006450619E-2</v>
      </c>
      <c r="AN110" s="577">
        <v>3.0401387346551359E-2</v>
      </c>
      <c r="AO110" s="577">
        <v>3.0375362320377103E-2</v>
      </c>
      <c r="AP110" s="577">
        <v>3.0349381813400137E-2</v>
      </c>
      <c r="AQ110" s="577">
        <v>3.0323445711484268E-2</v>
      </c>
      <c r="AR110" s="577">
        <v>3.0297553900883109E-2</v>
      </c>
      <c r="AS110" s="577">
        <v>3.0271706268238434E-2</v>
      </c>
      <c r="AT110" s="577">
        <v>3.0245902700578527E-2</v>
      </c>
      <c r="AU110" s="577">
        <v>3.0220143085316533E-2</v>
      </c>
      <c r="AV110" s="577">
        <v>3.0194427310248809E-2</v>
      </c>
      <c r="AW110" s="577">
        <v>3.0168755263553313E-2</v>
      </c>
      <c r="AX110" s="577">
        <v>3.0143126833787975E-2</v>
      </c>
      <c r="AY110" s="577">
        <v>3.0117541909889089E-2</v>
      </c>
      <c r="AZ110" s="577">
        <v>3.0092000381169697E-2</v>
      </c>
      <c r="BA110" s="577">
        <v>3.0066502137318003E-2</v>
      </c>
      <c r="BB110" s="577">
        <v>3.0041047068395787E-2</v>
      </c>
      <c r="BC110" s="577">
        <v>3.0015635064836805E-2</v>
      </c>
      <c r="BD110" s="577">
        <v>2.9990266017445245E-2</v>
      </c>
      <c r="BE110" s="577">
        <v>2.9964939817394152E-2</v>
      </c>
      <c r="BF110" s="577">
        <v>2.9939656356223865E-2</v>
      </c>
      <c r="BG110" s="577">
        <v>2.9914415525840472E-2</v>
      </c>
      <c r="BH110" s="577">
        <v>2.9889217218514275E-2</v>
      </c>
      <c r="BI110" s="577">
        <v>2.9864061326878247E-2</v>
      </c>
      <c r="BJ110" s="577">
        <v>2.9838947743926522E-2</v>
      </c>
      <c r="BK110" s="577">
        <v>2.9813876363012862E-2</v>
      </c>
    </row>
    <row r="111" spans="1:63">
      <c r="A111" s="1066"/>
      <c r="B111" s="510">
        <v>23.5</v>
      </c>
      <c r="C111" s="577">
        <v>3.1000924105165244E-2</v>
      </c>
      <c r="D111" s="577">
        <v>3.0973748025543993E-2</v>
      </c>
      <c r="E111" s="577">
        <v>3.0946619550468246E-2</v>
      </c>
      <c r="F111" s="577">
        <v>3.0919538554963596E-2</v>
      </c>
      <c r="G111" s="577">
        <v>3.0892504914492708E-2</v>
      </c>
      <c r="H111" s="577">
        <v>3.0865518504953407E-2</v>
      </c>
      <c r="I111" s="577">
        <v>3.0838579202676786E-2</v>
      </c>
      <c r="J111" s="577">
        <v>3.0811686884425305E-2</v>
      </c>
      <c r="K111" s="577">
        <v>3.0784841427390922E-2</v>
      </c>
      <c r="L111" s="577">
        <v>3.0758042709193228E-2</v>
      </c>
      <c r="M111" s="577">
        <v>3.0731290607877573E-2</v>
      </c>
      <c r="N111" s="577">
        <v>3.0704585001913223E-2</v>
      </c>
      <c r="O111" s="577">
        <v>3.0677925770191527E-2</v>
      </c>
      <c r="P111" s="577">
        <v>3.0651312792024068E-2</v>
      </c>
      <c r="Q111" s="577">
        <v>3.0624745947140857E-2</v>
      </c>
      <c r="R111" s="577">
        <v>3.0598225115688524E-2</v>
      </c>
      <c r="S111" s="577">
        <v>3.05717501782285E-2</v>
      </c>
      <c r="T111" s="577">
        <v>3.054532101573524E-2</v>
      </c>
      <c r="U111" s="577">
        <v>3.0518937509594429E-2</v>
      </c>
      <c r="V111" s="577">
        <v>3.0492599541601204E-2</v>
      </c>
      <c r="W111" s="577">
        <v>3.04663069939584E-2</v>
      </c>
      <c r="X111" s="577">
        <v>3.0440059749274797E-2</v>
      </c>
      <c r="Y111" s="577">
        <v>3.0413857690563356E-2</v>
      </c>
      <c r="Z111" s="577">
        <v>3.0387700701239494E-2</v>
      </c>
      <c r="AA111" s="577">
        <v>3.0361588665119347E-2</v>
      </c>
      <c r="AB111" s="577">
        <v>3.0335521466418054E-2</v>
      </c>
      <c r="AC111" s="577">
        <v>3.0309498989748045E-2</v>
      </c>
      <c r="AD111" s="577">
        <v>3.0283521120117344E-2</v>
      </c>
      <c r="AE111" s="577">
        <v>3.0257587742927861E-2</v>
      </c>
      <c r="AF111" s="577">
        <v>3.0231698743973728E-2</v>
      </c>
      <c r="AG111" s="577">
        <v>3.0205854009439599E-2</v>
      </c>
      <c r="AH111" s="577">
        <v>3.0180053425899002E-2</v>
      </c>
      <c r="AI111" s="577">
        <v>3.0154296880312657E-2</v>
      </c>
      <c r="AJ111" s="577">
        <v>3.0128584260026854E-2</v>
      </c>
      <c r="AK111" s="577">
        <v>3.0102915452771786E-2</v>
      </c>
      <c r="AL111" s="577">
        <v>3.0077290346659933E-2</v>
      </c>
      <c r="AM111" s="577">
        <v>3.0051708830184425E-2</v>
      </c>
      <c r="AN111" s="577">
        <v>3.0026170792217428E-2</v>
      </c>
      <c r="AO111" s="577">
        <v>3.0000676122008522E-2</v>
      </c>
      <c r="AP111" s="577">
        <v>2.9975224709183127E-2</v>
      </c>
      <c r="AQ111" s="577">
        <v>2.9949816443740895E-2</v>
      </c>
      <c r="AR111" s="577">
        <v>2.9924451216054124E-2</v>
      </c>
      <c r="AS111" s="577">
        <v>2.9899128916866177E-2</v>
      </c>
      <c r="AT111" s="577">
        <v>2.9873849437289934E-2</v>
      </c>
      <c r="AU111" s="577">
        <v>2.9848612668806195E-2</v>
      </c>
      <c r="AV111" s="577">
        <v>2.9823418503262162E-2</v>
      </c>
      <c r="AW111" s="577">
        <v>2.9798266832869888E-2</v>
      </c>
      <c r="AX111" s="577">
        <v>2.977315755020472E-2</v>
      </c>
      <c r="AY111" s="577">
        <v>2.9748090548203786E-2</v>
      </c>
      <c r="AZ111" s="577">
        <v>2.972306572016448E-2</v>
      </c>
      <c r="BA111" s="577">
        <v>2.9698082959742914E-2</v>
      </c>
      <c r="BB111" s="577">
        <v>2.9673142160952456E-2</v>
      </c>
      <c r="BC111" s="577">
        <v>2.9648243218162208E-2</v>
      </c>
      <c r="BD111" s="577">
        <v>2.9623386026095513E-2</v>
      </c>
      <c r="BE111" s="577">
        <v>2.9598570479828473E-2</v>
      </c>
      <c r="BF111" s="577">
        <v>2.9573796474788479E-2</v>
      </c>
      <c r="BG111" s="577">
        <v>2.9549063906752746E-2</v>
      </c>
      <c r="BH111" s="577">
        <v>2.9524372671846825E-2</v>
      </c>
      <c r="BI111" s="577">
        <v>2.9499722666543181E-2</v>
      </c>
      <c r="BJ111" s="577">
        <v>2.947511378765973E-2</v>
      </c>
      <c r="BK111" s="577">
        <v>2.94505459323584E-2</v>
      </c>
    </row>
    <row r="112" spans="1:63">
      <c r="A112" s="1066"/>
      <c r="B112" s="510">
        <v>23.75</v>
      </c>
      <c r="C112" s="577">
        <v>3.0612859380013138E-2</v>
      </c>
      <c r="D112" s="577">
        <v>3.058624705530625E-2</v>
      </c>
      <c r="E112" s="577">
        <v>3.0559680959583536E-2</v>
      </c>
      <c r="F112" s="577">
        <v>3.0533160972491119E-2</v>
      </c>
      <c r="G112" s="577">
        <v>3.0506686974092537E-2</v>
      </c>
      <c r="H112" s="577">
        <v>3.0480258844866923E-2</v>
      </c>
      <c r="I112" s="577">
        <v>3.0453876465707228E-2</v>
      </c>
      <c r="J112" s="577">
        <v>3.0427539717918423E-2</v>
      </c>
      <c r="K112" s="577">
        <v>3.0401248483215709E-2</v>
      </c>
      <c r="L112" s="577">
        <v>3.0375002643722768E-2</v>
      </c>
      <c r="M112" s="577">
        <v>3.0348802081969977E-2</v>
      </c>
      <c r="N112" s="577">
        <v>3.0322646680892677E-2</v>
      </c>
      <c r="O112" s="577">
        <v>3.02965363238294E-2</v>
      </c>
      <c r="P112" s="577">
        <v>3.0270470894520174E-2</v>
      </c>
      <c r="Q112" s="577">
        <v>3.0244450277104772E-2</v>
      </c>
      <c r="R112" s="577">
        <v>3.0218474356120992E-2</v>
      </c>
      <c r="S112" s="577">
        <v>3.0192543016502971E-2</v>
      </c>
      <c r="T112" s="577">
        <v>3.0166656143579464E-2</v>
      </c>
      <c r="U112" s="577">
        <v>3.0140813623072159E-2</v>
      </c>
      <c r="V112" s="577">
        <v>3.0115015341094006E-2</v>
      </c>
      <c r="W112" s="577">
        <v>3.0089261184147533E-2</v>
      </c>
      <c r="X112" s="577">
        <v>3.0063551039123192E-2</v>
      </c>
      <c r="Y112" s="577">
        <v>3.0037884793297685E-2</v>
      </c>
      <c r="Z112" s="577">
        <v>3.0012262334332344E-2</v>
      </c>
      <c r="AA112" s="577">
        <v>2.9986683550271453E-2</v>
      </c>
      <c r="AB112" s="577">
        <v>2.9961148329540662E-2</v>
      </c>
      <c r="AC112" s="577">
        <v>2.993565656094533E-2</v>
      </c>
      <c r="AD112" s="577">
        <v>2.9910208133668931E-2</v>
      </c>
      <c r="AE112" s="577">
        <v>2.9884802937271443E-2</v>
      </c>
      <c r="AF112" s="577">
        <v>2.9859440861687743E-2</v>
      </c>
      <c r="AG112" s="577">
        <v>2.9834121797226023E-2</v>
      </c>
      <c r="AH112" s="577">
        <v>2.9808845634566206E-2</v>
      </c>
      <c r="AI112" s="577">
        <v>2.978361226475839E-2</v>
      </c>
      <c r="AJ112" s="577">
        <v>2.9758421579221251E-2</v>
      </c>
      <c r="AK112" s="577">
        <v>2.9733273469740515E-2</v>
      </c>
      <c r="AL112" s="577">
        <v>2.9708167828467389E-2</v>
      </c>
      <c r="AM112" s="577">
        <v>2.9683104547917033E-2</v>
      </c>
      <c r="AN112" s="577">
        <v>2.9658083520967004E-2</v>
      </c>
      <c r="AO112" s="577">
        <v>2.9633104640855765E-2</v>
      </c>
      <c r="AP112" s="577">
        <v>2.9608167801181133E-2</v>
      </c>
      <c r="AQ112" s="577">
        <v>2.9583272895898786E-2</v>
      </c>
      <c r="AR112" s="577">
        <v>2.9558419819320763E-2</v>
      </c>
      <c r="AS112" s="577">
        <v>2.9533608466113952E-2</v>
      </c>
      <c r="AT112" s="577">
        <v>2.9508838731298608E-2</v>
      </c>
      <c r="AU112" s="577">
        <v>2.9484110510246884E-2</v>
      </c>
      <c r="AV112" s="577">
        <v>2.9459423698681347E-2</v>
      </c>
      <c r="AW112" s="577">
        <v>2.9434778192673514E-2</v>
      </c>
      <c r="AX112" s="577">
        <v>2.9410173888642394E-2</v>
      </c>
      <c r="AY112" s="577">
        <v>2.938561068335304E-2</v>
      </c>
      <c r="AZ112" s="577">
        <v>2.9361088473915092E-2</v>
      </c>
      <c r="BA112" s="577">
        <v>2.9336607157781362E-2</v>
      </c>
      <c r="BB112" s="577">
        <v>2.9312166632746384E-2</v>
      </c>
      <c r="BC112" s="577">
        <v>2.928776679694501E-2</v>
      </c>
      <c r="BD112" s="577">
        <v>2.9263407548850977E-2</v>
      </c>
      <c r="BE112" s="577">
        <v>2.9239088787275519E-2</v>
      </c>
      <c r="BF112" s="577">
        <v>2.9214810411365935E-2</v>
      </c>
      <c r="BG112" s="577">
        <v>2.9190572320604229E-2</v>
      </c>
      <c r="BH112" s="577">
        <v>2.9166374414805709E-2</v>
      </c>
      <c r="BI112" s="577">
        <v>2.9142216594117594E-2</v>
      </c>
      <c r="BJ112" s="577">
        <v>2.911809875901766E-2</v>
      </c>
      <c r="BK112" s="577">
        <v>2.9094020810312867E-2</v>
      </c>
    </row>
    <row r="113" spans="1:63">
      <c r="A113" s="1066"/>
      <c r="B113" s="510">
        <v>24</v>
      </c>
      <c r="C113" s="577">
        <v>3.023229133256566E-2</v>
      </c>
      <c r="D113" s="577">
        <v>3.0206226983975973E-2</v>
      </c>
      <c r="E113" s="577">
        <v>3.0180207538703211E-2</v>
      </c>
      <c r="F113" s="577">
        <v>3.0154232880808984E-2</v>
      </c>
      <c r="G113" s="577">
        <v>3.0128302894753673E-2</v>
      </c>
      <c r="H113" s="577">
        <v>3.0102417465394743E-2</v>
      </c>
      <c r="I113" s="577">
        <v>3.0076576477985031E-2</v>
      </c>
      <c r="J113" s="577">
        <v>3.0050779818171044E-2</v>
      </c>
      <c r="K113" s="577">
        <v>3.0025027371991281E-2</v>
      </c>
      <c r="L113" s="577">
        <v>2.9999319025874549E-2</v>
      </c>
      <c r="M113" s="577">
        <v>2.9973654666638282E-2</v>
      </c>
      <c r="N113" s="577">
        <v>2.9948034181486911E-2</v>
      </c>
      <c r="O113" s="577">
        <v>2.9922457458010185E-2</v>
      </c>
      <c r="P113" s="577">
        <v>2.9896924384181536E-2</v>
      </c>
      <c r="Q113" s="577">
        <v>2.9871434848356443E-2</v>
      </c>
      <c r="R113" s="577">
        <v>2.9845988739270805E-2</v>
      </c>
      <c r="S113" s="577">
        <v>2.9820585946039327E-2</v>
      </c>
      <c r="T113" s="577">
        <v>2.9795226358153883E-2</v>
      </c>
      <c r="U113" s="577">
        <v>2.9769909865481961E-2</v>
      </c>
      <c r="V113" s="577">
        <v>2.9744636358265023E-2</v>
      </c>
      <c r="W113" s="577">
        <v>2.9719405727116951E-2</v>
      </c>
      <c r="X113" s="577">
        <v>2.9694217863022444E-2</v>
      </c>
      <c r="Y113" s="577">
        <v>2.9669072657335479E-2</v>
      </c>
      <c r="Z113" s="577">
        <v>2.9643970001777698E-2</v>
      </c>
      <c r="AA113" s="577">
        <v>2.9618909788436912E-2</v>
      </c>
      <c r="AB113" s="577">
        <v>2.9593891909765521E-2</v>
      </c>
      <c r="AC113" s="577">
        <v>2.9568916258578975E-2</v>
      </c>
      <c r="AD113" s="577">
        <v>2.9543982728054263E-2</v>
      </c>
      <c r="AE113" s="577">
        <v>2.9519091211728375E-2</v>
      </c>
      <c r="AF113" s="577">
        <v>2.9494241603496778E-2</v>
      </c>
      <c r="AG113" s="577">
        <v>2.9469433797611931E-2</v>
      </c>
      <c r="AH113" s="577">
        <v>2.9444667688681769E-2</v>
      </c>
      <c r="AI113" s="577">
        <v>2.9419943171668222E-2</v>
      </c>
      <c r="AJ113" s="577">
        <v>2.9395260141885714E-2</v>
      </c>
      <c r="AK113" s="577">
        <v>2.9370618494999712E-2</v>
      </c>
      <c r="AL113" s="577">
        <v>2.9346018127025211E-2</v>
      </c>
      <c r="AM113" s="577">
        <v>2.9321458934325324E-2</v>
      </c>
      <c r="AN113" s="577">
        <v>2.9296940813609788E-2</v>
      </c>
      <c r="AO113" s="577">
        <v>2.9272463661933538E-2</v>
      </c>
      <c r="AP113" s="577">
        <v>2.9248027376695254E-2</v>
      </c>
      <c r="AQ113" s="577">
        <v>2.9223631855635934E-2</v>
      </c>
      <c r="AR113" s="577">
        <v>2.9199276996837466E-2</v>
      </c>
      <c r="AS113" s="577">
        <v>2.9174962698721198E-2</v>
      </c>
      <c r="AT113" s="577">
        <v>2.9150688860046542E-2</v>
      </c>
      <c r="AU113" s="577">
        <v>2.9126455379909565E-2</v>
      </c>
      <c r="AV113" s="577">
        <v>2.9102262157741587E-2</v>
      </c>
      <c r="AW113" s="577">
        <v>2.907810909330779E-2</v>
      </c>
      <c r="AX113" s="577">
        <v>2.9053996086705839E-2</v>
      </c>
      <c r="AY113" s="577">
        <v>2.9029923038364484E-2</v>
      </c>
      <c r="AZ113" s="577">
        <v>2.9005889849042222E-2</v>
      </c>
      <c r="BA113" s="577">
        <v>2.8981896419825917E-2</v>
      </c>
      <c r="BB113" s="577">
        <v>2.8957942652129434E-2</v>
      </c>
      <c r="BC113" s="577">
        <v>2.8934028447692304E-2</v>
      </c>
      <c r="BD113" s="577">
        <v>2.8910153708578377E-2</v>
      </c>
      <c r="BE113" s="577">
        <v>2.8886318337174467E-2</v>
      </c>
      <c r="BF113" s="577">
        <v>2.8862522236189053E-2</v>
      </c>
      <c r="BG113" s="577">
        <v>2.8838765308650934E-2</v>
      </c>
      <c r="BH113" s="577">
        <v>2.8815047457907916E-2</v>
      </c>
      <c r="BI113" s="577">
        <v>2.8791368587625502E-2</v>
      </c>
      <c r="BJ113" s="577">
        <v>2.8767728601785593E-2</v>
      </c>
      <c r="BK113" s="577">
        <v>2.8744127404685172E-2</v>
      </c>
    </row>
    <row r="114" spans="1:63">
      <c r="A114" s="1066"/>
      <c r="B114" s="510">
        <v>24.25</v>
      </c>
      <c r="C114" s="577">
        <v>2.9859022098083603E-2</v>
      </c>
      <c r="D114" s="577">
        <v>2.9833490503897352E-2</v>
      </c>
      <c r="E114" s="577">
        <v>2.9808002535077465E-2</v>
      </c>
      <c r="F114" s="577">
        <v>2.9782558079906589E-2</v>
      </c>
      <c r="G114" s="577">
        <v>2.9757157027048498E-2</v>
      </c>
      <c r="H114" s="577">
        <v>2.9731799265546484E-2</v>
      </c>
      <c r="I114" s="577">
        <v>2.9706484684821712E-2</v>
      </c>
      <c r="J114" s="577">
        <v>2.9681213174671629E-2</v>
      </c>
      <c r="K114" s="577">
        <v>2.9655984625268375E-2</v>
      </c>
      <c r="L114" s="577">
        <v>2.9630798927157167E-2</v>
      </c>
      <c r="M114" s="577">
        <v>2.9605655971254731E-2</v>
      </c>
      <c r="N114" s="577">
        <v>2.9580555648847737E-2</v>
      </c>
      <c r="O114" s="577">
        <v>2.9555497851591211E-2</v>
      </c>
      <c r="P114" s="577">
        <v>2.9530482471506986E-2</v>
      </c>
      <c r="Q114" s="577">
        <v>2.9505509400982163E-2</v>
      </c>
      <c r="R114" s="577">
        <v>2.9480578532767535E-2</v>
      </c>
      <c r="S114" s="577">
        <v>2.9455689759976089E-2</v>
      </c>
      <c r="T114" s="577">
        <v>2.9430842976081457E-2</v>
      </c>
      <c r="U114" s="577">
        <v>2.9406038074916398E-2</v>
      </c>
      <c r="V114" s="577">
        <v>2.9381274950671298E-2</v>
      </c>
      <c r="W114" s="577">
        <v>2.9356553497892644E-2</v>
      </c>
      <c r="X114" s="577">
        <v>2.9331873611481561E-2</v>
      </c>
      <c r="Y114" s="577">
        <v>2.9307235186692267E-2</v>
      </c>
      <c r="Z114" s="577">
        <v>2.9282638119130653E-2</v>
      </c>
      <c r="AA114" s="577">
        <v>2.9258082304752773E-2</v>
      </c>
      <c r="AB114" s="577">
        <v>2.9233567639863386E-2</v>
      </c>
      <c r="AC114" s="577">
        <v>2.9209094021114497E-2</v>
      </c>
      <c r="AD114" s="577">
        <v>2.91846613455039E-2</v>
      </c>
      <c r="AE114" s="577">
        <v>2.9160269510373728E-2</v>
      </c>
      <c r="AF114" s="577">
        <v>2.913591841340904E-2</v>
      </c>
      <c r="AG114" s="577">
        <v>2.9111607952636363E-2</v>
      </c>
      <c r="AH114" s="577">
        <v>2.9087338026422282E-2</v>
      </c>
      <c r="AI114" s="577">
        <v>2.9063108533472017E-2</v>
      </c>
      <c r="AJ114" s="577">
        <v>2.9038919372828032E-2</v>
      </c>
      <c r="AK114" s="577">
        <v>2.9014770443868593E-2</v>
      </c>
      <c r="AL114" s="577">
        <v>2.8990661646306422E-2</v>
      </c>
      <c r="AM114" s="577">
        <v>2.896659288018727E-2</v>
      </c>
      <c r="AN114" s="577">
        <v>2.8942564045888561E-2</v>
      </c>
      <c r="AO114" s="577">
        <v>2.8918575044118003E-2</v>
      </c>
      <c r="AP114" s="577">
        <v>2.8894625775912227E-2</v>
      </c>
      <c r="AQ114" s="577">
        <v>2.8870716142635408E-2</v>
      </c>
      <c r="AR114" s="577">
        <v>2.884684604597795E-2</v>
      </c>
      <c r="AS114" s="577">
        <v>2.8823015387955099E-2</v>
      </c>
      <c r="AT114" s="577">
        <v>2.8799224070905627E-2</v>
      </c>
      <c r="AU114" s="577">
        <v>2.8775471997490486E-2</v>
      </c>
      <c r="AV114" s="577">
        <v>2.8751759070691486E-2</v>
      </c>
      <c r="AW114" s="577">
        <v>2.8728085193809958E-2</v>
      </c>
      <c r="AX114" s="577">
        <v>2.8704450270465469E-2</v>
      </c>
      <c r="AY114" s="577">
        <v>2.86808542045945E-2</v>
      </c>
      <c r="AZ114" s="577">
        <v>2.8657296900449134E-2</v>
      </c>
      <c r="BA114" s="577">
        <v>2.8633778262595767E-2</v>
      </c>
      <c r="BB114" s="577">
        <v>2.8610298195913837E-2</v>
      </c>
      <c r="BC114" s="577">
        <v>2.8586856605594516E-2</v>
      </c>
      <c r="BD114" s="577">
        <v>2.8563453397139438E-2</v>
      </c>
      <c r="BE114" s="577">
        <v>2.8540088476359454E-2</v>
      </c>
      <c r="BF114" s="577">
        <v>2.8516761749373329E-2</v>
      </c>
      <c r="BG114" s="577">
        <v>2.8493473122606527E-2</v>
      </c>
      <c r="BH114" s="577">
        <v>2.8470222502789928E-2</v>
      </c>
      <c r="BI114" s="577">
        <v>2.8447009796958595E-2</v>
      </c>
      <c r="BJ114" s="577">
        <v>2.8423834912450523E-2</v>
      </c>
      <c r="BK114" s="577">
        <v>2.8400697756905433E-2</v>
      </c>
    </row>
    <row r="115" spans="1:63">
      <c r="A115" s="1066"/>
      <c r="B115" s="510">
        <v>24.5</v>
      </c>
      <c r="C115" s="577">
        <v>2.9492860471638845E-2</v>
      </c>
      <c r="D115" s="577">
        <v>2.9467846943465811E-2</v>
      </c>
      <c r="E115" s="577">
        <v>2.9442875808358859E-2</v>
      </c>
      <c r="F115" s="577">
        <v>2.9417946958637243E-2</v>
      </c>
      <c r="G115" s="577">
        <v>2.9393060286984584E-2</v>
      </c>
      <c r="H115" s="577">
        <v>2.9368215686447343E-2</v>
      </c>
      <c r="I115" s="577">
        <v>2.9343413050433288E-2</v>
      </c>
      <c r="J115" s="577">
        <v>2.9318652272709973E-2</v>
      </c>
      <c r="K115" s="577">
        <v>2.92939332474032E-2</v>
      </c>
      <c r="L115" s="577">
        <v>2.9269255868995543E-2</v>
      </c>
      <c r="M115" s="577">
        <v>2.9244620032324829E-2</v>
      </c>
      <c r="N115" s="577">
        <v>2.9220025632582646E-2</v>
      </c>
      <c r="O115" s="577">
        <v>2.9195472565312852E-2</v>
      </c>
      <c r="P115" s="577">
        <v>2.9170960726410108E-2</v>
      </c>
      <c r="Q115" s="577">
        <v>2.9146490012118383E-2</v>
      </c>
      <c r="R115" s="577">
        <v>2.9122060319029523E-2</v>
      </c>
      <c r="S115" s="577">
        <v>2.9097671544081775E-2</v>
      </c>
      <c r="T115" s="577">
        <v>2.9073323584558337E-2</v>
      </c>
      <c r="U115" s="577">
        <v>2.9049016338085921E-2</v>
      </c>
      <c r="V115" s="577">
        <v>2.9024749702633322E-2</v>
      </c>
      <c r="W115" s="577">
        <v>2.9000523576509969E-2</v>
      </c>
      <c r="X115" s="577">
        <v>2.8976337858364537E-2</v>
      </c>
      <c r="Y115" s="577">
        <v>2.8952192447183507E-2</v>
      </c>
      <c r="Z115" s="577">
        <v>2.892808724228978E-2</v>
      </c>
      <c r="AA115" s="577">
        <v>2.890402214334126E-2</v>
      </c>
      <c r="AB115" s="577">
        <v>2.8879997050329478E-2</v>
      </c>
      <c r="AC115" s="577">
        <v>2.8856011863578179E-2</v>
      </c>
      <c r="AD115" s="577">
        <v>2.883206648374198E-2</v>
      </c>
      <c r="AE115" s="577">
        <v>2.8808160811804977E-2</v>
      </c>
      <c r="AF115" s="577">
        <v>2.878429474907938E-2</v>
      </c>
      <c r="AG115" s="577">
        <v>2.876046819720417E-2</v>
      </c>
      <c r="AH115" s="577">
        <v>2.8736681058143719E-2</v>
      </c>
      <c r="AI115" s="577">
        <v>2.8712933234186486E-2</v>
      </c>
      <c r="AJ115" s="577">
        <v>2.868922462794363E-2</v>
      </c>
      <c r="AK115" s="577">
        <v>2.8665555142347723E-2</v>
      </c>
      <c r="AL115" s="577">
        <v>2.8641924680651402E-2</v>
      </c>
      <c r="AM115" s="577">
        <v>2.8618333146426062E-2</v>
      </c>
      <c r="AN115" s="577">
        <v>2.8594780443560525E-2</v>
      </c>
      <c r="AO115" s="577">
        <v>2.8571266476259769E-2</v>
      </c>
      <c r="AP115" s="577">
        <v>2.8547791149043582E-2</v>
      </c>
      <c r="AQ115" s="577">
        <v>2.852435436674532E-2</v>
      </c>
      <c r="AR115" s="577">
        <v>2.8500956034510583E-2</v>
      </c>
      <c r="AS115" s="577">
        <v>2.8477596057795953E-2</v>
      </c>
      <c r="AT115" s="577">
        <v>2.8454274342367723E-2</v>
      </c>
      <c r="AU115" s="577">
        <v>2.8430990794300625E-2</v>
      </c>
      <c r="AV115" s="577">
        <v>2.8407745319976547E-2</v>
      </c>
      <c r="AW115" s="577">
        <v>2.8384537826083325E-2</v>
      </c>
      <c r="AX115" s="577">
        <v>2.8361368219613454E-2</v>
      </c>
      <c r="AY115" s="577">
        <v>2.8338236407862871E-2</v>
      </c>
      <c r="AZ115" s="577">
        <v>2.8315142298429696E-2</v>
      </c>
      <c r="BA115" s="577">
        <v>2.8292085799213027E-2</v>
      </c>
      <c r="BB115" s="577">
        <v>2.8269066818411688E-2</v>
      </c>
      <c r="BC115" s="577">
        <v>2.8246085264523033E-2</v>
      </c>
      <c r="BD115" s="577">
        <v>2.8223141046341726E-2</v>
      </c>
      <c r="BE115" s="577">
        <v>2.8200234072958529E-2</v>
      </c>
      <c r="BF115" s="577">
        <v>2.8177364253759111E-2</v>
      </c>
      <c r="BG115" s="577">
        <v>2.8154531498422845E-2</v>
      </c>
      <c r="BH115" s="577">
        <v>2.8131735716921635E-2</v>
      </c>
      <c r="BI115" s="577">
        <v>2.810897681951869E-2</v>
      </c>
      <c r="BJ115" s="577">
        <v>2.8086254716767407E-2</v>
      </c>
      <c r="BK115" s="577">
        <v>2.8063569319510154E-2</v>
      </c>
    </row>
    <row r="116" spans="1:63">
      <c r="A116" s="1066"/>
      <c r="B116" s="510">
        <v>24.75</v>
      </c>
      <c r="C116" s="577">
        <v>2.9133621634867678E-2</v>
      </c>
      <c r="D116" s="577">
        <v>2.9109111995068992E-2</v>
      </c>
      <c r="E116" s="577">
        <v>2.9084643559724562E-2</v>
      </c>
      <c r="F116" s="577">
        <v>2.9060216225015159E-2</v>
      </c>
      <c r="G116" s="577">
        <v>2.9035829887470055E-2</v>
      </c>
      <c r="H116" s="577">
        <v>2.9011484443965545E-2</v>
      </c>
      <c r="I116" s="577">
        <v>2.8987179791723484E-2</v>
      </c>
      <c r="J116" s="577">
        <v>2.8962915828309864E-2</v>
      </c>
      <c r="K116" s="577">
        <v>2.8938692451633365E-2</v>
      </c>
      <c r="L116" s="577">
        <v>2.8914509559943909E-2</v>
      </c>
      <c r="M116" s="577">
        <v>2.8890367051831255E-2</v>
      </c>
      <c r="N116" s="577">
        <v>2.8866264826223582E-2</v>
      </c>
      <c r="O116" s="577">
        <v>2.8842202782386063E-2</v>
      </c>
      <c r="P116" s="577">
        <v>2.8818180819919458E-2</v>
      </c>
      <c r="Q116" s="577">
        <v>2.8794198838758743E-2</v>
      </c>
      <c r="R116" s="577">
        <v>2.8770256739171711E-2</v>
      </c>
      <c r="S116" s="577">
        <v>2.8746354421757568E-2</v>
      </c>
      <c r="T116" s="577">
        <v>2.8722491787445591E-2</v>
      </c>
      <c r="U116" s="577">
        <v>2.8698668737493733E-2</v>
      </c>
      <c r="V116" s="577">
        <v>2.867488517348727E-2</v>
      </c>
      <c r="W116" s="577">
        <v>2.8651140997337447E-2</v>
      </c>
      <c r="X116" s="577">
        <v>2.8627436111280137E-2</v>
      </c>
      <c r="Y116" s="577">
        <v>2.8603770417874482E-2</v>
      </c>
      <c r="Z116" s="577">
        <v>2.8580143820001572E-2</v>
      </c>
      <c r="AA116" s="577">
        <v>2.8556556220863109E-2</v>
      </c>
      <c r="AB116" s="577">
        <v>2.8533007523980088E-2</v>
      </c>
      <c r="AC116" s="577">
        <v>2.8509497633191473E-2</v>
      </c>
      <c r="AD116" s="577">
        <v>2.8486026452652916E-2</v>
      </c>
      <c r="AE116" s="577">
        <v>2.8462593886835419E-2</v>
      </c>
      <c r="AF116" s="577">
        <v>2.8439199840524055E-2</v>
      </c>
      <c r="AG116" s="577">
        <v>2.841584421881669E-2</v>
      </c>
      <c r="AH116" s="577">
        <v>2.8392526927122661E-2</v>
      </c>
      <c r="AI116" s="577">
        <v>2.8369247871161553E-2</v>
      </c>
      <c r="AJ116" s="577">
        <v>2.8346006956961878E-2</v>
      </c>
      <c r="AK116" s="577">
        <v>2.8322804090859851E-2</v>
      </c>
      <c r="AL116" s="577">
        <v>2.8299639179498098E-2</v>
      </c>
      <c r="AM116" s="577">
        <v>2.8276512129824433E-2</v>
      </c>
      <c r="AN116" s="577">
        <v>2.825342284909059E-2</v>
      </c>
      <c r="AO116" s="577">
        <v>2.8230371244850984E-2</v>
      </c>
      <c r="AP116" s="577">
        <v>2.82073572249615E-2</v>
      </c>
      <c r="AQ116" s="577">
        <v>2.818438069757824E-2</v>
      </c>
      <c r="AR116" s="577">
        <v>2.8161441571156319E-2</v>
      </c>
      <c r="AS116" s="577">
        <v>2.8138539754448633E-2</v>
      </c>
      <c r="AT116" s="577">
        <v>2.8115675156504667E-2</v>
      </c>
      <c r="AU116" s="577">
        <v>2.8092847686669267E-2</v>
      </c>
      <c r="AV116" s="577">
        <v>2.8070057254581469E-2</v>
      </c>
      <c r="AW116" s="577">
        <v>2.8047303770173289E-2</v>
      </c>
      <c r="AX116" s="577">
        <v>2.8024587143668542E-2</v>
      </c>
      <c r="AY116" s="577">
        <v>2.8001907285581665E-2</v>
      </c>
      <c r="AZ116" s="577">
        <v>2.7979264106716539E-2</v>
      </c>
      <c r="BA116" s="577">
        <v>2.7956657518165302E-2</v>
      </c>
      <c r="BB116" s="577">
        <v>2.7934087431307215E-2</v>
      </c>
      <c r="BC116" s="577">
        <v>2.7911553757807499E-2</v>
      </c>
      <c r="BD116" s="577">
        <v>2.7889056409616156E-2</v>
      </c>
      <c r="BE116" s="577">
        <v>2.7866595298966852E-2</v>
      </c>
      <c r="BF116" s="577">
        <v>2.7844170338375766E-2</v>
      </c>
      <c r="BG116" s="577">
        <v>2.7821781440640441E-2</v>
      </c>
      <c r="BH116" s="577">
        <v>2.7799428518838674E-2</v>
      </c>
      <c r="BI116" s="577">
        <v>2.7777111486327381E-2</v>
      </c>
      <c r="BJ116" s="577">
        <v>2.7754830256741483E-2</v>
      </c>
      <c r="BK116" s="577">
        <v>2.7732584743992775E-2</v>
      </c>
    </row>
    <row r="117" spans="1:63">
      <c r="A117" s="1066"/>
      <c r="B117" s="510">
        <v>25</v>
      </c>
      <c r="C117" s="577">
        <v>2.8781126895959342E-2</v>
      </c>
      <c r="D117" s="577">
        <v>2.8757107456194999E-2</v>
      </c>
      <c r="E117" s="577">
        <v>2.873312807409812E-2</v>
      </c>
      <c r="F117" s="577">
        <v>2.8709188649544814E-2</v>
      </c>
      <c r="G117" s="577">
        <v>2.8685289082744606E-2</v>
      </c>
      <c r="H117" s="577">
        <v>2.8661429274239002E-2</v>
      </c>
      <c r="I117" s="577">
        <v>2.8637609124900175E-2</v>
      </c>
      <c r="J117" s="577">
        <v>2.8613828535929545E-2</v>
      </c>
      <c r="K117" s="577">
        <v>2.8590087408856431E-2</v>
      </c>
      <c r="L117" s="577">
        <v>2.8566385645536693E-2</v>
      </c>
      <c r="M117" s="577">
        <v>2.8542723148151372E-2</v>
      </c>
      <c r="N117" s="577">
        <v>2.8519099819205335E-2</v>
      </c>
      <c r="O117" s="577">
        <v>2.8495515561525971E-2</v>
      </c>
      <c r="P117" s="577">
        <v>2.8471970278261819E-2</v>
      </c>
      <c r="Q117" s="577">
        <v>2.8448463872881271E-2</v>
      </c>
      <c r="R117" s="577">
        <v>2.8424996249171233E-2</v>
      </c>
      <c r="S117" s="577">
        <v>2.8401567311235828E-2</v>
      </c>
      <c r="T117" s="577">
        <v>2.8378176963495084E-2</v>
      </c>
      <c r="U117" s="577">
        <v>2.8354825110683612E-2</v>
      </c>
      <c r="V117" s="577">
        <v>2.8331511657849359E-2</v>
      </c>
      <c r="W117" s="577">
        <v>2.8308236510352278E-2</v>
      </c>
      <c r="X117" s="577">
        <v>2.8284999573863077E-2</v>
      </c>
      <c r="Y117" s="577">
        <v>2.8261800754361927E-2</v>
      </c>
      <c r="Z117" s="577">
        <v>2.8238639958137204E-2</v>
      </c>
      <c r="AA117" s="577">
        <v>2.8215517091784208E-2</v>
      </c>
      <c r="AB117" s="577">
        <v>2.8192432062203933E-2</v>
      </c>
      <c r="AC117" s="577">
        <v>2.8169384776601806E-2</v>
      </c>
      <c r="AD117" s="577">
        <v>2.8146375142486448E-2</v>
      </c>
      <c r="AE117" s="577">
        <v>2.8123403067668421E-2</v>
      </c>
      <c r="AF117" s="577">
        <v>2.8100468460259029E-2</v>
      </c>
      <c r="AG117" s="577">
        <v>2.8077571228669041E-2</v>
      </c>
      <c r="AH117" s="577">
        <v>2.8054711281607529E-2</v>
      </c>
      <c r="AI117" s="577">
        <v>2.8031888528080619E-2</v>
      </c>
      <c r="AJ117" s="577">
        <v>2.8009102877390297E-2</v>
      </c>
      <c r="AK117" s="577">
        <v>2.7986354239133204E-2</v>
      </c>
      <c r="AL117" s="577">
        <v>2.7963642523199442E-2</v>
      </c>
      <c r="AM117" s="577">
        <v>2.7940967639771372E-2</v>
      </c>
      <c r="AN117" s="577">
        <v>2.791832949932245E-2</v>
      </c>
      <c r="AO117" s="577">
        <v>2.7895728012616042E-2</v>
      </c>
      <c r="AP117" s="577">
        <v>2.7873163090704242E-2</v>
      </c>
      <c r="AQ117" s="577">
        <v>2.7850634644926715E-2</v>
      </c>
      <c r="AR117" s="577">
        <v>2.7828142586909532E-2</v>
      </c>
      <c r="AS117" s="577">
        <v>2.7805686828564026E-2</v>
      </c>
      <c r="AT117" s="577">
        <v>2.7783267282085605E-2</v>
      </c>
      <c r="AU117" s="577">
        <v>2.7760883859952661E-2</v>
      </c>
      <c r="AV117" s="577">
        <v>2.7738536474925388E-2</v>
      </c>
      <c r="AW117" s="577">
        <v>2.7716225040044676E-2</v>
      </c>
      <c r="AX117" s="577">
        <v>2.7693949468630963E-2</v>
      </c>
      <c r="AY117" s="577">
        <v>2.7671709674283125E-2</v>
      </c>
      <c r="AZ117" s="577">
        <v>2.764950557087735E-2</v>
      </c>
      <c r="BA117" s="577">
        <v>2.7627337072566042E-2</v>
      </c>
      <c r="BB117" s="577">
        <v>2.7605204093776689E-2</v>
      </c>
      <c r="BC117" s="577">
        <v>2.7583106549210791E-2</v>
      </c>
      <c r="BD117" s="577">
        <v>2.7561044353842743E-2</v>
      </c>
      <c r="BE117" s="577">
        <v>2.7539017422918758E-2</v>
      </c>
      <c r="BF117" s="577">
        <v>2.7517025671955762E-2</v>
      </c>
      <c r="BG117" s="577">
        <v>2.7495069016740339E-2</v>
      </c>
      <c r="BH117" s="577">
        <v>2.7473147373327639E-2</v>
      </c>
      <c r="BI117" s="577">
        <v>2.7451260658040322E-2</v>
      </c>
      <c r="BJ117" s="577">
        <v>2.7429408787467472E-2</v>
      </c>
      <c r="BK117" s="577">
        <v>2.7407591678463562E-2</v>
      </c>
    </row>
    <row r="118" spans="1:63">
      <c r="A118" s="1066"/>
      <c r="B118" s="576">
        <v>25.25</v>
      </c>
      <c r="C118" s="577">
        <v>2.8435203442140618E-2</v>
      </c>
      <c r="D118" s="577">
        <v>2.8411660982972872E-2</v>
      </c>
      <c r="E118" s="577">
        <v>2.8388157474740324E-2</v>
      </c>
      <c r="F118" s="577">
        <v>2.8364692820856546E-2</v>
      </c>
      <c r="G118" s="577">
        <v>2.834126692505419E-2</v>
      </c>
      <c r="H118" s="577">
        <v>2.8317879691383663E-2</v>
      </c>
      <c r="I118" s="577">
        <v>2.8294531024211828E-2</v>
      </c>
      <c r="J118" s="577">
        <v>2.8271220828220693E-2</v>
      </c>
      <c r="K118" s="577">
        <v>2.8247949008406111E-2</v>
      </c>
      <c r="L118" s="577">
        <v>2.8224715470076499E-2</v>
      </c>
      <c r="M118" s="577">
        <v>2.820152011885154E-2</v>
      </c>
      <c r="N118" s="577">
        <v>2.8178362860660919E-2</v>
      </c>
      <c r="O118" s="577">
        <v>2.8155243601743041E-2</v>
      </c>
      <c r="P118" s="577">
        <v>2.8132162248643778E-2</v>
      </c>
      <c r="Q118" s="577">
        <v>2.8109118708215194E-2</v>
      </c>
      <c r="R118" s="577">
        <v>2.8086112887614305E-2</v>
      </c>
      <c r="S118" s="577">
        <v>2.8063144694301812E-2</v>
      </c>
      <c r="T118" s="577">
        <v>2.8040214036040897E-2</v>
      </c>
      <c r="U118" s="577">
        <v>2.801732082089595E-2</v>
      </c>
      <c r="V118" s="577">
        <v>2.7994464957231364E-2</v>
      </c>
      <c r="W118" s="577">
        <v>2.79716463537103E-2</v>
      </c>
      <c r="X118" s="577">
        <v>2.7948864919293482E-2</v>
      </c>
      <c r="Y118" s="577">
        <v>2.7926120563237979E-2</v>
      </c>
      <c r="Z118" s="577">
        <v>2.7903413195095983E-2</v>
      </c>
      <c r="AA118" s="577">
        <v>2.7880742724713654E-2</v>
      </c>
      <c r="AB118" s="577">
        <v>2.785810906222988E-2</v>
      </c>
      <c r="AC118" s="577">
        <v>2.7835512118075126E-2</v>
      </c>
      <c r="AD118" s="577">
        <v>2.7812951802970224E-2</v>
      </c>
      <c r="AE118" s="577">
        <v>2.7790428027925224E-2</v>
      </c>
      <c r="AF118" s="577">
        <v>2.7767940704238187E-2</v>
      </c>
      <c r="AG118" s="577">
        <v>2.7745489743494063E-2</v>
      </c>
      <c r="AH118" s="577">
        <v>2.7723075057563509E-2</v>
      </c>
      <c r="AI118" s="577">
        <v>2.7700696558601738E-2</v>
      </c>
      <c r="AJ118" s="577">
        <v>2.7678354159047371E-2</v>
      </c>
      <c r="AK118" s="577">
        <v>2.7656047771621308E-2</v>
      </c>
      <c r="AL118" s="577">
        <v>2.7633777309325553E-2</v>
      </c>
      <c r="AM118" s="577">
        <v>2.761154268544214E-2</v>
      </c>
      <c r="AN118" s="577">
        <v>2.7589343813531959E-2</v>
      </c>
      <c r="AO118" s="577">
        <v>2.7567180607433673E-2</v>
      </c>
      <c r="AP118" s="577">
        <v>2.7545052981262565E-2</v>
      </c>
      <c r="AQ118" s="577">
        <v>2.7522960849409465E-2</v>
      </c>
      <c r="AR118" s="577">
        <v>2.7500904126539612E-2</v>
      </c>
      <c r="AS118" s="577">
        <v>2.7478882727591591E-2</v>
      </c>
      <c r="AT118" s="577">
        <v>2.7456896567776209E-2</v>
      </c>
      <c r="AU118" s="577">
        <v>2.7434945562575426E-2</v>
      </c>
      <c r="AV118" s="577">
        <v>2.741302962774126E-2</v>
      </c>
      <c r="AW118" s="577">
        <v>2.7391148679294722E-2</v>
      </c>
      <c r="AX118" s="577">
        <v>2.7369302633524731E-2</v>
      </c>
      <c r="AY118" s="577">
        <v>2.7347491406987039E-2</v>
      </c>
      <c r="AZ118" s="577">
        <v>2.7325714916503204E-2</v>
      </c>
      <c r="BA118" s="577">
        <v>2.7303973079159497E-2</v>
      </c>
      <c r="BB118" s="577">
        <v>2.7282265812305858E-2</v>
      </c>
      <c r="BC118" s="577">
        <v>2.7260593033554856E-2</v>
      </c>
      <c r="BD118" s="577">
        <v>2.7238954660780659E-2</v>
      </c>
      <c r="BE118" s="577">
        <v>2.7217350612117951E-2</v>
      </c>
      <c r="BF118" s="577">
        <v>2.7195780805960953E-2</v>
      </c>
      <c r="BG118" s="577">
        <v>2.7174245160962365E-2</v>
      </c>
      <c r="BH118" s="577">
        <v>2.7152743596032348E-2</v>
      </c>
      <c r="BI118" s="577">
        <v>2.7131276030337513E-2</v>
      </c>
      <c r="BJ118" s="577">
        <v>2.7109842383299904E-2</v>
      </c>
      <c r="BK118" s="577">
        <v>2.7088442574595986E-2</v>
      </c>
    </row>
    <row r="119" spans="1:63">
      <c r="A119" s="1066"/>
      <c r="B119" s="510">
        <v>25.5</v>
      </c>
      <c r="C119" s="577">
        <v>2.8095684103964538E-2</v>
      </c>
      <c r="D119" s="577">
        <v>2.8072605855457799E-2</v>
      </c>
      <c r="E119" s="577">
        <v>2.8049565489525516E-2</v>
      </c>
      <c r="F119" s="577">
        <v>2.8026562912968712E-2</v>
      </c>
      <c r="G119" s="577">
        <v>2.80035980328939E-2</v>
      </c>
      <c r="H119" s="577">
        <v>2.7980670756711797E-2</v>
      </c>
      <c r="I119" s="577">
        <v>2.7957780992136097E-2</v>
      </c>
      <c r="J119" s="577">
        <v>2.7934928647182229E-2</v>
      </c>
      <c r="K119" s="577">
        <v>2.791211363016613E-2</v>
      </c>
      <c r="L119" s="577">
        <v>2.7889335849702997E-2</v>
      </c>
      <c r="M119" s="577">
        <v>2.7866595214706098E-2</v>
      </c>
      <c r="N119" s="577">
        <v>2.784389163438554E-2</v>
      </c>
      <c r="O119" s="577">
        <v>2.7821225018247062E-2</v>
      </c>
      <c r="P119" s="577">
        <v>2.7798595276090833E-2</v>
      </c>
      <c r="Q119" s="577">
        <v>2.7776002318010268E-2</v>
      </c>
      <c r="R119" s="577">
        <v>2.7753446054390809E-2</v>
      </c>
      <c r="S119" s="577">
        <v>2.7730926395908767E-2</v>
      </c>
      <c r="T119" s="577">
        <v>2.7708443253530134E-2</v>
      </c>
      <c r="U119" s="577">
        <v>2.7685996538509412E-2</v>
      </c>
      <c r="V119" s="577">
        <v>2.7663586162388436E-2</v>
      </c>
      <c r="W119" s="577">
        <v>2.7641212036995228E-2</v>
      </c>
      <c r="X119" s="577">
        <v>2.7618874074442811E-2</v>
      </c>
      <c r="Y119" s="577">
        <v>2.7596572187128098E-2</v>
      </c>
      <c r="Z119" s="577">
        <v>2.7574306287730724E-2</v>
      </c>
      <c r="AA119" s="577">
        <v>2.7552076289211903E-2</v>
      </c>
      <c r="AB119" s="577">
        <v>2.7529882104813302E-2</v>
      </c>
      <c r="AC119" s="577">
        <v>2.7507723648055919E-2</v>
      </c>
      <c r="AD119" s="577">
        <v>2.7485600832738946E-2</v>
      </c>
      <c r="AE119" s="577">
        <v>2.746351357293865E-2</v>
      </c>
      <c r="AF119" s="577">
        <v>2.744146178300727E-2</v>
      </c>
      <c r="AG119" s="577">
        <v>2.7419445377571919E-2</v>
      </c>
      <c r="AH119" s="577">
        <v>2.7397464271533459E-2</v>
      </c>
      <c r="AI119" s="577">
        <v>2.7375518380065418E-2</v>
      </c>
      <c r="AJ119" s="577">
        <v>2.7353607618612906E-2</v>
      </c>
      <c r="AK119" s="577">
        <v>2.7331731902891503E-2</v>
      </c>
      <c r="AL119" s="577">
        <v>2.7309891148886205E-2</v>
      </c>
      <c r="AM119" s="577">
        <v>2.7288085272850343E-2</v>
      </c>
      <c r="AN119" s="577">
        <v>2.72663141913045E-2</v>
      </c>
      <c r="AO119" s="577">
        <v>2.7244577821035461E-2</v>
      </c>
      <c r="AP119" s="577">
        <v>2.7222876079095147E-2</v>
      </c>
      <c r="AQ119" s="577">
        <v>2.7201208882799539E-2</v>
      </c>
      <c r="AR119" s="577">
        <v>2.7179576149727675E-2</v>
      </c>
      <c r="AS119" s="577">
        <v>2.7157977797720563E-2</v>
      </c>
      <c r="AT119" s="577">
        <v>2.7136413744880156E-2</v>
      </c>
      <c r="AU119" s="577">
        <v>2.7114883909568319E-2</v>
      </c>
      <c r="AV119" s="577">
        <v>2.7093388210405803E-2</v>
      </c>
      <c r="AW119" s="577">
        <v>2.7071926566271193E-2</v>
      </c>
      <c r="AX119" s="577">
        <v>2.7050498896299922E-2</v>
      </c>
      <c r="AY119" s="577">
        <v>2.702910511988324E-2</v>
      </c>
      <c r="AZ119" s="577">
        <v>2.70077451566672E-2</v>
      </c>
      <c r="BA119" s="577">
        <v>2.698641892655166E-2</v>
      </c>
      <c r="BB119" s="577">
        <v>2.6965126349689273E-2</v>
      </c>
      <c r="BC119" s="577">
        <v>2.6943867346484504E-2</v>
      </c>
      <c r="BD119" s="577">
        <v>2.692264183759261E-2</v>
      </c>
      <c r="BE119" s="577">
        <v>2.6901449743918688E-2</v>
      </c>
      <c r="BF119" s="577">
        <v>2.6880290986616675E-2</v>
      </c>
      <c r="BG119" s="577">
        <v>2.685916548708837E-2</v>
      </c>
      <c r="BH119" s="577">
        <v>2.683807316698246E-2</v>
      </c>
      <c r="BI119" s="577">
        <v>2.6817013948193559E-2</v>
      </c>
      <c r="BJ119" s="577">
        <v>2.6795987752861232E-2</v>
      </c>
      <c r="BK119" s="577">
        <v>2.6774994503369048E-2</v>
      </c>
    </row>
    <row r="120" spans="1:63">
      <c r="A120" s="1066"/>
      <c r="B120" s="510">
        <v>25.75</v>
      </c>
      <c r="C120" s="577">
        <v>2.7762407130754198E-2</v>
      </c>
      <c r="D120" s="577">
        <v>2.7739780754015508E-2</v>
      </c>
      <c r="E120" s="577">
        <v>2.7717191228261662E-2</v>
      </c>
      <c r="F120" s="577">
        <v>2.7694638463538566E-2</v>
      </c>
      <c r="G120" s="577">
        <v>2.7672122370184665E-2</v>
      </c>
      <c r="H120" s="577">
        <v>2.7649642858829749E-2</v>
      </c>
      <c r="I120" s="577">
        <v>2.762719984039377E-2</v>
      </c>
      <c r="J120" s="577">
        <v>2.7604793226085677E-2</v>
      </c>
      <c r="K120" s="577">
        <v>2.7582422927402223E-2</v>
      </c>
      <c r="L120" s="577">
        <v>2.7560088856126822E-2</v>
      </c>
      <c r="M120" s="577">
        <v>2.7537790924328377E-2</v>
      </c>
      <c r="N120" s="577">
        <v>2.7515529044360134E-2</v>
      </c>
      <c r="O120" s="577">
        <v>2.7493303128858521E-2</v>
      </c>
      <c r="P120" s="577">
        <v>2.7471113090742023E-2</v>
      </c>
      <c r="Q120" s="577">
        <v>2.7448958843210022E-2</v>
      </c>
      <c r="R120" s="577">
        <v>2.7426840299741684E-2</v>
      </c>
      <c r="S120" s="577">
        <v>2.740475737409483E-2</v>
      </c>
      <c r="T120" s="577">
        <v>2.7382709980304808E-2</v>
      </c>
      <c r="U120" s="577">
        <v>2.736069803268338E-2</v>
      </c>
      <c r="V120" s="577">
        <v>2.7338721445817626E-2</v>
      </c>
      <c r="W120" s="577">
        <v>2.7316780134568803E-2</v>
      </c>
      <c r="X120" s="577">
        <v>2.7294874014071283E-2</v>
      </c>
      <c r="Y120" s="577">
        <v>2.7273002999731445E-2</v>
      </c>
      <c r="Z120" s="577">
        <v>2.7251167007226587E-2</v>
      </c>
      <c r="AA120" s="577">
        <v>2.7229365952503835E-2</v>
      </c>
      <c r="AB120" s="577">
        <v>2.7207599751779075E-2</v>
      </c>
      <c r="AC120" s="577">
        <v>2.7185868321535873E-2</v>
      </c>
      <c r="AD120" s="577">
        <v>2.716417157852441E-2</v>
      </c>
      <c r="AE120" s="577">
        <v>2.7142509439760421E-2</v>
      </c>
      <c r="AF120" s="577">
        <v>2.7120881822524128E-2</v>
      </c>
      <c r="AG120" s="577">
        <v>2.7099288644359197E-2</v>
      </c>
      <c r="AH120" s="577">
        <v>2.7077729823071689E-2</v>
      </c>
      <c r="AI120" s="577">
        <v>2.7056205276729018E-2</v>
      </c>
      <c r="AJ120" s="577">
        <v>2.7034714923658887E-2</v>
      </c>
      <c r="AK120" s="577">
        <v>2.7013258682448305E-2</v>
      </c>
      <c r="AL120" s="577">
        <v>2.6991836471942515E-2</v>
      </c>
      <c r="AM120" s="577">
        <v>2.6970448211243996E-2</v>
      </c>
      <c r="AN120" s="577">
        <v>2.6949093819711431E-2</v>
      </c>
      <c r="AO120" s="577">
        <v>2.6927773216958703E-2</v>
      </c>
      <c r="AP120" s="577">
        <v>2.6906486322853869E-2</v>
      </c>
      <c r="AQ120" s="577">
        <v>2.6885233057518186E-2</v>
      </c>
      <c r="AR120" s="577">
        <v>2.6864013341325085E-2</v>
      </c>
      <c r="AS120" s="577">
        <v>2.6842827094899189E-2</v>
      </c>
      <c r="AT120" s="577">
        <v>2.6821674239115318E-2</v>
      </c>
      <c r="AU120" s="577">
        <v>2.6800554695097515E-2</v>
      </c>
      <c r="AV120" s="577">
        <v>2.677946838421804E-2</v>
      </c>
      <c r="AW120" s="577">
        <v>2.6758415228096424E-2</v>
      </c>
      <c r="AX120" s="577">
        <v>2.6737395148598492E-2</v>
      </c>
      <c r="AY120" s="577">
        <v>2.671640806783537E-2</v>
      </c>
      <c r="AZ120" s="577">
        <v>2.6695453908162557E-2</v>
      </c>
      <c r="BA120" s="577">
        <v>2.6674532592178959E-2</v>
      </c>
      <c r="BB120" s="577">
        <v>2.6653644042725903E-2</v>
      </c>
      <c r="BC120" s="577">
        <v>2.6632788182886242E-2</v>
      </c>
      <c r="BD120" s="577">
        <v>2.6611964935983373E-2</v>
      </c>
      <c r="BE120" s="577">
        <v>2.6591174225580314E-2</v>
      </c>
      <c r="BF120" s="577">
        <v>2.6570415975478753E-2</v>
      </c>
      <c r="BG120" s="577">
        <v>2.6549690109718145E-2</v>
      </c>
      <c r="BH120" s="577">
        <v>2.6528996552574752E-2</v>
      </c>
      <c r="BI120" s="577">
        <v>2.6508335228560741E-2</v>
      </c>
      <c r="BJ120" s="577">
        <v>2.6487706062423261E-2</v>
      </c>
      <c r="BK120" s="577">
        <v>2.6467108979143537E-2</v>
      </c>
    </row>
    <row r="121" spans="1:63">
      <c r="A121" s="1066"/>
      <c r="B121" s="510">
        <v>26</v>
      </c>
      <c r="C121" s="577">
        <v>2.7435215976593187E-2</v>
      </c>
      <c r="D121" s="577">
        <v>2.741302954620109E-2</v>
      </c>
      <c r="E121" s="577">
        <v>2.7390878970452944E-2</v>
      </c>
      <c r="F121" s="577">
        <v>2.7368764162503934E-2</v>
      </c>
      <c r="G121" s="577">
        <v>2.7346685035789495E-2</v>
      </c>
      <c r="H121" s="577">
        <v>2.732464150402417E-2</v>
      </c>
      <c r="I121" s="577">
        <v>2.7302633481200479E-2</v>
      </c>
      <c r="J121" s="577">
        <v>2.7280660881587815E-2</v>
      </c>
      <c r="K121" s="577">
        <v>2.7258723619731338E-2</v>
      </c>
      <c r="L121" s="577">
        <v>2.7236821610450841E-2</v>
      </c>
      <c r="M121" s="577">
        <v>2.7214954768839665E-2</v>
      </c>
      <c r="N121" s="577">
        <v>2.7193123010263606E-2</v>
      </c>
      <c r="O121" s="577">
        <v>2.7171326250359808E-2</v>
      </c>
      <c r="P121" s="577">
        <v>2.7149564405035676E-2</v>
      </c>
      <c r="Q121" s="577">
        <v>2.7127837390467823E-2</v>
      </c>
      <c r="R121" s="577">
        <v>2.7106145123100955E-2</v>
      </c>
      <c r="S121" s="577">
        <v>2.708448751964683E-2</v>
      </c>
      <c r="T121" s="577">
        <v>2.7062864497083172E-2</v>
      </c>
      <c r="U121" s="577">
        <v>2.7041275972652632E-2</v>
      </c>
      <c r="V121" s="577">
        <v>2.7019721863861694E-2</v>
      </c>
      <c r="W121" s="577">
        <v>2.6998202088479667E-2</v>
      </c>
      <c r="X121" s="577">
        <v>2.6976716564537623E-2</v>
      </c>
      <c r="Y121" s="577">
        <v>2.6955265210327345E-2</v>
      </c>
      <c r="Z121" s="577">
        <v>2.6933847944400305E-2</v>
      </c>
      <c r="AA121" s="577">
        <v>2.6912464685566628E-2</v>
      </c>
      <c r="AB121" s="577">
        <v>2.6891115352894065E-2</v>
      </c>
      <c r="AC121" s="577">
        <v>2.6869799865706978E-2</v>
      </c>
      <c r="AD121" s="577">
        <v>2.6848518143585312E-2</v>
      </c>
      <c r="AE121" s="577">
        <v>2.6827270106363602E-2</v>
      </c>
      <c r="AF121" s="577">
        <v>2.6806055674129945E-2</v>
      </c>
      <c r="AG121" s="577">
        <v>2.6784874767225023E-2</v>
      </c>
      <c r="AH121" s="577">
        <v>2.6763727306241068E-2</v>
      </c>
      <c r="AI121" s="577">
        <v>2.6742613212020913E-2</v>
      </c>
      <c r="AJ121" s="577">
        <v>2.6721532405656983E-2</v>
      </c>
      <c r="AK121" s="577">
        <v>2.6700484808490306E-2</v>
      </c>
      <c r="AL121" s="577">
        <v>2.6679470342109546E-2</v>
      </c>
      <c r="AM121" s="577">
        <v>2.665848892835003E-2</v>
      </c>
      <c r="AN121" s="577">
        <v>2.6637540489292771E-2</v>
      </c>
      <c r="AO121" s="577">
        <v>2.6616624947263499E-2</v>
      </c>
      <c r="AP121" s="577">
        <v>2.6595742224831721E-2</v>
      </c>
      <c r="AQ121" s="577">
        <v>2.6574892244809748E-2</v>
      </c>
      <c r="AR121" s="577">
        <v>2.6554074930251755E-2</v>
      </c>
      <c r="AS121" s="577">
        <v>2.6533290204452817E-2</v>
      </c>
      <c r="AT121" s="577">
        <v>2.6512537990947993E-2</v>
      </c>
      <c r="AU121" s="577">
        <v>2.6491818213511358E-2</v>
      </c>
      <c r="AV121" s="577">
        <v>2.6471130796155103E-2</v>
      </c>
      <c r="AW121" s="577">
        <v>2.6450475663128577E-2</v>
      </c>
      <c r="AX121" s="577">
        <v>2.6429852738917375E-2</v>
      </c>
      <c r="AY121" s="577">
        <v>2.6409261948242425E-2</v>
      </c>
      <c r="AZ121" s="577">
        <v>2.6388703216059066E-2</v>
      </c>
      <c r="BA121" s="577">
        <v>2.6368176467556109E-2</v>
      </c>
      <c r="BB121" s="577">
        <v>2.6347681628154984E-2</v>
      </c>
      <c r="BC121" s="577">
        <v>2.6327218623508796E-2</v>
      </c>
      <c r="BD121" s="577">
        <v>2.6306787379501439E-2</v>
      </c>
      <c r="BE121" s="577">
        <v>2.6286387822246696E-2</v>
      </c>
      <c r="BF121" s="577">
        <v>2.6266019878087361E-2</v>
      </c>
      <c r="BG121" s="577">
        <v>2.6245683473594336E-2</v>
      </c>
      <c r="BH121" s="577">
        <v>2.6225378535565756E-2</v>
      </c>
      <c r="BI121" s="577">
        <v>2.6205104991026115E-2</v>
      </c>
      <c r="BJ121" s="577">
        <v>2.6184862767225387E-2</v>
      </c>
      <c r="BK121" s="577">
        <v>2.6164651791638155E-2</v>
      </c>
    </row>
    <row r="122" spans="1:63">
      <c r="A122" s="1066"/>
      <c r="B122" s="510">
        <v>26.25</v>
      </c>
      <c r="C122" s="577">
        <v>2.7113959096292023E-2</v>
      </c>
      <c r="D122" s="577">
        <v>2.7092201083564776E-2</v>
      </c>
      <c r="E122" s="577">
        <v>2.7070477962940504E-2</v>
      </c>
      <c r="F122" s="577">
        <v>2.7048789650554697E-2</v>
      </c>
      <c r="G122" s="577">
        <v>2.7027136062811385E-2</v>
      </c>
      <c r="H122" s="577">
        <v>2.7005517116382067E-2</v>
      </c>
      <c r="I122" s="577">
        <v>2.6983932728204658E-2</v>
      </c>
      <c r="J122" s="577">
        <v>2.6962382815482407E-2</v>
      </c>
      <c r="K122" s="577">
        <v>2.694086729568285E-2</v>
      </c>
      <c r="L122" s="577">
        <v>2.6919386086536736E-2</v>
      </c>
      <c r="M122" s="577">
        <v>2.6897939106037019E-2</v>
      </c>
      <c r="N122" s="577">
        <v>2.6876526272437758E-2</v>
      </c>
      <c r="O122" s="577">
        <v>2.6855147504253132E-2</v>
      </c>
      <c r="P122" s="577">
        <v>2.6833802720256376E-2</v>
      </c>
      <c r="Q122" s="577">
        <v>2.6812491839478755E-2</v>
      </c>
      <c r="R122" s="577">
        <v>2.6791214781208557E-2</v>
      </c>
      <c r="S122" s="577">
        <v>2.676997146499005E-2</v>
      </c>
      <c r="T122" s="577">
        <v>2.6748761810622496E-2</v>
      </c>
      <c r="U122" s="577">
        <v>2.6727585738159094E-2</v>
      </c>
      <c r="V122" s="577">
        <v>2.6706443167906047E-2</v>
      </c>
      <c r="W122" s="577">
        <v>2.6685334020421492E-2</v>
      </c>
      <c r="X122" s="577">
        <v>2.6664258216514549E-2</v>
      </c>
      <c r="Y122" s="577">
        <v>2.6643215677244318E-2</v>
      </c>
      <c r="Z122" s="577">
        <v>2.6622206323918894E-2</v>
      </c>
      <c r="AA122" s="577">
        <v>2.6601230078094368E-2</v>
      </c>
      <c r="AB122" s="577">
        <v>2.6580286861573887E-2</v>
      </c>
      <c r="AC122" s="577">
        <v>2.6559376596406652E-2</v>
      </c>
      <c r="AD122" s="577">
        <v>2.6538499204886969E-2</v>
      </c>
      <c r="AE122" s="577">
        <v>2.6517654609553267E-2</v>
      </c>
      <c r="AF122" s="577">
        <v>2.649684273318717E-2</v>
      </c>
      <c r="AG122" s="577">
        <v>2.6476063498812506E-2</v>
      </c>
      <c r="AH122" s="577">
        <v>2.6455316829694389E-2</v>
      </c>
      <c r="AI122" s="577">
        <v>2.6434602649338258E-2</v>
      </c>
      <c r="AJ122" s="577">
        <v>2.6413920881488948E-2</v>
      </c>
      <c r="AK122" s="577">
        <v>2.6393271450129742E-2</v>
      </c>
      <c r="AL122" s="577">
        <v>2.6372654279481451E-2</v>
      </c>
      <c r="AM122" s="577">
        <v>2.6352069294001468E-2</v>
      </c>
      <c r="AN122" s="577">
        <v>2.6331516418382876E-2</v>
      </c>
      <c r="AO122" s="577">
        <v>2.6310995577553502E-2</v>
      </c>
      <c r="AP122" s="577">
        <v>2.6290506696675021E-2</v>
      </c>
      <c r="AQ122" s="577">
        <v>2.6270049701142033E-2</v>
      </c>
      <c r="AR122" s="577">
        <v>2.6249624516581166E-2</v>
      </c>
      <c r="AS122" s="577">
        <v>2.6229231068850174E-2</v>
      </c>
      <c r="AT122" s="577">
        <v>2.6208869284037029E-2</v>
      </c>
      <c r="AU122" s="577">
        <v>2.6188539088459046E-2</v>
      </c>
      <c r="AV122" s="577">
        <v>2.6168240408661978E-2</v>
      </c>
      <c r="AW122" s="577">
        <v>2.6147973171419151E-2</v>
      </c>
      <c r="AX122" s="577">
        <v>2.6127737303730556E-2</v>
      </c>
      <c r="AY122" s="577">
        <v>2.6107532732822E-2</v>
      </c>
      <c r="AZ122" s="577">
        <v>2.6087359386144211E-2</v>
      </c>
      <c r="BA122" s="577">
        <v>2.6067217191371981E-2</v>
      </c>
      <c r="BB122" s="577">
        <v>2.6047106076403308E-2</v>
      </c>
      <c r="BC122" s="577">
        <v>2.6027025969358526E-2</v>
      </c>
      <c r="BD122" s="577">
        <v>2.6006976798579443E-2</v>
      </c>
      <c r="BE122" s="577">
        <v>2.5986958492628508E-2</v>
      </c>
      <c r="BF122" s="577">
        <v>2.596697098028794E-2</v>
      </c>
      <c r="BG122" s="577">
        <v>2.5947014190558896E-2</v>
      </c>
      <c r="BH122" s="577">
        <v>2.5927088052660637E-2</v>
      </c>
      <c r="BI122" s="577">
        <v>2.5907192496029675E-2</v>
      </c>
      <c r="BJ122" s="577">
        <v>2.5887327450318947E-2</v>
      </c>
      <c r="BK122" s="577">
        <v>2.5867492845397005E-2</v>
      </c>
    </row>
    <row r="123" spans="1:63">
      <c r="A123" s="1066"/>
      <c r="B123" s="510">
        <v>26.5</v>
      </c>
      <c r="C123" s="577">
        <v>2.6798489750794109E-2</v>
      </c>
      <c r="D123" s="577">
        <v>2.6777149007851327E-2</v>
      </c>
      <c r="E123" s="577">
        <v>2.6755842226891226E-2</v>
      </c>
      <c r="F123" s="577">
        <v>2.6734569326906842E-2</v>
      </c>
      <c r="G123" s="577">
        <v>2.6713330227148623E-2</v>
      </c>
      <c r="H123" s="577">
        <v>2.6692124847123435E-2</v>
      </c>
      <c r="I123" s="577">
        <v>2.6670953106593513E-2</v>
      </c>
      <c r="J123" s="577">
        <v>2.6649814925575468E-2</v>
      </c>
      <c r="K123" s="577">
        <v>2.6628710224339276E-2</v>
      </c>
      <c r="L123" s="577">
        <v>2.6607638923407277E-2</v>
      </c>
      <c r="M123" s="577">
        <v>2.6586600943553161E-2</v>
      </c>
      <c r="N123" s="577">
        <v>2.6565596205801009E-2</v>
      </c>
      <c r="O123" s="577">
        <v>2.654462463142427E-2</v>
      </c>
      <c r="P123" s="577">
        <v>2.6523686141944797E-2</v>
      </c>
      <c r="Q123" s="577">
        <v>2.650278065913186E-2</v>
      </c>
      <c r="R123" s="577">
        <v>2.648190810500119E-2</v>
      </c>
      <c r="S123" s="577">
        <v>2.6461068401813968E-2</v>
      </c>
      <c r="T123" s="577">
        <v>2.6440261472075906E-2</v>
      </c>
      <c r="U123" s="577">
        <v>2.6419487238536255E-2</v>
      </c>
      <c r="V123" s="577">
        <v>2.6398745624186874E-2</v>
      </c>
      <c r="W123" s="577">
        <v>2.6378036552261251E-2</v>
      </c>
      <c r="X123" s="577">
        <v>2.6357359946233578E-2</v>
      </c>
      <c r="Y123" s="577">
        <v>2.63367157298178E-2</v>
      </c>
      <c r="Z123" s="577">
        <v>2.6316103826966669E-2</v>
      </c>
      <c r="AA123" s="577">
        <v>2.6295524161870826E-2</v>
      </c>
      <c r="AB123" s="577">
        <v>2.6274976658957866E-2</v>
      </c>
      <c r="AC123" s="577">
        <v>2.6254461242891398E-2</v>
      </c>
      <c r="AD123" s="577">
        <v>2.6233977838570153E-2</v>
      </c>
      <c r="AE123" s="577">
        <v>2.6213526371127047E-2</v>
      </c>
      <c r="AF123" s="577">
        <v>2.6193106765928263E-2</v>
      </c>
      <c r="AG123" s="577">
        <v>2.6172718948572361E-2</v>
      </c>
      <c r="AH123" s="577">
        <v>2.6152362844889372E-2</v>
      </c>
      <c r="AI123" s="577">
        <v>2.6132038380939884E-2</v>
      </c>
      <c r="AJ123" s="577">
        <v>2.6111745483014166E-2</v>
      </c>
      <c r="AK123" s="577">
        <v>2.6091484077631268E-2</v>
      </c>
      <c r="AL123" s="577">
        <v>2.6071254091538112E-2</v>
      </c>
      <c r="AM123" s="577">
        <v>2.6051055451708653E-2</v>
      </c>
      <c r="AN123" s="577">
        <v>2.6030888085342974E-2</v>
      </c>
      <c r="AO123" s="577">
        <v>2.6010751919866414E-2</v>
      </c>
      <c r="AP123" s="577">
        <v>2.5990646882928691E-2</v>
      </c>
      <c r="AQ123" s="577">
        <v>2.5970572902403056E-2</v>
      </c>
      <c r="AR123" s="577">
        <v>2.5950529906385401E-2</v>
      </c>
      <c r="AS123" s="577">
        <v>2.593051782319343E-2</v>
      </c>
      <c r="AT123" s="577">
        <v>2.591053658136579E-2</v>
      </c>
      <c r="AU123" s="577">
        <v>2.5890586109661221E-2</v>
      </c>
      <c r="AV123" s="577">
        <v>2.5870666337057709E-2</v>
      </c>
      <c r="AW123" s="577">
        <v>2.5850777192751643E-2</v>
      </c>
      <c r="AX123" s="577">
        <v>2.5830918606156984E-2</v>
      </c>
      <c r="AY123" s="577">
        <v>2.5811090506904409E-2</v>
      </c>
      <c r="AZ123" s="577">
        <v>2.5791292824840509E-2</v>
      </c>
      <c r="BA123" s="577">
        <v>2.5771525490026943E-2</v>
      </c>
      <c r="BB123" s="577">
        <v>2.5751788432739616E-2</v>
      </c>
      <c r="BC123" s="577">
        <v>2.5732081583467868E-2</v>
      </c>
      <c r="BD123" s="577">
        <v>2.5712404872913642E-2</v>
      </c>
      <c r="BE123" s="577">
        <v>2.5692758231990687E-2</v>
      </c>
      <c r="BF123" s="577">
        <v>2.5673141591823739E-2</v>
      </c>
      <c r="BG123" s="577">
        <v>2.5653554883747726E-2</v>
      </c>
      <c r="BH123" s="577">
        <v>2.5633998039306966E-2</v>
      </c>
      <c r="BI123" s="577">
        <v>2.5614470990254355E-2</v>
      </c>
      <c r="BJ123" s="577">
        <v>2.5594973668550593E-2</v>
      </c>
      <c r="BK123" s="577">
        <v>2.5575506006363373E-2</v>
      </c>
    </row>
    <row r="124" spans="1:63">
      <c r="A124" s="1066"/>
      <c r="B124" s="510">
        <v>26.75</v>
      </c>
      <c r="C124" s="558">
        <v>2.6488665821518417E-2</v>
      </c>
      <c r="D124" s="558">
        <v>2.6467731566093004E-2</v>
      </c>
      <c r="E124" s="558">
        <v>2.6446830373637153E-2</v>
      </c>
      <c r="F124" s="558">
        <v>2.6425962165884592E-2</v>
      </c>
      <c r="G124" s="558">
        <v>2.6405126864815883E-2</v>
      </c>
      <c r="H124" s="558">
        <v>2.6384324392657456E-2</v>
      </c>
      <c r="I124" s="558">
        <v>2.6363554671880628E-2</v>
      </c>
      <c r="J124" s="558">
        <v>2.6342817625200646E-2</v>
      </c>
      <c r="K124" s="558">
        <v>2.6322113175575736E-2</v>
      </c>
      <c r="L124" s="558">
        <v>2.6301441246206123E-2</v>
      </c>
      <c r="M124" s="558">
        <v>2.6280801760533115E-2</v>
      </c>
      <c r="N124" s="558">
        <v>2.6260194642238142E-2</v>
      </c>
      <c r="O124" s="558">
        <v>2.623961981524181E-2</v>
      </c>
      <c r="P124" s="558">
        <v>2.6219077203702982E-2</v>
      </c>
      <c r="Q124" s="558">
        <v>2.6198566732017821E-2</v>
      </c>
      <c r="R124" s="558">
        <v>2.6178088324818879E-2</v>
      </c>
      <c r="S124" s="558">
        <v>2.6157641906974179E-2</v>
      </c>
      <c r="T124" s="558">
        <v>2.6137227403586278E-2</v>
      </c>
      <c r="U124" s="558">
        <v>2.6116844739991377E-2</v>
      </c>
      <c r="V124" s="558">
        <v>2.6096493841758384E-2</v>
      </c>
      <c r="W124" s="558">
        <v>2.6076174634688032E-2</v>
      </c>
      <c r="X124" s="558">
        <v>2.6055887044811946E-2</v>
      </c>
      <c r="Y124" s="558">
        <v>2.6035630998391783E-2</v>
      </c>
      <c r="Z124" s="558">
        <v>2.6015406421918318E-2</v>
      </c>
      <c r="AA124" s="558">
        <v>2.5995213242110553E-2</v>
      </c>
      <c r="AB124" s="558">
        <v>2.5975051385914844E-2</v>
      </c>
      <c r="AC124" s="558">
        <v>2.5954920780504005E-2</v>
      </c>
      <c r="AD124" s="558">
        <v>2.5934821353276447E-2</v>
      </c>
      <c r="AE124" s="558">
        <v>2.5914753031855281E-2</v>
      </c>
      <c r="AF124" s="558">
        <v>2.5894715744087478E-2</v>
      </c>
      <c r="AG124" s="558">
        <v>2.5874709418042999E-2</v>
      </c>
      <c r="AH124" s="558">
        <v>2.5854733982013905E-2</v>
      </c>
      <c r="AI124" s="558">
        <v>2.5834789364513545E-2</v>
      </c>
      <c r="AJ124" s="558">
        <v>2.5814875494275667E-2</v>
      </c>
      <c r="AK124" s="558">
        <v>2.5794992300253575E-2</v>
      </c>
      <c r="AL124" s="558">
        <v>2.5775139711619311E-2</v>
      </c>
      <c r="AM124" s="558">
        <v>2.5755317657762785E-2</v>
      </c>
      <c r="AN124" s="558">
        <v>2.573552606829094E-2</v>
      </c>
      <c r="AO124" s="558">
        <v>2.5715764873026941E-2</v>
      </c>
      <c r="AP124" s="558">
        <v>2.5696034002009326E-2</v>
      </c>
      <c r="AQ124" s="558">
        <v>2.5676333385491173E-2</v>
      </c>
      <c r="AR124" s="558">
        <v>2.5656662953939299E-2</v>
      </c>
      <c r="AS124" s="558">
        <v>2.5637022638033437E-2</v>
      </c>
      <c r="AT124" s="558">
        <v>2.5617412368665417E-2</v>
      </c>
      <c r="AU124" s="558">
        <v>2.5597832076938349E-2</v>
      </c>
      <c r="AV124" s="558">
        <v>2.557828169416583E-2</v>
      </c>
      <c r="AW124" s="558">
        <v>2.5558761151871133E-2</v>
      </c>
      <c r="AX124" s="558">
        <v>2.5539270381786404E-2</v>
      </c>
      <c r="AY124" s="558">
        <v>2.5519809315851873E-2</v>
      </c>
      <c r="AZ124" s="558">
        <v>2.5500377886215071E-2</v>
      </c>
      <c r="BA124" s="558">
        <v>2.5480976025230011E-2</v>
      </c>
      <c r="BB124" s="558">
        <v>2.5461603665456439E-2</v>
      </c>
      <c r="BC124" s="558">
        <v>2.5442260739659026E-2</v>
      </c>
      <c r="BD124" s="558">
        <v>2.54229471808066E-2</v>
      </c>
      <c r="BE124" s="558">
        <v>2.5403662922071378E-2</v>
      </c>
      <c r="BF124" s="558">
        <v>2.5384407896828179E-2</v>
      </c>
      <c r="BG124" s="558">
        <v>2.5365182038653677E-2</v>
      </c>
      <c r="BH124" s="558">
        <v>2.5345985281325624E-2</v>
      </c>
      <c r="BI124" s="558">
        <v>2.5326817558822091E-2</v>
      </c>
      <c r="BJ124" s="558">
        <v>2.5307678805320706E-2</v>
      </c>
      <c r="BK124" s="558">
        <v>2.5288568955197915E-2</v>
      </c>
    </row>
    <row r="125" spans="1:63">
      <c r="A125" s="1066"/>
      <c r="B125" s="510">
        <v>27</v>
      </c>
      <c r="C125" s="558">
        <v>2.6184349633165491E-2</v>
      </c>
      <c r="D125" s="558">
        <v>2.6163811434125384E-2</v>
      </c>
      <c r="E125" s="558">
        <v>2.6143305428897555E-2</v>
      </c>
      <c r="F125" s="558">
        <v>2.6122831541845148E-2</v>
      </c>
      <c r="G125" s="558">
        <v>2.6102389697568059E-2</v>
      </c>
      <c r="H125" s="558">
        <v>2.6081979820902008E-2</v>
      </c>
      <c r="I125" s="558">
        <v>2.6061601836917622E-2</v>
      </c>
      <c r="J125" s="558">
        <v>2.6041255670919524E-2</v>
      </c>
      <c r="K125" s="558">
        <v>2.6020941248445392E-2</v>
      </c>
      <c r="L125" s="558">
        <v>2.6000658495265085E-2</v>
      </c>
      <c r="M125" s="558">
        <v>2.5980407337379729E-2</v>
      </c>
      <c r="N125" s="558">
        <v>2.5960187701020803E-2</v>
      </c>
      <c r="O125" s="558">
        <v>2.5939999512649262E-2</v>
      </c>
      <c r="P125" s="558">
        <v>2.5919842698954629E-2</v>
      </c>
      <c r="Q125" s="558">
        <v>2.5899717186854111E-2</v>
      </c>
      <c r="R125" s="558">
        <v>2.5879622903491734E-2</v>
      </c>
      <c r="S125" s="558">
        <v>2.5859559776237443E-2</v>
      </c>
      <c r="T125" s="558">
        <v>2.5839527732686232E-2</v>
      </c>
      <c r="U125" s="558">
        <v>2.5819526700657274E-2</v>
      </c>
      <c r="V125" s="558">
        <v>2.5799556608193067E-2</v>
      </c>
      <c r="W125" s="558">
        <v>2.5779617383558533E-2</v>
      </c>
      <c r="X125" s="558">
        <v>2.5759708955240213E-2</v>
      </c>
      <c r="Y125" s="558">
        <v>2.5739831251945365E-2</v>
      </c>
      <c r="Z125" s="558">
        <v>2.5719984202601142E-2</v>
      </c>
      <c r="AA125" s="558">
        <v>2.5700167736353731E-2</v>
      </c>
      <c r="AB125" s="558">
        <v>2.5680381782567523E-2</v>
      </c>
      <c r="AC125" s="558">
        <v>2.566062627082424E-2</v>
      </c>
      <c r="AD125" s="558">
        <v>2.5640901130922145E-2</v>
      </c>
      <c r="AE125" s="558">
        <v>2.5621206292875193E-2</v>
      </c>
      <c r="AF125" s="558">
        <v>2.5601541686912182E-2</v>
      </c>
      <c r="AG125" s="558">
        <v>2.5581907243475959E-2</v>
      </c>
      <c r="AH125" s="558">
        <v>2.5562302893222585E-2</v>
      </c>
      <c r="AI125" s="558">
        <v>2.5542728567020525E-2</v>
      </c>
      <c r="AJ125" s="558">
        <v>2.5523184195949823E-2</v>
      </c>
      <c r="AK125" s="558">
        <v>2.5503669711301306E-2</v>
      </c>
      <c r="AL125" s="558">
        <v>2.548418504457578E-2</v>
      </c>
      <c r="AM125" s="558">
        <v>2.5464730127483216E-2</v>
      </c>
      <c r="AN125" s="558">
        <v>2.5445304891941963E-2</v>
      </c>
      <c r="AO125" s="558">
        <v>2.5425909270077957E-2</v>
      </c>
      <c r="AP125" s="558">
        <v>2.5406543194223901E-2</v>
      </c>
      <c r="AQ125" s="558">
        <v>2.5387206596918531E-2</v>
      </c>
      <c r="AR125" s="558">
        <v>2.5367899410905777E-2</v>
      </c>
      <c r="AS125" s="558">
        <v>2.534862156913403E-2</v>
      </c>
      <c r="AT125" s="558">
        <v>2.5329373004755327E-2</v>
      </c>
      <c r="AU125" s="558">
        <v>2.5310153651124608E-2</v>
      </c>
      <c r="AV125" s="558">
        <v>2.5290963441798923E-2</v>
      </c>
      <c r="AW125" s="558">
        <v>2.527180231053669E-2</v>
      </c>
      <c r="AX125" s="558">
        <v>2.525267019129691E-2</v>
      </c>
      <c r="AY125" s="558">
        <v>2.523356701823843E-2</v>
      </c>
      <c r="AZ125" s="558">
        <v>2.521449272571917E-2</v>
      </c>
      <c r="BA125" s="558">
        <v>2.5195447248295384E-2</v>
      </c>
      <c r="BB125" s="558">
        <v>2.5176430520720893E-2</v>
      </c>
      <c r="BC125" s="558">
        <v>2.5157442477946362E-2</v>
      </c>
      <c r="BD125" s="558">
        <v>2.5138483055118548E-2</v>
      </c>
      <c r="BE125" s="558">
        <v>2.5119552187579563E-2</v>
      </c>
      <c r="BF125" s="558">
        <v>2.5100649810866137E-2</v>
      </c>
      <c r="BG125" s="558">
        <v>2.5081775860708887E-2</v>
      </c>
      <c r="BH125" s="558">
        <v>2.5062930273031588E-2</v>
      </c>
      <c r="BI125" s="558">
        <v>2.5044112983950453E-2</v>
      </c>
      <c r="BJ125" s="558">
        <v>2.5025323929773399E-2</v>
      </c>
      <c r="BK125" s="558">
        <v>2.5006563046999351E-2</v>
      </c>
    </row>
    <row r="126" spans="1:63">
      <c r="A126" s="1066"/>
      <c r="B126" s="510">
        <v>27.25</v>
      </c>
      <c r="C126" s="558">
        <v>2.5885407784542239E-2</v>
      </c>
      <c r="D126" s="558">
        <v>2.5865255548083981E-2</v>
      </c>
      <c r="E126" s="558">
        <v>2.5845134664944005E-2</v>
      </c>
      <c r="F126" s="558">
        <v>2.5825045062008851E-2</v>
      </c>
      <c r="G126" s="558">
        <v>2.5804986666392211E-2</v>
      </c>
      <c r="H126" s="558">
        <v>2.5784959405434051E-2</v>
      </c>
      <c r="I126" s="558">
        <v>2.5764963206699715E-2</v>
      </c>
      <c r="J126" s="558">
        <v>2.5744997997979076E-2</v>
      </c>
      <c r="K126" s="558">
        <v>2.5725063707285657E-2</v>
      </c>
      <c r="L126" s="558">
        <v>2.5705160262855752E-2</v>
      </c>
      <c r="M126" s="558">
        <v>2.5685287593147591E-2</v>
      </c>
      <c r="N126" s="558">
        <v>2.566544562684046E-2</v>
      </c>
      <c r="O126" s="558">
        <v>2.5645634292833865E-2</v>
      </c>
      <c r="P126" s="558">
        <v>2.5625853520246659E-2</v>
      </c>
      <c r="Q126" s="558">
        <v>2.5606103238416229E-2</v>
      </c>
      <c r="R126" s="558">
        <v>2.5586383376897632E-2</v>
      </c>
      <c r="S126" s="558">
        <v>2.5566693865462758E-2</v>
      </c>
      <c r="T126" s="558">
        <v>2.5547034634099509E-2</v>
      </c>
      <c r="U126" s="558">
        <v>2.5527405613010964E-2</v>
      </c>
      <c r="V126" s="558">
        <v>2.5507806732614536E-2</v>
      </c>
      <c r="W126" s="558">
        <v>2.5488237923541178E-2</v>
      </c>
      <c r="X126" s="558">
        <v>2.5468699116634547E-2</v>
      </c>
      <c r="Y126" s="558">
        <v>2.5449190242950191E-2</v>
      </c>
      <c r="Z126" s="558">
        <v>2.5429711233754749E-2</v>
      </c>
      <c r="AA126" s="558">
        <v>2.5410262020525126E-2</v>
      </c>
      <c r="AB126" s="558">
        <v>2.5390842534947698E-2</v>
      </c>
      <c r="AC126" s="558">
        <v>2.5371452708917521E-2</v>
      </c>
      <c r="AD126" s="558">
        <v>2.535209247453752E-2</v>
      </c>
      <c r="AE126" s="558">
        <v>2.5332761764117709E-2</v>
      </c>
      <c r="AF126" s="558">
        <v>2.5313460510174388E-2</v>
      </c>
      <c r="AG126" s="558">
        <v>2.5294188645429386E-2</v>
      </c>
      <c r="AH126" s="558">
        <v>2.5274946102809226E-2</v>
      </c>
      <c r="AI126" s="558">
        <v>2.5255732815444409E-2</v>
      </c>
      <c r="AJ126" s="558">
        <v>2.52365487166686E-2</v>
      </c>
      <c r="AK126" s="558">
        <v>2.5217393740017868E-2</v>
      </c>
      <c r="AL126" s="558">
        <v>2.5198267819229916E-2</v>
      </c>
      <c r="AM126" s="558">
        <v>2.517917088824333E-2</v>
      </c>
      <c r="AN126" s="558">
        <v>2.5160102881196786E-2</v>
      </c>
      <c r="AO126" s="558">
        <v>2.5141063732428335E-2</v>
      </c>
      <c r="AP126" s="558">
        <v>2.5122053376474617E-2</v>
      </c>
      <c r="AQ126" s="558">
        <v>2.5103071748070131E-2</v>
      </c>
      <c r="AR126" s="558">
        <v>2.5084118782146468E-2</v>
      </c>
      <c r="AS126" s="558">
        <v>2.5065194413831589E-2</v>
      </c>
      <c r="AT126" s="558">
        <v>2.5046298578449075E-2</v>
      </c>
      <c r="AU126" s="558">
        <v>2.5027431211517376E-2</v>
      </c>
      <c r="AV126" s="558">
        <v>2.5008592248749104E-2</v>
      </c>
      <c r="AW126" s="558">
        <v>2.4989781626050291E-2</v>
      </c>
      <c r="AX126" s="558">
        <v>2.4970999279519651E-2</v>
      </c>
      <c r="AY126" s="558">
        <v>2.4952245145447881E-2</v>
      </c>
      <c r="AZ126" s="558">
        <v>2.4933519160316921E-2</v>
      </c>
      <c r="BA126" s="558">
        <v>2.4914821260799226E-2</v>
      </c>
      <c r="BB126" s="558">
        <v>2.4896151383757097E-2</v>
      </c>
      <c r="BC126" s="558">
        <v>2.4877509466241919E-2</v>
      </c>
      <c r="BD126" s="558">
        <v>2.4858895445493488E-2</v>
      </c>
      <c r="BE126" s="558">
        <v>2.4840309258939295E-2</v>
      </c>
      <c r="BF126" s="558">
        <v>2.4821750844193823E-2</v>
      </c>
      <c r="BG126" s="558">
        <v>2.4803220139057842E-2</v>
      </c>
      <c r="BH126" s="558">
        <v>2.4784717081517735E-2</v>
      </c>
      <c r="BI126" s="558">
        <v>2.4766241609744791E-2</v>
      </c>
      <c r="BJ126" s="558">
        <v>2.4747793662094515E-2</v>
      </c>
      <c r="BK126" s="558">
        <v>2.4729373177105957E-2</v>
      </c>
    </row>
    <row r="127" spans="1:63">
      <c r="A127" s="1066"/>
      <c r="B127" s="576">
        <v>27.5</v>
      </c>
      <c r="C127" s="558">
        <v>2.5591710986987492E-2</v>
      </c>
      <c r="D127" s="558">
        <v>2.5571934943465855E-2</v>
      </c>
      <c r="E127" s="558">
        <v>2.5552189440294876E-2</v>
      </c>
      <c r="F127" s="558">
        <v>2.5532474406783464E-2</v>
      </c>
      <c r="G127" s="558">
        <v>2.5512789772458532E-2</v>
      </c>
      <c r="H127" s="558">
        <v>2.5493135467064151E-2</v>
      </c>
      <c r="I127" s="558">
        <v>2.5473511420560719E-2</v>
      </c>
      <c r="J127" s="558">
        <v>2.545391756312413E-2</v>
      </c>
      <c r="K127" s="558">
        <v>2.5434353825144949E-2</v>
      </c>
      <c r="L127" s="558">
        <v>2.5414820137227567E-2</v>
      </c>
      <c r="M127" s="558">
        <v>2.5395316430189413E-2</v>
      </c>
      <c r="N127" s="558">
        <v>2.5375842635060108E-2</v>
      </c>
      <c r="O127" s="558">
        <v>2.5356398683080664E-2</v>
      </c>
      <c r="P127" s="558">
        <v>2.5336984505702681E-2</v>
      </c>
      <c r="Q127" s="558">
        <v>2.5317600034587537E-2</v>
      </c>
      <c r="R127" s="558">
        <v>2.529824520160558E-2</v>
      </c>
      <c r="S127" s="558">
        <v>2.5278919938835333E-2</v>
      </c>
      <c r="T127" s="558">
        <v>2.5259624178562701E-2</v>
      </c>
      <c r="U127" s="558">
        <v>2.5240357853280184E-2</v>
      </c>
      <c r="V127" s="558">
        <v>2.5221120895686077E-2</v>
      </c>
      <c r="W127" s="558">
        <v>2.5201913238683708E-2</v>
      </c>
      <c r="X127" s="558">
        <v>2.5182734815380636E-2</v>
      </c>
      <c r="Y127" s="558">
        <v>2.5163585559087882E-2</v>
      </c>
      <c r="Z127" s="558">
        <v>2.5144465403319168E-2</v>
      </c>
      <c r="AA127" s="558">
        <v>2.5125374281790118E-2</v>
      </c>
      <c r="AB127" s="558">
        <v>2.5106312128417529E-2</v>
      </c>
      <c r="AC127" s="558">
        <v>2.5087278877318576E-2</v>
      </c>
      <c r="AD127" s="558">
        <v>2.5068274462810083E-2</v>
      </c>
      <c r="AE127" s="558">
        <v>2.5049298819407741E-2</v>
      </c>
      <c r="AF127" s="558">
        <v>2.5030351881825369E-2</v>
      </c>
      <c r="AG127" s="558">
        <v>2.5011433584974162E-2</v>
      </c>
      <c r="AH127" s="558">
        <v>2.4992543863961943E-2</v>
      </c>
      <c r="AI127" s="558">
        <v>2.4973682654092437E-2</v>
      </c>
      <c r="AJ127" s="558">
        <v>2.4954849890864505E-2</v>
      </c>
      <c r="AK127" s="558">
        <v>2.4936045509971437E-2</v>
      </c>
      <c r="AL127" s="558">
        <v>2.4917269447300199E-2</v>
      </c>
      <c r="AM127" s="558">
        <v>2.489852163893071E-2</v>
      </c>
      <c r="AN127" s="558">
        <v>2.4879802021135128E-2</v>
      </c>
      <c r="AO127" s="558">
        <v>2.4861110530377106E-2</v>
      </c>
      <c r="AP127" s="558">
        <v>2.4842447103311099E-2</v>
      </c>
      <c r="AQ127" s="558">
        <v>2.4823811676781628E-2</v>
      </c>
      <c r="AR127" s="558">
        <v>2.4805204187822581E-2</v>
      </c>
      <c r="AS127" s="558">
        <v>2.478662457365648E-2</v>
      </c>
      <c r="AT127" s="558">
        <v>2.4768072771693819E-2</v>
      </c>
      <c r="AU127" s="558">
        <v>2.4749548719532312E-2</v>
      </c>
      <c r="AV127" s="558">
        <v>2.4731052354956231E-2</v>
      </c>
      <c r="AW127" s="558">
        <v>2.4712583615935691E-2</v>
      </c>
      <c r="AX127" s="558">
        <v>2.4694142440625958E-2</v>
      </c>
      <c r="AY127" s="558">
        <v>2.4675728767366761E-2</v>
      </c>
      <c r="AZ127" s="558">
        <v>2.4657342534681603E-2</v>
      </c>
      <c r="BA127" s="558">
        <v>2.4638983681277083E-2</v>
      </c>
      <c r="BB127" s="558">
        <v>2.4620652146042209E-2</v>
      </c>
      <c r="BC127" s="558">
        <v>2.4602347868047724E-2</v>
      </c>
      <c r="BD127" s="558">
        <v>2.4584070786545419E-2</v>
      </c>
      <c r="BE127" s="558">
        <v>2.4565820840967489E-2</v>
      </c>
      <c r="BF127" s="558">
        <v>2.4547597970925816E-2</v>
      </c>
      <c r="BG127" s="558">
        <v>2.4529402116211359E-2</v>
      </c>
      <c r="BH127" s="558">
        <v>2.4511233216793452E-2</v>
      </c>
      <c r="BI127" s="558">
        <v>2.449309121281916E-2</v>
      </c>
      <c r="BJ127" s="558">
        <v>2.4474976044612615E-2</v>
      </c>
      <c r="BK127" s="558">
        <v>2.4456887652674369E-2</v>
      </c>
    </row>
    <row r="128" spans="1:63">
      <c r="A128" s="1066"/>
      <c r="B128" s="510">
        <v>27.75</v>
      </c>
      <c r="C128" s="558">
        <v>2.5303133910004338E-2</v>
      </c>
      <c r="D128" s="558">
        <v>2.5283724601364445E-2</v>
      </c>
      <c r="E128" s="558">
        <v>2.5264345046549723E-2</v>
      </c>
      <c r="F128" s="558">
        <v>2.524499517719514E-2</v>
      </c>
      <c r="G128" s="558">
        <v>2.5225674925144926E-2</v>
      </c>
      <c r="H128" s="558">
        <v>2.5206384222451812E-2</v>
      </c>
      <c r="I128" s="558">
        <v>2.5187123001376214E-2</v>
      </c>
      <c r="J128" s="558">
        <v>2.5167891194385433E-2</v>
      </c>
      <c r="K128" s="558">
        <v>2.5148688734152876E-2</v>
      </c>
      <c r="L128" s="558">
        <v>2.5129515553557271E-2</v>
      </c>
      <c r="M128" s="558">
        <v>2.511037158568187E-2</v>
      </c>
      <c r="N128" s="558">
        <v>2.5091256763813689E-2</v>
      </c>
      <c r="O128" s="558">
        <v>2.5072171021442723E-2</v>
      </c>
      <c r="P128" s="558">
        <v>2.5053114292261189E-2</v>
      </c>
      <c r="Q128" s="558">
        <v>2.5034086510162729E-2</v>
      </c>
      <c r="R128" s="558">
        <v>2.501508760924168E-2</v>
      </c>
      <c r="S128" s="558">
        <v>2.4996117523792275E-2</v>
      </c>
      <c r="T128" s="558">
        <v>2.4977176188307929E-2</v>
      </c>
      <c r="U128" s="558">
        <v>2.4958263537480443E-2</v>
      </c>
      <c r="V128" s="558">
        <v>2.4939379506199295E-2</v>
      </c>
      <c r="W128" s="558">
        <v>2.4920524029550847E-2</v>
      </c>
      <c r="X128" s="558">
        <v>2.4901697042817653E-2</v>
      </c>
      <c r="Y128" s="558">
        <v>2.4882898481477653E-2</v>
      </c>
      <c r="Z128" s="558">
        <v>2.4864128281203508E-2</v>
      </c>
      <c r="AA128" s="558">
        <v>2.4845386377861815E-2</v>
      </c>
      <c r="AB128" s="558">
        <v>2.48266727075124E-2</v>
      </c>
      <c r="AC128" s="558">
        <v>2.4807987206407582E-2</v>
      </c>
      <c r="AD128" s="558">
        <v>2.4789329810991446E-2</v>
      </c>
      <c r="AE128" s="558">
        <v>2.4770700457899142E-2</v>
      </c>
      <c r="AF128" s="558">
        <v>2.475209908395613E-2</v>
      </c>
      <c r="AG128" s="558">
        <v>2.4733525626177515E-2</v>
      </c>
      <c r="AH128" s="558">
        <v>2.4714980021767294E-2</v>
      </c>
      <c r="AI128" s="558">
        <v>2.4696462208117671E-2</v>
      </c>
      <c r="AJ128" s="558">
        <v>2.4677972122808346E-2</v>
      </c>
      <c r="AK128" s="558">
        <v>2.4659509703605816E-2</v>
      </c>
      <c r="AL128" s="558">
        <v>2.4641074888462663E-2</v>
      </c>
      <c r="AM128" s="558">
        <v>2.4622667615516888E-2</v>
      </c>
      <c r="AN128" s="558">
        <v>2.4604287823091184E-2</v>
      </c>
      <c r="AO128" s="558">
        <v>2.4585935449692283E-2</v>
      </c>
      <c r="AP128" s="558">
        <v>2.4567610434010234E-2</v>
      </c>
      <c r="AQ128" s="558">
        <v>2.4549312714917757E-2</v>
      </c>
      <c r="AR128" s="558">
        <v>2.4531042231469524E-2</v>
      </c>
      <c r="AS128" s="558">
        <v>2.4512798922901518E-2</v>
      </c>
      <c r="AT128" s="558">
        <v>2.4494582728630337E-2</v>
      </c>
      <c r="AU128" s="558">
        <v>2.4476393588252536E-2</v>
      </c>
      <c r="AV128" s="558">
        <v>2.4458231441543948E-2</v>
      </c>
      <c r="AW128" s="558">
        <v>2.4440096228459038E-2</v>
      </c>
      <c r="AX128" s="558">
        <v>2.4421987889130203E-2</v>
      </c>
      <c r="AY128" s="558">
        <v>2.4403906363867162E-2</v>
      </c>
      <c r="AZ128" s="558">
        <v>2.4385851593156271E-2</v>
      </c>
      <c r="BA128" s="558">
        <v>2.4367823517659877E-2</v>
      </c>
      <c r="BB128" s="558">
        <v>2.4349822078215656E-2</v>
      </c>
      <c r="BC128" s="558">
        <v>2.4331847215835995E-2</v>
      </c>
      <c r="BD128" s="558">
        <v>2.4313898871707318E-2</v>
      </c>
      <c r="BE128" s="558">
        <v>2.4295976987189449E-2</v>
      </c>
      <c r="BF128" s="558">
        <v>2.4278081503815E-2</v>
      </c>
      <c r="BG128" s="558">
        <v>2.4260212363288697E-2</v>
      </c>
      <c r="BH128" s="558">
        <v>2.4242369507486778E-2</v>
      </c>
      <c r="BI128" s="558">
        <v>2.4224552878456342E-2</v>
      </c>
      <c r="BJ128" s="558">
        <v>2.420676241841474E-2</v>
      </c>
      <c r="BK128" s="558">
        <v>2.4188998069748929E-2</v>
      </c>
    </row>
    <row r="129" spans="1:63">
      <c r="A129" s="1066"/>
      <c r="B129" s="510">
        <v>28</v>
      </c>
      <c r="C129" s="558">
        <v>2.501955503372923E-2</v>
      </c>
      <c r="D129" s="558">
        <v>2.5000503301509609E-2</v>
      </c>
      <c r="E129" s="558">
        <v>2.4981480561997439E-2</v>
      </c>
      <c r="F129" s="558">
        <v>2.4962486749061891E-2</v>
      </c>
      <c r="G129" s="558">
        <v>2.4943521796773102E-2</v>
      </c>
      <c r="H129" s="558">
        <v>2.4924585639401406E-2</v>
      </c>
      <c r="I129" s="558">
        <v>2.490567821141659E-2</v>
      </c>
      <c r="J129" s="558">
        <v>2.4886799447487125E-2</v>
      </c>
      <c r="K129" s="558">
        <v>2.4867949282479433E-2</v>
      </c>
      <c r="L129" s="558">
        <v>2.4849127651457106E-2</v>
      </c>
      <c r="M129" s="558">
        <v>2.4830334489680188E-2</v>
      </c>
      <c r="N129" s="558">
        <v>2.4811569732604434E-2</v>
      </c>
      <c r="O129" s="558">
        <v>2.4792833315880544E-2</v>
      </c>
      <c r="P129" s="558">
        <v>2.4774125175353455E-2</v>
      </c>
      <c r="Q129" s="558">
        <v>2.4755445247061601E-2</v>
      </c>
      <c r="R129" s="558">
        <v>2.4736793467236163E-2</v>
      </c>
      <c r="S129" s="558">
        <v>2.4718169772300382E-2</v>
      </c>
      <c r="T129" s="558">
        <v>2.4699574098868807E-2</v>
      </c>
      <c r="U129" s="558">
        <v>2.4681006383746585E-2</v>
      </c>
      <c r="V129" s="558">
        <v>2.4662466563928745E-2</v>
      </c>
      <c r="W129" s="558">
        <v>2.4643954576599496E-2</v>
      </c>
      <c r="X129" s="558">
        <v>2.4625470359131488E-2</v>
      </c>
      <c r="Y129" s="558">
        <v>2.460701384908514E-2</v>
      </c>
      <c r="Z129" s="558">
        <v>2.4588584984207917E-2</v>
      </c>
      <c r="AA129" s="558">
        <v>2.4570183702433631E-2</v>
      </c>
      <c r="AB129" s="558">
        <v>2.4551809941881757E-2</v>
      </c>
      <c r="AC129" s="558">
        <v>2.4533463640856727E-2</v>
      </c>
      <c r="AD129" s="558">
        <v>2.4515144737847237E-2</v>
      </c>
      <c r="AE129" s="558">
        <v>2.4496853171525571E-2</v>
      </c>
      <c r="AF129" s="558">
        <v>2.4478588880746908E-2</v>
      </c>
      <c r="AG129" s="558">
        <v>2.4460351804548652E-2</v>
      </c>
      <c r="AH129" s="558">
        <v>2.4442141882149736E-2</v>
      </c>
      <c r="AI129" s="558">
        <v>2.4423959052949959E-2</v>
      </c>
      <c r="AJ129" s="558">
        <v>2.4405803256529322E-2</v>
      </c>
      <c r="AK129" s="558">
        <v>2.4387674432647322E-2</v>
      </c>
      <c r="AL129" s="558">
        <v>2.4369572521242337E-2</v>
      </c>
      <c r="AM129" s="558">
        <v>2.4351497462430927E-2</v>
      </c>
      <c r="AN129" s="558">
        <v>2.4333449196507182E-2</v>
      </c>
      <c r="AO129" s="558">
        <v>2.4315427663942072E-2</v>
      </c>
      <c r="AP129" s="558">
        <v>2.4297432805382789E-2</v>
      </c>
      <c r="AQ129" s="558">
        <v>2.4279464561652076E-2</v>
      </c>
      <c r="AR129" s="558">
        <v>2.4261522873747617E-2</v>
      </c>
      <c r="AS129" s="558">
        <v>2.4243607682841364E-2</v>
      </c>
      <c r="AT129" s="558">
        <v>2.4225718930278889E-2</v>
      </c>
      <c r="AU129" s="558">
        <v>2.4207856557578771E-2</v>
      </c>
      <c r="AV129" s="558">
        <v>2.4190020506431938E-2</v>
      </c>
      <c r="AW129" s="558">
        <v>2.4172210718701025E-2</v>
      </c>
      <c r="AX129" s="558">
        <v>2.4154427136419767E-2</v>
      </c>
      <c r="AY129" s="558">
        <v>2.4136669701792353E-2</v>
      </c>
      <c r="AZ129" s="558">
        <v>2.4118938357192806E-2</v>
      </c>
      <c r="BA129" s="558">
        <v>2.4101233045164362E-2</v>
      </c>
      <c r="BB129" s="558">
        <v>2.4083553708418842E-2</v>
      </c>
      <c r="BC129" s="558">
        <v>2.4065900289836028E-2</v>
      </c>
      <c r="BD129" s="558">
        <v>2.4048272732463068E-2</v>
      </c>
      <c r="BE129" s="558">
        <v>2.4030670979513859E-2</v>
      </c>
      <c r="BF129" s="558">
        <v>2.4013094974368418E-2</v>
      </c>
      <c r="BG129" s="558">
        <v>2.3995544660572292E-2</v>
      </c>
      <c r="BH129" s="558">
        <v>2.3978019981835953E-2</v>
      </c>
      <c r="BI129" s="558">
        <v>2.3960520882034195E-2</v>
      </c>
      <c r="BJ129" s="558">
        <v>2.3943047305205523E-2</v>
      </c>
      <c r="BK129" s="558">
        <v>2.392559919555157E-2</v>
      </c>
    </row>
    <row r="130" spans="1:63">
      <c r="A130" s="1066"/>
      <c r="B130" s="510">
        <v>28.25</v>
      </c>
      <c r="C130" s="558">
        <v>2.4740856507888622E-2</v>
      </c>
      <c r="D130" s="558">
        <v>2.4722153481765388E-2</v>
      </c>
      <c r="E130" s="558">
        <v>2.4703478711652582E-2</v>
      </c>
      <c r="F130" s="558">
        <v>2.4684832133565947E-2</v>
      </c>
      <c r="G130" s="558">
        <v>2.4666213683714262E-2</v>
      </c>
      <c r="H130" s="558">
        <v>2.4647623298498626E-2</v>
      </c>
      <c r="I130" s="558">
        <v>2.4629060914511728E-2</v>
      </c>
      <c r="J130" s="558">
        <v>2.4610526468537106E-2</v>
      </c>
      <c r="K130" s="558">
        <v>2.4592019897548466E-2</v>
      </c>
      <c r="L130" s="558">
        <v>2.4573541138708944E-2</v>
      </c>
      <c r="M130" s="558">
        <v>2.4555090129370398E-2</v>
      </c>
      <c r="N130" s="558">
        <v>2.4536666807072706E-2</v>
      </c>
      <c r="O130" s="558">
        <v>2.4518271109543049E-2</v>
      </c>
      <c r="P130" s="558">
        <v>2.4499902974695231E-2</v>
      </c>
      <c r="Q130" s="558">
        <v>2.4481562340628947E-2</v>
      </c>
      <c r="R130" s="558">
        <v>2.4463249145629126E-2</v>
      </c>
      <c r="S130" s="558">
        <v>2.444496332816521E-2</v>
      </c>
      <c r="T130" s="558">
        <v>2.4426704826890484E-2</v>
      </c>
      <c r="U130" s="558">
        <v>2.4408473580641372E-2</v>
      </c>
      <c r="V130" s="558">
        <v>2.4390269528436773E-2</v>
      </c>
      <c r="W130" s="558">
        <v>2.4372092609477359E-2</v>
      </c>
      <c r="X130" s="558">
        <v>2.4353942763144919E-2</v>
      </c>
      <c r="Y130" s="558">
        <v>2.4335819929001676E-2</v>
      </c>
      <c r="Z130" s="558">
        <v>2.4317724046789616E-2</v>
      </c>
      <c r="AA130" s="558">
        <v>2.4299655056429822E-2</v>
      </c>
      <c r="AB130" s="558">
        <v>2.4281612898021811E-2</v>
      </c>
      <c r="AC130" s="558">
        <v>2.4263597511842851E-2</v>
      </c>
      <c r="AD130" s="558">
        <v>2.4245608838347348E-2</v>
      </c>
      <c r="AE130" s="558">
        <v>2.4227646818166141E-2</v>
      </c>
      <c r="AF130" s="558">
        <v>2.4209711392105877E-2</v>
      </c>
      <c r="AG130" s="558">
        <v>2.4191802501148361E-2</v>
      </c>
      <c r="AH130" s="558">
        <v>2.417392008644989E-2</v>
      </c>
      <c r="AI130" s="558">
        <v>2.4156064089340623E-2</v>
      </c>
      <c r="AJ130" s="558">
        <v>2.4138234451323938E-2</v>
      </c>
      <c r="AK130" s="558">
        <v>2.4120431114075792E-2</v>
      </c>
      <c r="AL130" s="558">
        <v>2.4102654019444083E-2</v>
      </c>
      <c r="AM130" s="558">
        <v>2.4084903109448021E-2</v>
      </c>
      <c r="AN130" s="558">
        <v>2.4067178326277493E-2</v>
      </c>
      <c r="AO130" s="558">
        <v>2.4049479612292438E-2</v>
      </c>
      <c r="AP130" s="558">
        <v>2.4031806910022217E-2</v>
      </c>
      <c r="AQ130" s="558">
        <v>2.4014160162165003E-2</v>
      </c>
      <c r="AR130" s="558">
        <v>2.3996539311587149E-2</v>
      </c>
      <c r="AS130" s="558">
        <v>2.3978944301322584E-2</v>
      </c>
      <c r="AT130" s="558">
        <v>2.3961375074572178E-2</v>
      </c>
      <c r="AU130" s="558">
        <v>2.3943831574703166E-2</v>
      </c>
      <c r="AV130" s="558">
        <v>2.3926313745248489E-2</v>
      </c>
      <c r="AW130" s="558">
        <v>2.3908821529906244E-2</v>
      </c>
      <c r="AX130" s="558">
        <v>2.3891354872539045E-2</v>
      </c>
      <c r="AY130" s="558">
        <v>2.3873913717173421E-2</v>
      </c>
      <c r="AZ130" s="558">
        <v>2.3856498007999247E-2</v>
      </c>
      <c r="BA130" s="558">
        <v>2.3839107689369119E-2</v>
      </c>
      <c r="BB130" s="558">
        <v>2.3821742705797771E-2</v>
      </c>
      <c r="BC130" s="558">
        <v>2.3804403001961492E-2</v>
      </c>
      <c r="BD130" s="558">
        <v>2.3787088522697529E-2</v>
      </c>
      <c r="BE130" s="558">
        <v>2.3769799213003515E-2</v>
      </c>
      <c r="BF130" s="558">
        <v>2.3752535018036865E-2</v>
      </c>
      <c r="BG130" s="558">
        <v>2.3735295883114224E-2</v>
      </c>
      <c r="BH130" s="558">
        <v>2.3718081753710853E-2</v>
      </c>
      <c r="BI130" s="558">
        <v>2.3700892575460094E-2</v>
      </c>
      <c r="BJ130" s="558">
        <v>2.3683728294152773E-2</v>
      </c>
      <c r="BK130" s="558">
        <v>2.3666588855736637E-2</v>
      </c>
    </row>
    <row r="131" spans="1:63">
      <c r="A131" s="1066"/>
      <c r="B131" s="510">
        <v>28.5</v>
      </c>
      <c r="C131" s="558">
        <v>2.4466924016914381E-2</v>
      </c>
      <c r="D131" s="558">
        <v>2.4448561103758728E-2</v>
      </c>
      <c r="E131" s="558">
        <v>2.4430225733394834E-2</v>
      </c>
      <c r="F131" s="558">
        <v>2.4411917843901409E-2</v>
      </c>
      <c r="G131" s="558">
        <v>2.4393637373542637E-2</v>
      </c>
      <c r="H131" s="558">
        <v>2.437538426076748E-2</v>
      </c>
      <c r="I131" s="558">
        <v>2.4357158444208986E-2</v>
      </c>
      <c r="J131" s="558">
        <v>2.4338959862683616E-2</v>
      </c>
      <c r="K131" s="558">
        <v>2.4320788455190541E-2</v>
      </c>
      <c r="L131" s="558">
        <v>2.4302644160910974E-2</v>
      </c>
      <c r="M131" s="558">
        <v>2.4284526919207485E-2</v>
      </c>
      <c r="N131" s="558">
        <v>2.4266436669623324E-2</v>
      </c>
      <c r="O131" s="558">
        <v>2.4248373351881746E-2</v>
      </c>
      <c r="P131" s="558">
        <v>2.4230336905885358E-2</v>
      </c>
      <c r="Q131" s="558">
        <v>2.421232727171543E-2</v>
      </c>
      <c r="R131" s="558">
        <v>2.419434438963125E-2</v>
      </c>
      <c r="S131" s="558">
        <v>2.4176388200069451E-2</v>
      </c>
      <c r="T131" s="558">
        <v>2.4158458643643362E-2</v>
      </c>
      <c r="U131" s="558">
        <v>2.414055566114235E-2</v>
      </c>
      <c r="V131" s="558">
        <v>2.4122679193531161E-2</v>
      </c>
      <c r="W131" s="558">
        <v>2.410482918194928E-2</v>
      </c>
      <c r="X131" s="558">
        <v>2.408700556771029E-2</v>
      </c>
      <c r="Y131" s="558">
        <v>2.4069208292301213E-2</v>
      </c>
      <c r="Z131" s="558">
        <v>2.4051437297381881E-2</v>
      </c>
      <c r="AA131" s="558">
        <v>2.4033692524784305E-2</v>
      </c>
      <c r="AB131" s="558">
        <v>2.4015973916512012E-2</v>
      </c>
      <c r="AC131" s="558">
        <v>2.3998281414739447E-2</v>
      </c>
      <c r="AD131" s="558">
        <v>2.3980614961811329E-2</v>
      </c>
      <c r="AE131" s="558">
        <v>2.3962974500242016E-2</v>
      </c>
      <c r="AF131" s="558">
        <v>2.3945359972714898E-2</v>
      </c>
      <c r="AG131" s="558">
        <v>2.3927771322081768E-2</v>
      </c>
      <c r="AH131" s="558">
        <v>2.39102084913622E-2</v>
      </c>
      <c r="AI131" s="558">
        <v>2.3892671423742944E-2</v>
      </c>
      <c r="AJ131" s="558">
        <v>2.3875160062577304E-2</v>
      </c>
      <c r="AK131" s="558">
        <v>2.3857674351384535E-2</v>
      </c>
      <c r="AL131" s="558">
        <v>2.3840214233849227E-2</v>
      </c>
      <c r="AM131" s="558">
        <v>2.3822779653820719E-2</v>
      </c>
      <c r="AN131" s="558">
        <v>2.3805370555312462E-2</v>
      </c>
      <c r="AO131" s="558">
        <v>2.3787986882501461E-2</v>
      </c>
      <c r="AP131" s="558">
        <v>2.3770628579727657E-2</v>
      </c>
      <c r="AQ131" s="558">
        <v>2.375329559149332E-2</v>
      </c>
      <c r="AR131" s="558">
        <v>2.3735987862462494E-2</v>
      </c>
      <c r="AS131" s="558">
        <v>2.3718705337460372E-2</v>
      </c>
      <c r="AT131" s="558">
        <v>2.3701447961472732E-2</v>
      </c>
      <c r="AU131" s="558">
        <v>2.3684215679645338E-2</v>
      </c>
      <c r="AV131" s="558">
        <v>2.3667008437283369E-2</v>
      </c>
      <c r="AW131" s="558">
        <v>2.3649826179850845E-2</v>
      </c>
      <c r="AX131" s="558">
        <v>2.3632668852970037E-2</v>
      </c>
      <c r="AY131" s="558">
        <v>2.3615536402420898E-2</v>
      </c>
      <c r="AZ131" s="558">
        <v>2.3598428774140506E-2</v>
      </c>
      <c r="BA131" s="558">
        <v>2.3581345914222469E-2</v>
      </c>
      <c r="BB131" s="558">
        <v>2.3564287768916375E-2</v>
      </c>
      <c r="BC131" s="558">
        <v>2.3547254284627232E-2</v>
      </c>
      <c r="BD131" s="558">
        <v>2.3530245407914901E-2</v>
      </c>
      <c r="BE131" s="558">
        <v>2.351326108549354E-2</v>
      </c>
      <c r="BF131" s="558">
        <v>2.3496301264231034E-2</v>
      </c>
      <c r="BG131" s="558">
        <v>2.3479365891148452E-2</v>
      </c>
      <c r="BH131" s="558">
        <v>2.3462454913419507E-2</v>
      </c>
      <c r="BI131" s="558">
        <v>2.344556827836999E-2</v>
      </c>
      <c r="BJ131" s="558">
        <v>2.342870593347722E-2</v>
      </c>
      <c r="BK131" s="558">
        <v>2.3411867826369517E-2</v>
      </c>
    </row>
    <row r="132" spans="1:63">
      <c r="A132" s="1066"/>
      <c r="B132" s="510">
        <v>28.75</v>
      </c>
      <c r="C132" s="558">
        <v>2.4197646650908344E-2</v>
      </c>
      <c r="D132" s="558">
        <v>2.4179615524330799E-2</v>
      </c>
      <c r="E132" s="558">
        <v>2.4161611249904874E-2</v>
      </c>
      <c r="F132" s="558">
        <v>2.4143633767692425E-2</v>
      </c>
      <c r="G132" s="558">
        <v>2.4125683017933563E-2</v>
      </c>
      <c r="H132" s="558">
        <v>2.4107758941045977E-2</v>
      </c>
      <c r="I132" s="558">
        <v>2.4089861477624309E-2</v>
      </c>
      <c r="J132" s="558">
        <v>2.4071990568439471E-2</v>
      </c>
      <c r="K132" s="558">
        <v>2.4054146154438003E-2</v>
      </c>
      <c r="L132" s="558">
        <v>2.4036328176741412E-2</v>
      </c>
      <c r="M132" s="558">
        <v>2.4018536576645547E-2</v>
      </c>
      <c r="N132" s="558">
        <v>2.4000771295619915E-2</v>
      </c>
      <c r="O132" s="558">
        <v>2.3983032275307084E-2</v>
      </c>
      <c r="P132" s="558">
        <v>2.3965319457522012E-2</v>
      </c>
      <c r="Q132" s="558">
        <v>2.3947632784251424E-2</v>
      </c>
      <c r="R132" s="558">
        <v>2.3929972197653186E-2</v>
      </c>
      <c r="S132" s="558">
        <v>2.391233764005565E-2</v>
      </c>
      <c r="T132" s="558">
        <v>2.3894729053957047E-2</v>
      </c>
      <c r="U132" s="558">
        <v>2.3877146382024855E-2</v>
      </c>
      <c r="V132" s="558">
        <v>2.3859589567095187E-2</v>
      </c>
      <c r="W132" s="558">
        <v>2.3842058552172148E-2</v>
      </c>
      <c r="X132" s="558">
        <v>2.3824553280427242E-2</v>
      </c>
      <c r="Y132" s="558">
        <v>2.3807073695198747E-2</v>
      </c>
      <c r="Z132" s="558">
        <v>2.3789619739991111E-2</v>
      </c>
      <c r="AA132" s="558">
        <v>2.3772191358474321E-2</v>
      </c>
      <c r="AB132" s="558">
        <v>2.3754788494483328E-2</v>
      </c>
      <c r="AC132" s="558">
        <v>2.3737411092017425E-2</v>
      </c>
      <c r="AD132" s="558">
        <v>2.3720059095239651E-2</v>
      </c>
      <c r="AE132" s="558">
        <v>2.3702732448476191E-2</v>
      </c>
      <c r="AF132" s="558">
        <v>2.3685431096215789E-2</v>
      </c>
      <c r="AG132" s="558">
        <v>2.3668154983109133E-2</v>
      </c>
      <c r="AH132" s="558">
        <v>2.3650904053968295E-2</v>
      </c>
      <c r="AI132" s="558">
        <v>2.3633678253766124E-2</v>
      </c>
      <c r="AJ132" s="558">
        <v>2.3616477527635661E-2</v>
      </c>
      <c r="AK132" s="558">
        <v>2.359930182086957E-2</v>
      </c>
      <c r="AL132" s="558">
        <v>2.358215107891954E-2</v>
      </c>
      <c r="AM132" s="558">
        <v>2.3565025247395715E-2</v>
      </c>
      <c r="AN132" s="558">
        <v>2.3547924272066128E-2</v>
      </c>
      <c r="AO132" s="558">
        <v>2.3530848098856121E-2</v>
      </c>
      <c r="AP132" s="558">
        <v>2.3513796673847766E-2</v>
      </c>
      <c r="AQ132" s="558">
        <v>2.3496769943279313E-2</v>
      </c>
      <c r="AR132" s="558">
        <v>2.3479767853544622E-2</v>
      </c>
      <c r="AS132" s="558">
        <v>2.3462790351192583E-2</v>
      </c>
      <c r="AT132" s="558">
        <v>2.3445837382926587E-2</v>
      </c>
      <c r="AU132" s="558">
        <v>2.342890889560394E-2</v>
      </c>
      <c r="AV132" s="558">
        <v>2.3412004836235321E-2</v>
      </c>
      <c r="AW132" s="558">
        <v>2.3395125151984227E-2</v>
      </c>
      <c r="AX132" s="558">
        <v>2.3378269790166425E-2</v>
      </c>
      <c r="AY132" s="558">
        <v>2.3361438698249404E-2</v>
      </c>
      <c r="AZ132" s="558">
        <v>2.3344631823851807E-2</v>
      </c>
      <c r="BA132" s="558">
        <v>2.3327849114742935E-2</v>
      </c>
      <c r="BB132" s="558">
        <v>2.3311090518842156E-2</v>
      </c>
      <c r="BC132" s="558">
        <v>2.3294355984218404E-2</v>
      </c>
      <c r="BD132" s="558">
        <v>2.3277645459089613E-2</v>
      </c>
      <c r="BE132" s="558">
        <v>2.3260958891822212E-2</v>
      </c>
      <c r="BF132" s="558">
        <v>2.324429623093056E-2</v>
      </c>
      <c r="BG132" s="558">
        <v>2.3227657425076449E-2</v>
      </c>
      <c r="BH132" s="558">
        <v>2.3211042423068557E-2</v>
      </c>
      <c r="BI132" s="558">
        <v>2.3194451173861923E-2</v>
      </c>
      <c r="BJ132" s="558">
        <v>2.3177883626557441E-2</v>
      </c>
      <c r="BK132" s="558">
        <v>2.3161339730401326E-2</v>
      </c>
    </row>
    <row r="133" spans="1:63">
      <c r="A133" s="1066"/>
      <c r="B133" s="510">
        <v>29</v>
      </c>
      <c r="C133" s="558">
        <v>2.3932916782163246E-2</v>
      </c>
      <c r="D133" s="558">
        <v>2.3915209372520025E-2</v>
      </c>
      <c r="E133" s="558">
        <v>2.3897528146107246E-2</v>
      </c>
      <c r="F133" s="558">
        <v>2.3879873044893699E-2</v>
      </c>
      <c r="G133" s="558">
        <v>2.3862244011019513E-2</v>
      </c>
      <c r="H133" s="558">
        <v>2.3844640986795566E-2</v>
      </c>
      <c r="I133" s="558">
        <v>2.3827063914702837E-2</v>
      </c>
      <c r="J133" s="558">
        <v>2.3809512737391771E-2</v>
      </c>
      <c r="K133" s="558">
        <v>2.3791987397681676E-2</v>
      </c>
      <c r="L133" s="558">
        <v>2.3774487838560086E-2</v>
      </c>
      <c r="M133" s="558">
        <v>2.3757014003182142E-2</v>
      </c>
      <c r="N133" s="558">
        <v>2.3739565834869993E-2</v>
      </c>
      <c r="O133" s="558">
        <v>2.3722143277112164E-2</v>
      </c>
      <c r="P133" s="558">
        <v>2.3704746273562959E-2</v>
      </c>
      <c r="Q133" s="558">
        <v>2.3687374768041846E-2</v>
      </c>
      <c r="R133" s="558">
        <v>2.3670028704532858E-2</v>
      </c>
      <c r="S133" s="558">
        <v>2.3652708027183986E-2</v>
      </c>
      <c r="T133" s="558">
        <v>2.363541268030658E-2</v>
      </c>
      <c r="U133" s="558">
        <v>2.3618142608374755E-2</v>
      </c>
      <c r="V133" s="558">
        <v>2.3600897756024797E-2</v>
      </c>
      <c r="W133" s="558">
        <v>2.3583678068054573E-2</v>
      </c>
      <c r="X133" s="558">
        <v>2.3566483489422932E-2</v>
      </c>
      <c r="Y133" s="558">
        <v>2.3549313965249126E-2</v>
      </c>
      <c r="Z133" s="558">
        <v>2.3532169440812229E-2</v>
      </c>
      <c r="AA133" s="558">
        <v>2.3515049861550553E-2</v>
      </c>
      <c r="AB133" s="558">
        <v>2.3497955173061063E-2</v>
      </c>
      <c r="AC133" s="558">
        <v>2.3480885321098814E-2</v>
      </c>
      <c r="AD133" s="558">
        <v>2.346384025157636E-2</v>
      </c>
      <c r="AE133" s="558">
        <v>2.3446819910563209E-2</v>
      </c>
      <c r="AF133" s="558">
        <v>2.3429824244285209E-2</v>
      </c>
      <c r="AG133" s="558">
        <v>2.3412853199124031E-2</v>
      </c>
      <c r="AH133" s="558">
        <v>2.3395906721616583E-2</v>
      </c>
      <c r="AI133" s="558">
        <v>2.3378984758454447E-2</v>
      </c>
      <c r="AJ133" s="558">
        <v>2.3362087256483321E-2</v>
      </c>
      <c r="AK133" s="558">
        <v>2.3345214162702466E-2</v>
      </c>
      <c r="AL133" s="558">
        <v>2.3328365424264145E-2</v>
      </c>
      <c r="AM133" s="558">
        <v>2.3311540988473083E-2</v>
      </c>
      <c r="AN133" s="558">
        <v>2.3294740802785905E-2</v>
      </c>
      <c r="AO133" s="558">
        <v>2.3277964814810606E-2</v>
      </c>
      <c r="AP133" s="558">
        <v>2.3261212972305982E-2</v>
      </c>
      <c r="AQ133" s="558">
        <v>2.3244485223181111E-2</v>
      </c>
      <c r="AR133" s="558">
        <v>2.3227781515494792E-2</v>
      </c>
      <c r="AS133" s="558">
        <v>2.321110179745503E-2</v>
      </c>
      <c r="AT133" s="558">
        <v>2.3194446017418487E-2</v>
      </c>
      <c r="AU133" s="558">
        <v>2.3177814123889945E-2</v>
      </c>
      <c r="AV133" s="558">
        <v>2.3161206065521786E-2</v>
      </c>
      <c r="AW133" s="558">
        <v>2.3144621791113464E-2</v>
      </c>
      <c r="AX133" s="558">
        <v>2.3128061249610959E-2</v>
      </c>
      <c r="AY133" s="558">
        <v>2.3111524390106282E-2</v>
      </c>
      <c r="AZ133" s="558">
        <v>2.3095011161836938E-2</v>
      </c>
      <c r="BA133" s="558">
        <v>2.3078521514185404E-2</v>
      </c>
      <c r="BB133" s="558">
        <v>2.3062055396678615E-2</v>
      </c>
      <c r="BC133" s="558">
        <v>2.3045612758987449E-2</v>
      </c>
      <c r="BD133" s="558">
        <v>2.3029193550926232E-2</v>
      </c>
      <c r="BE133" s="558">
        <v>2.3012797722452176E-2</v>
      </c>
      <c r="BF133" s="558">
        <v>2.2996425223664942E-2</v>
      </c>
      <c r="BG133" s="558">
        <v>2.2980076004806067E-2</v>
      </c>
      <c r="BH133" s="558">
        <v>2.2963750016258513E-2</v>
      </c>
      <c r="BI133" s="558">
        <v>2.2947447208546131E-2</v>
      </c>
      <c r="BJ133" s="558">
        <v>2.2931167532333173E-2</v>
      </c>
      <c r="BK133" s="558">
        <v>2.2914910938423787E-2</v>
      </c>
    </row>
    <row r="134" spans="1:63">
      <c r="A134" s="1066"/>
      <c r="B134" s="510">
        <v>29.25</v>
      </c>
      <c r="C134" s="558">
        <v>2.3672629946964788E-2</v>
      </c>
      <c r="D134" s="558">
        <v>2.3655238431802766E-2</v>
      </c>
      <c r="E134" s="558">
        <v>2.363787245184763E-2</v>
      </c>
      <c r="F134" s="558">
        <v>2.3620531950902288E-2</v>
      </c>
      <c r="G134" s="558">
        <v>2.3603216872934419E-2</v>
      </c>
      <c r="H134" s="558">
        <v>2.3585927162075887E-2</v>
      </c>
      <c r="I134" s="558">
        <v>2.3568662762622133E-2</v>
      </c>
      <c r="J134" s="558">
        <v>2.3551423619031567E-2</v>
      </c>
      <c r="K134" s="558">
        <v>2.3534209675925004E-2</v>
      </c>
      <c r="L134" s="558">
        <v>2.3517020878085021E-2</v>
      </c>
      <c r="M134" s="558">
        <v>2.3499857170455413E-2</v>
      </c>
      <c r="N134" s="558">
        <v>2.3482718498140587E-2</v>
      </c>
      <c r="O134" s="558">
        <v>2.3465604806404968E-2</v>
      </c>
      <c r="P134" s="558">
        <v>2.3448516040672437E-2</v>
      </c>
      <c r="Q134" s="558">
        <v>2.3431452146525727E-2</v>
      </c>
      <c r="R134" s="558">
        <v>2.3414413069705865E-2</v>
      </c>
      <c r="S134" s="558">
        <v>2.3397398756111586E-2</v>
      </c>
      <c r="T134" s="558">
        <v>2.3380409151798762E-2</v>
      </c>
      <c r="U134" s="558">
        <v>2.3363444202979838E-2</v>
      </c>
      <c r="V134" s="558">
        <v>2.3346503856023264E-2</v>
      </c>
      <c r="W134" s="558">
        <v>2.3329588057452916E-2</v>
      </c>
      <c r="X134" s="558">
        <v>2.3312696753947541E-2</v>
      </c>
      <c r="Y134" s="558">
        <v>2.3295829892340209E-2</v>
      </c>
      <c r="Z134" s="558">
        <v>2.3278987419617744E-2</v>
      </c>
      <c r="AA134" s="558">
        <v>2.3262169282920166E-2</v>
      </c>
      <c r="AB134" s="558">
        <v>2.3245375429540135E-2</v>
      </c>
      <c r="AC134" s="558">
        <v>2.3228605806922428E-2</v>
      </c>
      <c r="AD134" s="558">
        <v>2.3211860362663338E-2</v>
      </c>
      <c r="AE134" s="558">
        <v>2.3195139044510191E-2</v>
      </c>
      <c r="AF134" s="558">
        <v>2.3178441800360751E-2</v>
      </c>
      <c r="AG134" s="558">
        <v>2.3161768578262711E-2</v>
      </c>
      <c r="AH134" s="558">
        <v>2.3145119326413135E-2</v>
      </c>
      <c r="AI134" s="558">
        <v>2.3128493993157934E-2</v>
      </c>
      <c r="AJ134" s="558">
        <v>2.3111892526991324E-2</v>
      </c>
      <c r="AK134" s="558">
        <v>2.3095314876555296E-2</v>
      </c>
      <c r="AL134" s="558">
        <v>2.3078760990639085E-2</v>
      </c>
      <c r="AM134" s="558">
        <v>2.3062230818178656E-2</v>
      </c>
      <c r="AN134" s="558">
        <v>2.3045724308256157E-2</v>
      </c>
      <c r="AO134" s="558">
        <v>2.3029241410099405E-2</v>
      </c>
      <c r="AP134" s="558">
        <v>2.3012782073081387E-2</v>
      </c>
      <c r="AQ134" s="558">
        <v>2.2996346246719691E-2</v>
      </c>
      <c r="AR134" s="558">
        <v>2.297993388067605E-2</v>
      </c>
      <c r="AS134" s="558">
        <v>2.2963544924755781E-2</v>
      </c>
      <c r="AT134" s="558">
        <v>2.2947179328907299E-2</v>
      </c>
      <c r="AU134" s="558">
        <v>2.2930837043221599E-2</v>
      </c>
      <c r="AV134" s="558">
        <v>2.2914518017931752E-2</v>
      </c>
      <c r="AW134" s="558">
        <v>2.289822220341239E-2</v>
      </c>
      <c r="AX134" s="558">
        <v>2.2881949550179213E-2</v>
      </c>
      <c r="AY134" s="558">
        <v>2.2865700008888493E-2</v>
      </c>
      <c r="AZ134" s="558">
        <v>2.2849473530336558E-2</v>
      </c>
      <c r="BA134" s="558">
        <v>2.2833270065459311E-2</v>
      </c>
      <c r="BB134" s="558">
        <v>2.2817089565331728E-2</v>
      </c>
      <c r="BC134" s="558">
        <v>2.2800931981167363E-2</v>
      </c>
      <c r="BD134" s="558">
        <v>2.2784797264317869E-2</v>
      </c>
      <c r="BE134" s="558">
        <v>2.2768685366272495E-2</v>
      </c>
      <c r="BF134" s="558">
        <v>2.2752596238657611E-2</v>
      </c>
      <c r="BG134" s="558">
        <v>2.2736529833236228E-2</v>
      </c>
      <c r="BH134" s="558">
        <v>2.2720486101907494E-2</v>
      </c>
      <c r="BI134" s="558">
        <v>2.2704464996706239E-2</v>
      </c>
      <c r="BJ134" s="558">
        <v>2.2688466469802479E-2</v>
      </c>
      <c r="BK134" s="558">
        <v>2.2672490473500947E-2</v>
      </c>
    </row>
    <row r="135" spans="1:63">
      <c r="A135" s="1066"/>
      <c r="B135" s="510">
        <v>29.5</v>
      </c>
      <c r="C135" s="558">
        <v>2.341668473241422E-2</v>
      </c>
      <c r="D135" s="558">
        <v>2.3399601527332486E-2</v>
      </c>
      <c r="E135" s="558">
        <v>2.3382543229546641E-2</v>
      </c>
      <c r="F135" s="558">
        <v>2.3365509784624143E-2</v>
      </c>
      <c r="G135" s="558">
        <v>2.3348501138290949E-2</v>
      </c>
      <c r="H135" s="558">
        <v>2.3331517236430933E-2</v>
      </c>
      <c r="I135" s="558">
        <v>2.3314558025085322E-2</v>
      </c>
      <c r="J135" s="558">
        <v>2.3297623450452092E-2</v>
      </c>
      <c r="K135" s="558">
        <v>2.3280713458885442E-2</v>
      </c>
      <c r="L135" s="558">
        <v>2.3263827996895206E-2</v>
      </c>
      <c r="M135" s="558">
        <v>2.3246967011146286E-2</v>
      </c>
      <c r="N135" s="558">
        <v>2.3230130448458092E-2</v>
      </c>
      <c r="O135" s="558">
        <v>2.3213318255803996E-2</v>
      </c>
      <c r="P135" s="558">
        <v>2.3196530380310762E-2</v>
      </c>
      <c r="Q135" s="558">
        <v>2.3179766769257988E-2</v>
      </c>
      <c r="R135" s="558">
        <v>2.3163027370077569E-2</v>
      </c>
      <c r="S135" s="558">
        <v>2.3146312130353137E-2</v>
      </c>
      <c r="T135" s="558">
        <v>2.3129620997819518E-2</v>
      </c>
      <c r="U135" s="558">
        <v>2.3112953920362184E-2</v>
      </c>
      <c r="V135" s="558">
        <v>2.309631084601672E-2</v>
      </c>
      <c r="W135" s="558">
        <v>2.3079691722968261E-2</v>
      </c>
      <c r="X135" s="558">
        <v>2.3063096499550986E-2</v>
      </c>
      <c r="Y135" s="558">
        <v>2.3046525124247558E-2</v>
      </c>
      <c r="Z135" s="558">
        <v>2.3029977545688599E-2</v>
      </c>
      <c r="AA135" s="558">
        <v>2.3013453712652166E-2</v>
      </c>
      <c r="AB135" s="558">
        <v>2.2996953574063211E-2</v>
      </c>
      <c r="AC135" s="558">
        <v>2.2980477078993058E-2</v>
      </c>
      <c r="AD135" s="558">
        <v>2.2964024176658882E-2</v>
      </c>
      <c r="AE135" s="558">
        <v>2.2947594816423188E-2</v>
      </c>
      <c r="AF135" s="558">
        <v>2.2931188947793293E-2</v>
      </c>
      <c r="AG135" s="558">
        <v>2.2914806520420796E-2</v>
      </c>
      <c r="AH135" s="558">
        <v>2.2898447484101084E-2</v>
      </c>
      <c r="AI135" s="558">
        <v>2.2882111788772797E-2</v>
      </c>
      <c r="AJ135" s="558">
        <v>2.2865799384517327E-2</v>
      </c>
      <c r="AK135" s="558">
        <v>2.284951022155832E-2</v>
      </c>
      <c r="AL135" s="558">
        <v>2.2833244250261155E-2</v>
      </c>
      <c r="AM135" s="558">
        <v>2.2817001421132445E-2</v>
      </c>
      <c r="AN135" s="558">
        <v>2.280078168481953E-2</v>
      </c>
      <c r="AO135" s="558">
        <v>2.2784584992109995E-2</v>
      </c>
      <c r="AP135" s="558">
        <v>2.2768411293931142E-2</v>
      </c>
      <c r="AQ135" s="558">
        <v>2.2752260541349524E-2</v>
      </c>
      <c r="AR135" s="558">
        <v>2.2736132685570436E-2</v>
      </c>
      <c r="AS135" s="558">
        <v>2.2720027677937425E-2</v>
      </c>
      <c r="AT135" s="558">
        <v>2.2703945469931805E-2</v>
      </c>
      <c r="AU135" s="558">
        <v>2.2687886013172173E-2</v>
      </c>
      <c r="AV135" s="558">
        <v>2.2671849259413897E-2</v>
      </c>
      <c r="AW135" s="558">
        <v>2.2655835160548678E-2</v>
      </c>
      <c r="AX135" s="558">
        <v>2.2639843668604033E-2</v>
      </c>
      <c r="AY135" s="558">
        <v>2.262387473574283E-2</v>
      </c>
      <c r="AZ135" s="558">
        <v>2.2607928314262806E-2</v>
      </c>
      <c r="BA135" s="558">
        <v>2.2592004356596106E-2</v>
      </c>
      <c r="BB135" s="558">
        <v>2.2576102815308779E-2</v>
      </c>
      <c r="BC135" s="558">
        <v>2.2560223643100348E-2</v>
      </c>
      <c r="BD135" s="558">
        <v>2.2544366792803305E-2</v>
      </c>
      <c r="BE135" s="558">
        <v>2.2528532217382668E-2</v>
      </c>
      <c r="BF135" s="558">
        <v>2.2512719869935499E-2</v>
      </c>
      <c r="BG135" s="558">
        <v>2.2496929703690462E-2</v>
      </c>
      <c r="BH135" s="558">
        <v>2.2481161672007328E-2</v>
      </c>
      <c r="BI135" s="558">
        <v>2.2465415728376553E-2</v>
      </c>
      <c r="BJ135" s="558">
        <v>2.2449691826418799E-2</v>
      </c>
      <c r="BK135" s="558">
        <v>2.2433989919884482E-2</v>
      </c>
    </row>
    <row r="136" spans="1:63">
      <c r="A136" s="1066"/>
      <c r="B136" s="576">
        <v>29.75</v>
      </c>
      <c r="C136" s="558">
        <v>2.3164982668025823E-2</v>
      </c>
      <c r="D136" s="558">
        <v>2.3148200417933022E-2</v>
      </c>
      <c r="E136" s="558">
        <v>2.3131442466587028E-2</v>
      </c>
      <c r="F136" s="558">
        <v>2.3114708761253384E-2</v>
      </c>
      <c r="G136" s="558">
        <v>2.3097999249350108E-2</v>
      </c>
      <c r="H136" s="558">
        <v>2.3081313878447165E-2</v>
      </c>
      <c r="I136" s="558">
        <v>2.3064652596265885E-2</v>
      </c>
      <c r="J136" s="558">
        <v>2.3048015350678467E-2</v>
      </c>
      <c r="K136" s="558">
        <v>2.3031402089707383E-2</v>
      </c>
      <c r="L136" s="558">
        <v>2.301481276152488E-2</v>
      </c>
      <c r="M136" s="558">
        <v>2.2998247314452408E-2</v>
      </c>
      <c r="N136" s="558">
        <v>2.2981705696960113E-2</v>
      </c>
      <c r="O136" s="558">
        <v>2.2965187857666259E-2</v>
      </c>
      <c r="P136" s="558">
        <v>2.2948693745336757E-2</v>
      </c>
      <c r="Q136" s="558">
        <v>2.2932223308884576E-2</v>
      </c>
      <c r="R136" s="558">
        <v>2.2915776497369263E-2</v>
      </c>
      <c r="S136" s="558">
        <v>2.2899353259996379E-2</v>
      </c>
      <c r="T136" s="558">
        <v>2.2882953546117003E-2</v>
      </c>
      <c r="U136" s="558">
        <v>2.2866577305227211E-2</v>
      </c>
      <c r="V136" s="558">
        <v>2.2850224486967521E-2</v>
      </c>
      <c r="W136" s="558">
        <v>2.2833895041122428E-2</v>
      </c>
      <c r="X136" s="558">
        <v>2.2817588917619862E-2</v>
      </c>
      <c r="Y136" s="558">
        <v>2.2801306066530681E-2</v>
      </c>
      <c r="Z136" s="558">
        <v>2.2785046438068151E-2</v>
      </c>
      <c r="AA136" s="558">
        <v>2.2768809982587467E-2</v>
      </c>
      <c r="AB136" s="558">
        <v>2.2752596650585211E-2</v>
      </c>
      <c r="AC136" s="558">
        <v>2.2736406392698874E-2</v>
      </c>
      <c r="AD136" s="558">
        <v>2.2720239159706349E-2</v>
      </c>
      <c r="AE136" s="558">
        <v>2.2704094902525437E-2</v>
      </c>
      <c r="AF136" s="558">
        <v>2.2687973572213336E-2</v>
      </c>
      <c r="AG136" s="558">
        <v>2.2671875119966163E-2</v>
      </c>
      <c r="AH136" s="558">
        <v>2.2655799497118441E-2</v>
      </c>
      <c r="AI136" s="558">
        <v>2.2639746655142633E-2</v>
      </c>
      <c r="AJ136" s="558">
        <v>2.2623716545648643E-2</v>
      </c>
      <c r="AK136" s="558">
        <v>2.2607709120383318E-2</v>
      </c>
      <c r="AL136" s="558">
        <v>2.2591724331229985E-2</v>
      </c>
      <c r="AM136" s="558">
        <v>2.2575762130207958E-2</v>
      </c>
      <c r="AN136" s="558">
        <v>2.2559822469472045E-2</v>
      </c>
      <c r="AO136" s="558">
        <v>2.25439053013121E-2</v>
      </c>
      <c r="AP136" s="558">
        <v>2.252801057815252E-2</v>
      </c>
      <c r="AQ136" s="558">
        <v>2.2512138252551789E-2</v>
      </c>
      <c r="AR136" s="558">
        <v>2.2496288277201994E-2</v>
      </c>
      <c r="AS136" s="558">
        <v>2.2480460604928358E-2</v>
      </c>
      <c r="AT136" s="558">
        <v>2.2464655188688783E-2</v>
      </c>
      <c r="AU136" s="558">
        <v>2.2448871981573353E-2</v>
      </c>
      <c r="AV136" s="558">
        <v>2.2433110936803911E-2</v>
      </c>
      <c r="AW136" s="558">
        <v>2.2417372007733572E-2</v>
      </c>
      <c r="AX136" s="558">
        <v>2.2401655147846266E-2</v>
      </c>
      <c r="AY136" s="558">
        <v>2.2385960310756282E-2</v>
      </c>
      <c r="AZ136" s="558">
        <v>2.2370287450207815E-2</v>
      </c>
      <c r="BA136" s="558">
        <v>2.2354636520074495E-2</v>
      </c>
      <c r="BB136" s="558">
        <v>2.2339007474358963E-2</v>
      </c>
      <c r="BC136" s="558">
        <v>2.23234002671924E-2</v>
      </c>
      <c r="BD136" s="558">
        <v>2.2307814852834076E-2</v>
      </c>
      <c r="BE136" s="558">
        <v>2.2292251185670922E-2</v>
      </c>
      <c r="BF136" s="558">
        <v>2.2276709220217062E-2</v>
      </c>
      <c r="BG136" s="558">
        <v>2.2261188911113387E-2</v>
      </c>
      <c r="BH136" s="558">
        <v>2.2245690213127108E-2</v>
      </c>
      <c r="BI136" s="558">
        <v>2.223021308115131E-2</v>
      </c>
      <c r="BJ136" s="558">
        <v>2.2214757470204533E-2</v>
      </c>
      <c r="BK136" s="558">
        <v>2.2199323335430309E-2</v>
      </c>
    </row>
    <row r="137" spans="1:63">
      <c r="A137" s="1066"/>
      <c r="B137" s="510">
        <v>30</v>
      </c>
      <c r="C137" s="558">
        <v>2.2917428121867301E-2</v>
      </c>
      <c r="D137" s="558">
        <v>2.2900939692615058E-2</v>
      </c>
      <c r="E137" s="558">
        <v>2.2884474972204569E-2</v>
      </c>
      <c r="F137" s="558">
        <v>2.2868033909535887E-2</v>
      </c>
      <c r="G137" s="558">
        <v>2.2851616453655795E-2</v>
      </c>
      <c r="H137" s="558">
        <v>2.2835222553757296E-2</v>
      </c>
      <c r="I137" s="558">
        <v>2.2818852159179087E-2</v>
      </c>
      <c r="J137" s="558">
        <v>2.2802505219405036E-2</v>
      </c>
      <c r="K137" s="558">
        <v>2.2786181684063659E-2</v>
      </c>
      <c r="L137" s="558">
        <v>2.2769881502927612E-2</v>
      </c>
      <c r="M137" s="558">
        <v>2.2753604625913165E-2</v>
      </c>
      <c r="N137" s="558">
        <v>2.2737351003079692E-2</v>
      </c>
      <c r="O137" s="558">
        <v>2.2721120584629165E-2</v>
      </c>
      <c r="P137" s="558">
        <v>2.2704913320905639E-2</v>
      </c>
      <c r="Q137" s="558">
        <v>2.2688729162394752E-2</v>
      </c>
      <c r="R137" s="558">
        <v>2.267256805972322E-2</v>
      </c>
      <c r="S137" s="558">
        <v>2.2656429963658332E-2</v>
      </c>
      <c r="T137" s="558">
        <v>2.2640314825107439E-2</v>
      </c>
      <c r="U137" s="558">
        <v>2.2624222595117479E-2</v>
      </c>
      <c r="V137" s="558">
        <v>2.2608153224874472E-2</v>
      </c>
      <c r="W137" s="558">
        <v>2.2592106665703018E-2</v>
      </c>
      <c r="X137" s="558">
        <v>2.2576082869065817E-2</v>
      </c>
      <c r="Y137" s="558">
        <v>2.2560081786563168E-2</v>
      </c>
      <c r="Z137" s="558">
        <v>2.2544103369932497E-2</v>
      </c>
      <c r="AA137" s="558">
        <v>2.2528147571047857E-2</v>
      </c>
      <c r="AB137" s="558">
        <v>2.251221434191945E-2</v>
      </c>
      <c r="AC137" s="558">
        <v>2.2496303634693151E-2</v>
      </c>
      <c r="AD137" s="558">
        <v>2.2480415401650026E-2</v>
      </c>
      <c r="AE137" s="558">
        <v>2.246454959520585E-2</v>
      </c>
      <c r="AF137" s="558">
        <v>2.2448706167910639E-2</v>
      </c>
      <c r="AG137" s="558">
        <v>2.2432885072448162E-2</v>
      </c>
      <c r="AH137" s="558">
        <v>2.2417086261635501E-2</v>
      </c>
      <c r="AI137" s="558">
        <v>2.2401309688422546E-2</v>
      </c>
      <c r="AJ137" s="558">
        <v>2.2385555305891557E-2</v>
      </c>
      <c r="AK137" s="558">
        <v>2.2369823067256676E-2</v>
      </c>
      <c r="AL137" s="558">
        <v>2.2354112925863482E-2</v>
      </c>
      <c r="AM137" s="558">
        <v>2.2338424835188515E-2</v>
      </c>
      <c r="AN137" s="558">
        <v>2.2322758748838829E-2</v>
      </c>
      <c r="AO137" s="558">
        <v>2.230711462055153E-2</v>
      </c>
      <c r="AP137" s="558">
        <v>2.2291492404193317E-2</v>
      </c>
      <c r="AQ137" s="558">
        <v>2.2275892053760033E-2</v>
      </c>
      <c r="AR137" s="558">
        <v>2.2260313523376214E-2</v>
      </c>
      <c r="AS137" s="558">
        <v>2.2244756767294632E-2</v>
      </c>
      <c r="AT137" s="558">
        <v>2.2229221739895857E-2</v>
      </c>
      <c r="AU137" s="558">
        <v>2.2213708395687804E-2</v>
      </c>
      <c r="AV137" s="558">
        <v>2.2198216689305297E-2</v>
      </c>
      <c r="AW137" s="558">
        <v>2.2182746575509615E-2</v>
      </c>
      <c r="AX137" s="558">
        <v>2.2167298009188065E-2</v>
      </c>
      <c r="AY137" s="558">
        <v>2.2151870945353532E-2</v>
      </c>
      <c r="AZ137" s="558">
        <v>2.213646533914404E-2</v>
      </c>
      <c r="BA137" s="558">
        <v>2.2121081145822338E-2</v>
      </c>
      <c r="BB137" s="558">
        <v>2.2105718320775441E-2</v>
      </c>
      <c r="BC137" s="558">
        <v>2.2090376819514222E-2</v>
      </c>
      <c r="BD137" s="558">
        <v>2.2075056597672962E-2</v>
      </c>
      <c r="BE137" s="558">
        <v>2.2059757611008937E-2</v>
      </c>
      <c r="BF137" s="558">
        <v>2.2044479815401981E-2</v>
      </c>
      <c r="BG137" s="558">
        <v>2.2029223166854069E-2</v>
      </c>
      <c r="BH137" s="558">
        <v>2.2013987621488901E-2</v>
      </c>
      <c r="BI137" s="558">
        <v>2.1998773135551465E-2</v>
      </c>
      <c r="BJ137" s="558">
        <v>2.1983579665407631E-2</v>
      </c>
      <c r="BK137" s="558">
        <v>2.1968407167543728E-2</v>
      </c>
    </row>
    <row r="138" spans="1:63">
      <c r="A138" s="1066"/>
      <c r="B138" s="510">
        <v>30.25</v>
      </c>
      <c r="C138" s="558">
        <v>2.2673928201023368E-2</v>
      </c>
      <c r="D138" s="558">
        <v>2.2657726671397326E-2</v>
      </c>
      <c r="E138" s="558">
        <v>2.2641548278665196E-2</v>
      </c>
      <c r="F138" s="558">
        <v>2.2625392973300743E-2</v>
      </c>
      <c r="G138" s="558">
        <v>2.2609260705918968E-2</v>
      </c>
      <c r="H138" s="558">
        <v>2.2593151427275641E-2</v>
      </c>
      <c r="I138" s="558">
        <v>2.2577065088266766E-2</v>
      </c>
      <c r="J138" s="558">
        <v>2.2561001639928104E-2</v>
      </c>
      <c r="K138" s="558">
        <v>2.254496103343466E-2</v>
      </c>
      <c r="L138" s="558">
        <v>2.2528943220100205E-2</v>
      </c>
      <c r="M138" s="558">
        <v>2.2512948151376763E-2</v>
      </c>
      <c r="N138" s="558">
        <v>2.2496975778854143E-2</v>
      </c>
      <c r="O138" s="558">
        <v>2.2481026054259438E-2</v>
      </c>
      <c r="P138" s="558">
        <v>2.2465098929456539E-2</v>
      </c>
      <c r="Q138" s="558">
        <v>2.2449194356445649E-2</v>
      </c>
      <c r="R138" s="558">
        <v>2.2433312287362814E-2</v>
      </c>
      <c r="S138" s="558">
        <v>2.2417452674479418E-2</v>
      </c>
      <c r="T138" s="558">
        <v>2.2401615470201731E-2</v>
      </c>
      <c r="U138" s="558">
        <v>2.2385800627070421E-2</v>
      </c>
      <c r="V138" s="558">
        <v>2.2370008097760075E-2</v>
      </c>
      <c r="W138" s="558">
        <v>2.2354237835078741E-2</v>
      </c>
      <c r="X138" s="558">
        <v>2.2338489791967443E-2</v>
      </c>
      <c r="Y138" s="558">
        <v>2.2322763921499719E-2</v>
      </c>
      <c r="Z138" s="558">
        <v>2.2307060176881159E-2</v>
      </c>
      <c r="AA138" s="558">
        <v>2.2291378511448939E-2</v>
      </c>
      <c r="AB138" s="558">
        <v>2.2275718878671347E-2</v>
      </c>
      <c r="AC138" s="558">
        <v>2.2260081232147347E-2</v>
      </c>
      <c r="AD138" s="558">
        <v>2.2244465525606095E-2</v>
      </c>
      <c r="AE138" s="558">
        <v>2.2228871712906502E-2</v>
      </c>
      <c r="AF138" s="558">
        <v>2.2213299748036763E-2</v>
      </c>
      <c r="AG138" s="558">
        <v>2.2197749585113922E-2</v>
      </c>
      <c r="AH138" s="558">
        <v>2.2182221178383407E-2</v>
      </c>
      <c r="AI138" s="558">
        <v>2.2166714482218585E-2</v>
      </c>
      <c r="AJ138" s="558">
        <v>2.2151229451120327E-2</v>
      </c>
      <c r="AK138" s="558">
        <v>2.2135766039716544E-2</v>
      </c>
      <c r="AL138" s="558">
        <v>2.2120324202761752E-2</v>
      </c>
      <c r="AM138" s="558">
        <v>2.2104903895136634E-2</v>
      </c>
      <c r="AN138" s="558">
        <v>2.20895050718476E-2</v>
      </c>
      <c r="AO138" s="558">
        <v>2.207412768802634E-2</v>
      </c>
      <c r="AP138" s="558">
        <v>2.2058771698929409E-2</v>
      </c>
      <c r="AQ138" s="558">
        <v>2.2043437059937769E-2</v>
      </c>
      <c r="AR138" s="558">
        <v>2.2028123726556364E-2</v>
      </c>
      <c r="AS138" s="558">
        <v>2.2012831654413704E-2</v>
      </c>
      <c r="AT138" s="558">
        <v>2.1997560799261417E-2</v>
      </c>
      <c r="AU138" s="558">
        <v>2.1982311116973838E-2</v>
      </c>
      <c r="AV138" s="558">
        <v>2.1967082563547572E-2</v>
      </c>
      <c r="AW138" s="558">
        <v>2.1951875095101075E-2</v>
      </c>
      <c r="AX138" s="558">
        <v>2.1936688667874231E-2</v>
      </c>
      <c r="AY138" s="558">
        <v>2.1921523238227943E-2</v>
      </c>
      <c r="AZ138" s="558">
        <v>2.1906378762643695E-2</v>
      </c>
      <c r="BA138" s="558">
        <v>2.1891255197723156E-2</v>
      </c>
      <c r="BB138" s="558">
        <v>2.1876152500187752E-2</v>
      </c>
      <c r="BC138" s="558">
        <v>2.1861070626878257E-2</v>
      </c>
      <c r="BD138" s="558">
        <v>2.1846009534754393E-2</v>
      </c>
      <c r="BE138" s="558">
        <v>2.1830969180894388E-2</v>
      </c>
      <c r="BF138" s="558">
        <v>2.1815949522494608E-2</v>
      </c>
      <c r="BG138" s="558">
        <v>2.180095051686913E-2</v>
      </c>
      <c r="BH138" s="558">
        <v>2.1785972121449341E-2</v>
      </c>
      <c r="BI138" s="558">
        <v>2.177101429378353E-2</v>
      </c>
      <c r="BJ138" s="558">
        <v>2.1756076991536501E-2</v>
      </c>
      <c r="BK138" s="558">
        <v>2.174116017248915E-2</v>
      </c>
    </row>
    <row r="139" spans="1:63">
      <c r="A139" s="1066"/>
      <c r="B139" s="510">
        <v>30.5</v>
      </c>
      <c r="C139" s="558">
        <v>2.2434392656175563E-2</v>
      </c>
      <c r="D139" s="558">
        <v>2.2418471310226489E-2</v>
      </c>
      <c r="E139" s="558">
        <v>2.2402572546523416E-2</v>
      </c>
      <c r="F139" s="558">
        <v>2.2386696317055668E-2</v>
      </c>
      <c r="G139" s="558">
        <v>2.2370842573948561E-2</v>
      </c>
      <c r="H139" s="558">
        <v>2.2355011269462932E-2</v>
      </c>
      <c r="I139" s="558">
        <v>2.2339202355994667E-2</v>
      </c>
      <c r="J139" s="558">
        <v>2.2323415786074201E-2</v>
      </c>
      <c r="K139" s="558">
        <v>2.2307651512366067E-2</v>
      </c>
      <c r="L139" s="558">
        <v>2.2291909487668401E-2</v>
      </c>
      <c r="M139" s="558">
        <v>2.2276189664912495E-2</v>
      </c>
      <c r="N139" s="558">
        <v>2.2260491997162308E-2</v>
      </c>
      <c r="O139" s="558">
        <v>2.2244816437614008E-2</v>
      </c>
      <c r="P139" s="558">
        <v>2.2229162939595502E-2</v>
      </c>
      <c r="Q139" s="558">
        <v>2.2213531456565988E-2</v>
      </c>
      <c r="R139" s="558">
        <v>2.2197921942115461E-2</v>
      </c>
      <c r="S139" s="558">
        <v>2.2182334349964285E-2</v>
      </c>
      <c r="T139" s="558">
        <v>2.2166768633962733E-2</v>
      </c>
      <c r="U139" s="558">
        <v>2.2151224748090507E-2</v>
      </c>
      <c r="V139" s="558">
        <v>2.2135702646456312E-2</v>
      </c>
      <c r="W139" s="558">
        <v>2.2120202283297398E-2</v>
      </c>
      <c r="X139" s="558">
        <v>2.210472361297908E-2</v>
      </c>
      <c r="Y139" s="558">
        <v>2.2089266589994348E-2</v>
      </c>
      <c r="Z139" s="558">
        <v>2.207383116896337E-2</v>
      </c>
      <c r="AA139" s="558">
        <v>2.2058417304633066E-2</v>
      </c>
      <c r="AB139" s="558">
        <v>2.2043024951876673E-2</v>
      </c>
      <c r="AC139" s="558">
        <v>2.2027654065693302E-2</v>
      </c>
      <c r="AD139" s="558">
        <v>2.2012304601207476E-2</v>
      </c>
      <c r="AE139" s="558">
        <v>2.1996976513668737E-2</v>
      </c>
      <c r="AF139" s="558">
        <v>2.1981669758451169E-2</v>
      </c>
      <c r="AG139" s="558">
        <v>2.1966384291052989E-2</v>
      </c>
      <c r="AH139" s="558">
        <v>2.1951120067096111E-2</v>
      </c>
      <c r="AI139" s="558">
        <v>2.1935877042325715E-2</v>
      </c>
      <c r="AJ139" s="558">
        <v>2.1920655172609819E-2</v>
      </c>
      <c r="AK139" s="558">
        <v>2.1905454413938843E-2</v>
      </c>
      <c r="AL139" s="558">
        <v>2.1890274722425211E-2</v>
      </c>
      <c r="AM139" s="558">
        <v>2.1875116054302906E-2</v>
      </c>
      <c r="AN139" s="558">
        <v>2.1859978365927051E-2</v>
      </c>
      <c r="AO139" s="558">
        <v>2.1844861613773504E-2</v>
      </c>
      <c r="AP139" s="558">
        <v>2.1829765754438433E-2</v>
      </c>
      <c r="AQ139" s="558">
        <v>2.1814690744637887E-2</v>
      </c>
      <c r="AR139" s="558">
        <v>2.1799636541207409E-2</v>
      </c>
      <c r="AS139" s="558">
        <v>2.1784603101101599E-2</v>
      </c>
      <c r="AT139" s="558">
        <v>2.1769590381393724E-2</v>
      </c>
      <c r="AU139" s="558">
        <v>2.1754598339275299E-2</v>
      </c>
      <c r="AV139" s="558">
        <v>2.1739626932055681E-2</v>
      </c>
      <c r="AW139" s="558">
        <v>2.172467611716165E-2</v>
      </c>
      <c r="AX139" s="558">
        <v>2.1709745852137041E-2</v>
      </c>
      <c r="AY139" s="558">
        <v>2.169483609464231E-2</v>
      </c>
      <c r="AZ139" s="558">
        <v>2.1679946802454143E-2</v>
      </c>
      <c r="BA139" s="558">
        <v>2.1665077933465067E-2</v>
      </c>
      <c r="BB139" s="558">
        <v>2.1650229445683039E-2</v>
      </c>
      <c r="BC139" s="558">
        <v>2.1635401297231054E-2</v>
      </c>
      <c r="BD139" s="558">
        <v>2.1620593446346759E-2</v>
      </c>
      <c r="BE139" s="558">
        <v>2.1605805851382054E-2</v>
      </c>
      <c r="BF139" s="558">
        <v>2.1591038470802702E-2</v>
      </c>
      <c r="BG139" s="558">
        <v>2.1576291263187948E-2</v>
      </c>
      <c r="BH139" s="558">
        <v>2.1561564187230126E-2</v>
      </c>
      <c r="BI139" s="558">
        <v>2.154685720173425E-2</v>
      </c>
      <c r="BJ139" s="558">
        <v>2.1532170265617684E-2</v>
      </c>
      <c r="BK139" s="558">
        <v>2.1517503337909707E-2</v>
      </c>
    </row>
    <row r="140" spans="1:63">
      <c r="A140" s="1066"/>
      <c r="B140" s="510">
        <v>30.75</v>
      </c>
      <c r="C140" s="558">
        <v>2.2198733790101888E-2</v>
      </c>
      <c r="D140" s="558">
        <v>2.2183086109800278E-2</v>
      </c>
      <c r="E140" s="558">
        <v>2.2167460473767529E-2</v>
      </c>
      <c r="F140" s="558">
        <v>2.2151856835452861E-2</v>
      </c>
      <c r="G140" s="558">
        <v>2.2136275148436486E-2</v>
      </c>
      <c r="H140" s="558">
        <v>2.2120715366429122E-2</v>
      </c>
      <c r="I140" s="558">
        <v>2.2105177443271545E-2</v>
      </c>
      <c r="J140" s="558">
        <v>2.2089661332934128E-2</v>
      </c>
      <c r="K140" s="558">
        <v>2.2074166989516402E-2</v>
      </c>
      <c r="L140" s="558">
        <v>2.2058694367246577E-2</v>
      </c>
      <c r="M140" s="558">
        <v>2.2043243420481116E-2</v>
      </c>
      <c r="N140" s="558">
        <v>2.2027814103704274E-2</v>
      </c>
      <c r="O140" s="558">
        <v>2.2012406371527651E-2</v>
      </c>
      <c r="P140" s="558">
        <v>2.1997020178689753E-2</v>
      </c>
      <c r="Q140" s="558">
        <v>2.1981655480055536E-2</v>
      </c>
      <c r="R140" s="558">
        <v>2.1966312230615983E-2</v>
      </c>
      <c r="S140" s="558">
        <v>2.1950990385487652E-2</v>
      </c>
      <c r="T140" s="558">
        <v>2.1935689899912236E-2</v>
      </c>
      <c r="U140" s="558">
        <v>2.1920410729256143E-2</v>
      </c>
      <c r="V140" s="558">
        <v>2.1905152829010049E-2</v>
      </c>
      <c r="W140" s="558">
        <v>2.1889916154788452E-2</v>
      </c>
      <c r="X140" s="558">
        <v>2.1874700662329279E-2</v>
      </c>
      <c r="Y140" s="558">
        <v>2.1859506307493424E-2</v>
      </c>
      <c r="Z140" s="558">
        <v>2.1844333046264344E-2</v>
      </c>
      <c r="AA140" s="558">
        <v>2.1829180834747611E-2</v>
      </c>
      <c r="AB140" s="558">
        <v>2.1814049629170513E-2</v>
      </c>
      <c r="AC140" s="558">
        <v>2.1798939385881608E-2</v>
      </c>
      <c r="AD140" s="558">
        <v>2.1783850061350325E-2</v>
      </c>
      <c r="AE140" s="558">
        <v>2.1768781612166541E-2</v>
      </c>
      <c r="AF140" s="558">
        <v>2.1753733995040152E-2</v>
      </c>
      <c r="AG140" s="558">
        <v>2.1738707166800673E-2</v>
      </c>
      <c r="AH140" s="558">
        <v>2.1723701084396831E-2</v>
      </c>
      <c r="AI140" s="558">
        <v>2.1708715704896117E-2</v>
      </c>
      <c r="AJ140" s="558">
        <v>2.1693750985484428E-2</v>
      </c>
      <c r="AK140" s="558">
        <v>2.1678806883465618E-2</v>
      </c>
      <c r="AL140" s="558">
        <v>2.1663883356261116E-2</v>
      </c>
      <c r="AM140" s="558">
        <v>2.1648980361409512E-2</v>
      </c>
      <c r="AN140" s="558">
        <v>2.163409785656616E-2</v>
      </c>
      <c r="AO140" s="558">
        <v>2.1619235799502753E-2</v>
      </c>
      <c r="AP140" s="558">
        <v>2.1604394148106967E-2</v>
      </c>
      <c r="AQ140" s="558">
        <v>2.1589572860382031E-2</v>
      </c>
      <c r="AR140" s="558">
        <v>2.1574771894446336E-2</v>
      </c>
      <c r="AS140" s="558">
        <v>2.1559991208533046E-2</v>
      </c>
      <c r="AT140" s="558">
        <v>2.1545230760989704E-2</v>
      </c>
      <c r="AU140" s="558">
        <v>2.153049051027784E-2</v>
      </c>
      <c r="AV140" s="558">
        <v>2.1515770414972581E-2</v>
      </c>
      <c r="AW140" s="558">
        <v>2.1501070433762256E-2</v>
      </c>
      <c r="AX140" s="558">
        <v>2.148639052544803E-2</v>
      </c>
      <c r="AY140" s="558">
        <v>2.1471730648943494E-2</v>
      </c>
      <c r="AZ140" s="558">
        <v>2.14570907632743E-2</v>
      </c>
      <c r="BA140" s="558">
        <v>2.1442470827577775E-2</v>
      </c>
      <c r="BB140" s="558">
        <v>2.1427870801102523E-2</v>
      </c>
      <c r="BC140" s="558">
        <v>2.1413290643208082E-2</v>
      </c>
      <c r="BD140" s="558">
        <v>2.1398730313364513E-2</v>
      </c>
      <c r="BE140" s="558">
        <v>2.1384189771152039E-2</v>
      </c>
      <c r="BF140" s="558">
        <v>2.1369668976260681E-2</v>
      </c>
      <c r="BG140" s="558">
        <v>2.135516788848987E-2</v>
      </c>
      <c r="BH140" s="558">
        <v>2.1340686467748067E-2</v>
      </c>
      <c r="BI140" s="558">
        <v>2.1326224674052423E-2</v>
      </c>
      <c r="BJ140" s="558">
        <v>2.1311782467528389E-2</v>
      </c>
      <c r="BK140" s="558">
        <v>2.1297359808409362E-2</v>
      </c>
    </row>
    <row r="141" spans="1:63">
      <c r="A141" s="1066"/>
      <c r="B141" s="510">
        <v>31</v>
      </c>
      <c r="C141" s="558">
        <v>2.1966866369910784E-2</v>
      </c>
      <c r="D141" s="558">
        <v>2.1951486028109389E-2</v>
      </c>
      <c r="E141" s="558">
        <v>2.193612720866802E-2</v>
      </c>
      <c r="F141" s="558">
        <v>2.1920789866442542E-2</v>
      </c>
      <c r="G141" s="558">
        <v>2.1905473956414994E-2</v>
      </c>
      <c r="H141" s="558">
        <v>2.189017943369314E-2</v>
      </c>
      <c r="I141" s="558">
        <v>2.1874906253510028E-2</v>
      </c>
      <c r="J141" s="558">
        <v>2.1859654371223565E-2</v>
      </c>
      <c r="K141" s="558">
        <v>2.1844423742316071E-2</v>
      </c>
      <c r="L141" s="558">
        <v>2.1829214322393851E-2</v>
      </c>
      <c r="M141" s="558">
        <v>2.181402606718676E-2</v>
      </c>
      <c r="N141" s="558">
        <v>2.1798858932547786E-2</v>
      </c>
      <c r="O141" s="558">
        <v>2.1783712874452594E-2</v>
      </c>
      <c r="P141" s="558">
        <v>2.1768587848999127E-2</v>
      </c>
      <c r="Q141" s="558">
        <v>2.175348381240718E-2</v>
      </c>
      <c r="R141" s="558">
        <v>2.1738400721017966E-2</v>
      </c>
      <c r="S141" s="558">
        <v>2.1723338531293691E-2</v>
      </c>
      <c r="T141" s="558">
        <v>2.1708297199817161E-2</v>
      </c>
      <c r="U141" s="558">
        <v>2.1693276683291327E-2</v>
      </c>
      <c r="V141" s="558">
        <v>2.1678276938538906E-2</v>
      </c>
      <c r="W141" s="558">
        <v>2.1663297922501951E-2</v>
      </c>
      <c r="X141" s="558">
        <v>2.1648339592241432E-2</v>
      </c>
      <c r="Y141" s="558">
        <v>2.1633401904936837E-2</v>
      </c>
      <c r="Z141" s="558">
        <v>2.1618484817885766E-2</v>
      </c>
      <c r="AA141" s="558">
        <v>2.1603588288503506E-2</v>
      </c>
      <c r="AB141" s="558">
        <v>2.1588712274322644E-2</v>
      </c>
      <c r="AC141" s="558">
        <v>2.1573856732992655E-2</v>
      </c>
      <c r="AD141" s="558">
        <v>2.1559021622279507E-2</v>
      </c>
      <c r="AE141" s="558">
        <v>2.1544206900065251E-2</v>
      </c>
      <c r="AF141" s="558">
        <v>2.1529412524347629E-2</v>
      </c>
      <c r="AG141" s="558">
        <v>2.1514638453239681E-2</v>
      </c>
      <c r="AH141" s="558">
        <v>2.1499884644969328E-2</v>
      </c>
      <c r="AI141" s="558">
        <v>2.1485151057879008E-2</v>
      </c>
      <c r="AJ141" s="558">
        <v>2.1470437650425271E-2</v>
      </c>
      <c r="AK141" s="558">
        <v>2.1455744381178383E-2</v>
      </c>
      <c r="AL141" s="558">
        <v>2.1441071208821938E-2</v>
      </c>
      <c r="AM141" s="558">
        <v>2.142641809215249E-2</v>
      </c>
      <c r="AN141" s="558">
        <v>2.1411784990079129E-2</v>
      </c>
      <c r="AO141" s="558">
        <v>2.1397171861623137E-2</v>
      </c>
      <c r="AP141" s="558">
        <v>2.1382578665917591E-2</v>
      </c>
      <c r="AQ141" s="558">
        <v>2.1368005362206965E-2</v>
      </c>
      <c r="AR141" s="558">
        <v>2.1353451909846773E-2</v>
      </c>
      <c r="AS141" s="558">
        <v>2.1338918268303191E-2</v>
      </c>
      <c r="AT141" s="558">
        <v>2.1324404397152656E-2</v>
      </c>
      <c r="AU141" s="558">
        <v>2.1309910256081518E-2</v>
      </c>
      <c r="AV141" s="558">
        <v>2.1295435804885656E-2</v>
      </c>
      <c r="AW141" s="558">
        <v>2.1280981003470114E-2</v>
      </c>
      <c r="AX141" s="558">
        <v>2.1266545811848708E-2</v>
      </c>
      <c r="AY141" s="558">
        <v>2.1252130190143683E-2</v>
      </c>
      <c r="AZ141" s="558">
        <v>2.1237734098585346E-2</v>
      </c>
      <c r="BA141" s="558">
        <v>2.1223357497511666E-2</v>
      </c>
      <c r="BB141" s="558">
        <v>2.1209000347367953E-2</v>
      </c>
      <c r="BC141" s="558">
        <v>2.119466260870647E-2</v>
      </c>
      <c r="BD141" s="558">
        <v>2.118034424218608E-2</v>
      </c>
      <c r="BE141" s="558">
        <v>2.116604520857188E-2</v>
      </c>
      <c r="BF141" s="558">
        <v>2.1151765468734859E-2</v>
      </c>
      <c r="BG141" s="558">
        <v>2.1137504983651505E-2</v>
      </c>
      <c r="BH141" s="558">
        <v>2.1123263714403498E-2</v>
      </c>
      <c r="BI141" s="558">
        <v>2.1109041622177319E-2</v>
      </c>
      <c r="BJ141" s="558">
        <v>2.1094838668263911E-2</v>
      </c>
      <c r="BK141" s="558">
        <v>2.1080654814058328E-2</v>
      </c>
    </row>
    <row r="142" spans="1:63">
      <c r="A142" s="1066"/>
      <c r="B142" s="510">
        <v>31.25</v>
      </c>
      <c r="C142" s="558">
        <v>2.1738707542834051E-2</v>
      </c>
      <c r="D142" s="558">
        <v>2.1723588396523462E-2</v>
      </c>
      <c r="E142" s="558">
        <v>2.1708490266155352E-2</v>
      </c>
      <c r="F142" s="558">
        <v>2.169341310794122E-2</v>
      </c>
      <c r="G142" s="558">
        <v>2.167835687821415E-2</v>
      </c>
      <c r="H142" s="558">
        <v>2.1663321533428346E-2</v>
      </c>
      <c r="I142" s="558">
        <v>2.1648307030158753E-2</v>
      </c>
      <c r="J142" s="558">
        <v>2.1633313325100611E-2</v>
      </c>
      <c r="K142" s="558">
        <v>2.1618340375069059E-2</v>
      </c>
      <c r="L142" s="558">
        <v>2.1603388136998705E-2</v>
      </c>
      <c r="M142" s="558">
        <v>2.1588456567943219E-2</v>
      </c>
      <c r="N142" s="558">
        <v>2.1573545625074915E-2</v>
      </c>
      <c r="O142" s="558">
        <v>2.1558655265684359E-2</v>
      </c>
      <c r="P142" s="558">
        <v>2.1543785447179949E-2</v>
      </c>
      <c r="Q142" s="558">
        <v>2.1528936127087499E-2</v>
      </c>
      <c r="R142" s="558">
        <v>2.1514107263049861E-2</v>
      </c>
      <c r="S142" s="558">
        <v>2.1499298812826501E-2</v>
      </c>
      <c r="T142" s="558">
        <v>2.1484510734293093E-2</v>
      </c>
      <c r="U142" s="558">
        <v>2.1469742985441149E-2</v>
      </c>
      <c r="V142" s="558">
        <v>2.1454995524377591E-2</v>
      </c>
      <c r="W142" s="558">
        <v>2.1440268309324367E-2</v>
      </c>
      <c r="X142" s="558">
        <v>2.142556129861806E-2</v>
      </c>
      <c r="Y142" s="558">
        <v>2.1410874450709494E-2</v>
      </c>
      <c r="Z142" s="558">
        <v>2.1396207724163327E-2</v>
      </c>
      <c r="AA142" s="558">
        <v>2.138156107765769E-2</v>
      </c>
      <c r="AB142" s="558">
        <v>2.1366934469983771E-2</v>
      </c>
      <c r="AC142" s="558">
        <v>2.1352327860045449E-2</v>
      </c>
      <c r="AD142" s="558">
        <v>2.1337741206858895E-2</v>
      </c>
      <c r="AE142" s="558">
        <v>2.13231744695522E-2</v>
      </c>
      <c r="AF142" s="558">
        <v>2.1308627607364985E-2</v>
      </c>
      <c r="AG142" s="558">
        <v>2.129410057964802E-2</v>
      </c>
      <c r="AH142" s="558">
        <v>2.1279593345862852E-2</v>
      </c>
      <c r="AI142" s="558">
        <v>2.1265105865581429E-2</v>
      </c>
      <c r="AJ142" s="558">
        <v>2.1250638098485711E-2</v>
      </c>
      <c r="AK142" s="558">
        <v>2.1236190004367318E-2</v>
      </c>
      <c r="AL142" s="558">
        <v>2.1221761543127132E-2</v>
      </c>
      <c r="AM142" s="558">
        <v>2.1207352674774943E-2</v>
      </c>
      <c r="AN142" s="558">
        <v>2.1192963359429082E-2</v>
      </c>
      <c r="AO142" s="558">
        <v>2.1178593557316036E-2</v>
      </c>
      <c r="AP142" s="558">
        <v>2.1164243228770103E-2</v>
      </c>
      <c r="AQ142" s="558">
        <v>2.1149912334233002E-2</v>
      </c>
      <c r="AR142" s="558">
        <v>2.1135600834253542E-2</v>
      </c>
      <c r="AS142" s="558">
        <v>2.1121308689487223E-2</v>
      </c>
      <c r="AT142" s="558">
        <v>2.1107035860695903E-2</v>
      </c>
      <c r="AU142" s="558">
        <v>2.1092782308747431E-2</v>
      </c>
      <c r="AV142" s="558">
        <v>2.1078547994615286E-2</v>
      </c>
      <c r="AW142" s="558">
        <v>2.1064332879378221E-2</v>
      </c>
      <c r="AX142" s="558">
        <v>2.1050136924219916E-2</v>
      </c>
      <c r="AY142" s="558">
        <v>2.1035960090428612E-2</v>
      </c>
      <c r="AZ142" s="558">
        <v>2.102180233939677E-2</v>
      </c>
      <c r="BA142" s="558">
        <v>2.1007663632620719E-2</v>
      </c>
      <c r="BB142" s="558">
        <v>2.0993543931700297E-2</v>
      </c>
      <c r="BC142" s="558">
        <v>2.097944319833852E-2</v>
      </c>
      <c r="BD142" s="558">
        <v>2.0965361394341218E-2</v>
      </c>
      <c r="BE142" s="558">
        <v>2.0951298481616712E-2</v>
      </c>
      <c r="BF142" s="558">
        <v>2.0937254422175436E-2</v>
      </c>
      <c r="BG142" s="558">
        <v>2.0923229178129638E-2</v>
      </c>
      <c r="BH142" s="558">
        <v>2.0909222711693001E-2</v>
      </c>
      <c r="BI142" s="558">
        <v>2.0895234985180335E-2</v>
      </c>
      <c r="BJ142" s="558">
        <v>2.0881265961007214E-2</v>
      </c>
      <c r="BK142" s="558">
        <v>2.0867315601689657E-2</v>
      </c>
    </row>
    <row r="143" spans="1:63">
      <c r="A143" s="1066"/>
      <c r="B143" s="510">
        <v>31.5</v>
      </c>
      <c r="C143" s="558">
        <v>2.1514176755412048E-2</v>
      </c>
      <c r="D143" s="558">
        <v>2.1499312839255411E-2</v>
      </c>
      <c r="E143" s="558">
        <v>2.1484469447562167E-2</v>
      </c>
      <c r="F143" s="558">
        <v>2.1469646537850603E-2</v>
      </c>
      <c r="G143" s="558">
        <v>2.145484406775618E-2</v>
      </c>
      <c r="H143" s="558">
        <v>2.1440061995031116E-2</v>
      </c>
      <c r="I143" s="558">
        <v>2.1425300277543968E-2</v>
      </c>
      <c r="J143" s="558">
        <v>2.1410558873279251E-2</v>
      </c>
      <c r="K143" s="558">
        <v>2.1395837740337039E-2</v>
      </c>
      <c r="L143" s="558">
        <v>2.1381136836932556E-2</v>
      </c>
      <c r="M143" s="558">
        <v>2.1366456121395785E-2</v>
      </c>
      <c r="N143" s="558">
        <v>2.1351795552171079E-2</v>
      </c>
      <c r="O143" s="558">
        <v>2.1337155087816771E-2</v>
      </c>
      <c r="P143" s="558">
        <v>2.1322534687004773E-2</v>
      </c>
      <c r="Q143" s="558">
        <v>2.1307934308520193E-2</v>
      </c>
      <c r="R143" s="558">
        <v>2.1293353911260953E-2</v>
      </c>
      <c r="S143" s="558">
        <v>2.1278793454237385E-2</v>
      </c>
      <c r="T143" s="558">
        <v>2.1264252896571877E-2</v>
      </c>
      <c r="U143" s="558">
        <v>2.1249732197498462E-2</v>
      </c>
      <c r="V143" s="558">
        <v>2.123523131636245E-2</v>
      </c>
      <c r="W143" s="558">
        <v>2.122075021262005E-2</v>
      </c>
      <c r="X143" s="558">
        <v>2.120628884583799E-2</v>
      </c>
      <c r="Y143" s="558">
        <v>2.119184717569313E-2</v>
      </c>
      <c r="Z143" s="558">
        <v>2.1177425161972109E-2</v>
      </c>
      <c r="AA143" s="558">
        <v>2.1163022764570948E-2</v>
      </c>
      <c r="AB143" s="558">
        <v>2.1148639943494703E-2</v>
      </c>
      <c r="AC143" s="558">
        <v>2.113427665885707E-2</v>
      </c>
      <c r="AD143" s="558">
        <v>2.1119932870880039E-2</v>
      </c>
      <c r="AE143" s="558">
        <v>2.1105608539893499E-2</v>
      </c>
      <c r="AF143" s="558">
        <v>2.109130362633491E-2</v>
      </c>
      <c r="AG143" s="558">
        <v>2.1077018090748897E-2</v>
      </c>
      <c r="AH143" s="558">
        <v>2.1062751893786931E-2</v>
      </c>
      <c r="AI143" s="558">
        <v>2.1048504996206922E-2</v>
      </c>
      <c r="AJ143" s="558">
        <v>2.1034277358872897E-2</v>
      </c>
      <c r="AK143" s="558">
        <v>2.1020068942754627E-2</v>
      </c>
      <c r="AL143" s="558">
        <v>2.1005879708927252E-2</v>
      </c>
      <c r="AM143" s="558">
        <v>2.0991709618570966E-2</v>
      </c>
      <c r="AN143" s="558">
        <v>2.0977558632970624E-2</v>
      </c>
      <c r="AO143" s="558">
        <v>2.0963426713515417E-2</v>
      </c>
      <c r="AP143" s="558">
        <v>2.0949313821698502E-2</v>
      </c>
      <c r="AQ143" s="558">
        <v>2.0935219919116666E-2</v>
      </c>
      <c r="AR143" s="558">
        <v>2.0921144967469961E-2</v>
      </c>
      <c r="AS143" s="558">
        <v>2.0907088928561374E-2</v>
      </c>
      <c r="AT143" s="558">
        <v>2.0893051764296483E-2</v>
      </c>
      <c r="AU143" s="558">
        <v>2.0879033436683091E-2</v>
      </c>
      <c r="AV143" s="558">
        <v>2.0865033907830902E-2</v>
      </c>
      <c r="AW143" s="558">
        <v>2.085105313995118E-2</v>
      </c>
      <c r="AX143" s="558">
        <v>2.0837091095356395E-2</v>
      </c>
      <c r="AY143" s="558">
        <v>2.08231477364599E-2</v>
      </c>
      <c r="AZ143" s="558">
        <v>2.0809223025775581E-2</v>
      </c>
      <c r="BA143" s="558">
        <v>2.0795316925917535E-2</v>
      </c>
      <c r="BB143" s="558">
        <v>2.0781429399599715E-2</v>
      </c>
      <c r="BC143" s="558">
        <v>2.0767560409635625E-2</v>
      </c>
      <c r="BD143" s="558">
        <v>2.0753709918937956E-2</v>
      </c>
      <c r="BE143" s="558">
        <v>2.0739877890518277E-2</v>
      </c>
      <c r="BF143" s="558">
        <v>2.0726064287486707E-2</v>
      </c>
      <c r="BG143" s="558">
        <v>2.071226907305157E-2</v>
      </c>
      <c r="BH143" s="558">
        <v>2.0698492210519087E-2</v>
      </c>
      <c r="BI143" s="558">
        <v>2.0684733663293039E-2</v>
      </c>
      <c r="BJ143" s="558">
        <v>2.0670993394874451E-2</v>
      </c>
      <c r="BK143" s="558">
        <v>2.0657271368861248E-2</v>
      </c>
    </row>
    <row r="144" spans="1:63">
      <c r="A144" s="1066"/>
      <c r="B144" s="510">
        <v>31.75</v>
      </c>
      <c r="C144" s="558">
        <v>2.1293195675914169E-2</v>
      </c>
      <c r="D144" s="558">
        <v>2.1278581196047763E-2</v>
      </c>
      <c r="E144" s="558">
        <v>2.1263986763574324E-2</v>
      </c>
      <c r="F144" s="558">
        <v>2.124941233727215E-2</v>
      </c>
      <c r="G144" s="558">
        <v>2.1234857876032479E-2</v>
      </c>
      <c r="H144" s="558">
        <v>2.1220323338859093E-2</v>
      </c>
      <c r="I144" s="558">
        <v>2.1205808684867936E-2</v>
      </c>
      <c r="J144" s="558">
        <v>2.1191313873286748E-2</v>
      </c>
      <c r="K144" s="558">
        <v>2.1176838863454651E-2</v>
      </c>
      <c r="L144" s="558">
        <v>2.1162383614821801E-2</v>
      </c>
      <c r="M144" s="558">
        <v>2.1147948086948989E-2</v>
      </c>
      <c r="N144" s="558">
        <v>2.1133532239507272E-2</v>
      </c>
      <c r="O144" s="558">
        <v>2.111913603227759E-2</v>
      </c>
      <c r="P144" s="558">
        <v>2.1104759425150412E-2</v>
      </c>
      <c r="Q144" s="558">
        <v>2.1090402378125334E-2</v>
      </c>
      <c r="R144" s="558">
        <v>2.1076064851310729E-2</v>
      </c>
      <c r="S144" s="558">
        <v>2.1061746804923374E-2</v>
      </c>
      <c r="T144" s="558">
        <v>2.1047448199288072E-2</v>
      </c>
      <c r="U144" s="558">
        <v>2.1033168994837304E-2</v>
      </c>
      <c r="V144" s="558">
        <v>2.1018909152110847E-2</v>
      </c>
      <c r="W144" s="558">
        <v>2.1004668631755423E-2</v>
      </c>
      <c r="X144" s="558">
        <v>2.0990447394524315E-2</v>
      </c>
      <c r="Y144" s="558">
        <v>2.0976245401277033E-2</v>
      </c>
      <c r="Z144" s="558">
        <v>2.0962062612978952E-2</v>
      </c>
      <c r="AA144" s="558">
        <v>2.0947898990700934E-2</v>
      </c>
      <c r="AB144" s="558">
        <v>2.0933754495618989E-2</v>
      </c>
      <c r="AC144" s="558">
        <v>2.0919629089013916E-2</v>
      </c>
      <c r="AD144" s="558">
        <v>2.0905522732270945E-2</v>
      </c>
      <c r="AE144" s="558">
        <v>2.0891435386879396E-2</v>
      </c>
      <c r="AF144" s="558">
        <v>2.0877367014432317E-2</v>
      </c>
      <c r="AG144" s="558">
        <v>2.0863317576626145E-2</v>
      </c>
      <c r="AH144" s="558">
        <v>2.0849287035260348E-2</v>
      </c>
      <c r="AI144" s="558">
        <v>2.0835275352237087E-2</v>
      </c>
      <c r="AJ144" s="558">
        <v>2.0821282489560864E-2</v>
      </c>
      <c r="AK144" s="558">
        <v>2.0807308409338188E-2</v>
      </c>
      <c r="AL144" s="558">
        <v>2.0793353073777228E-2</v>
      </c>
      <c r="AM144" s="558">
        <v>2.0779416445187469E-2</v>
      </c>
      <c r="AN144" s="558">
        <v>2.0765498485979379E-2</v>
      </c>
      <c r="AO144" s="558">
        <v>2.0751599158664057E-2</v>
      </c>
      <c r="AP144" s="558">
        <v>2.0737718425852928E-2</v>
      </c>
      <c r="AQ144" s="558">
        <v>2.0723856250257366E-2</v>
      </c>
      <c r="AR144" s="558">
        <v>2.0710012594688392E-2</v>
      </c>
      <c r="AS144" s="558">
        <v>2.0696187422056329E-2</v>
      </c>
      <c r="AT144" s="558">
        <v>2.0682380695370466E-2</v>
      </c>
      <c r="AU144" s="558">
        <v>2.066859237773875E-2</v>
      </c>
      <c r="AV144" s="558">
        <v>2.0654822432367426E-2</v>
      </c>
      <c r="AW144" s="558">
        <v>2.0641070822560729E-2</v>
      </c>
      <c r="AX144" s="558">
        <v>2.0627337511720561E-2</v>
      </c>
      <c r="AY144" s="558">
        <v>2.0613622463346151E-2</v>
      </c>
      <c r="AZ144" s="558">
        <v>2.0599925641033745E-2</v>
      </c>
      <c r="BA144" s="558">
        <v>2.0586247008476284E-2</v>
      </c>
      <c r="BB144" s="558">
        <v>2.0572586529463071E-2</v>
      </c>
      <c r="BC144" s="558">
        <v>2.0558944167879459E-2</v>
      </c>
      <c r="BD144" s="558">
        <v>2.054531988770654E-2</v>
      </c>
      <c r="BE144" s="558">
        <v>2.0531713653020811E-2</v>
      </c>
      <c r="BF144" s="558">
        <v>2.0518125427993878E-2</v>
      </c>
      <c r="BG144" s="558">
        <v>2.0504555176892127E-2</v>
      </c>
      <c r="BH144" s="558">
        <v>2.0491002864076416E-2</v>
      </c>
      <c r="BI144" s="558">
        <v>2.0477468454001755E-2</v>
      </c>
      <c r="BJ144" s="558">
        <v>2.0463951911217013E-2</v>
      </c>
      <c r="BK144" s="558">
        <v>2.0450453200364597E-2</v>
      </c>
    </row>
    <row r="145" spans="1:63">
      <c r="A145" s="1066"/>
      <c r="B145" s="576">
        <v>32</v>
      </c>
      <c r="C145" s="558">
        <v>2.1075688119845004E-2</v>
      </c>
      <c r="D145" s="558">
        <v>2.106131744793216E-2</v>
      </c>
      <c r="E145" s="558">
        <v>2.1046966360242694E-2</v>
      </c>
      <c r="F145" s="558">
        <v>2.1032634816770063E-2</v>
      </c>
      <c r="G145" s="558">
        <v>2.1018322777616606E-2</v>
      </c>
      <c r="H145" s="558">
        <v>2.1004030202993199E-2</v>
      </c>
      <c r="I145" s="558">
        <v>2.0989757053218861E-2</v>
      </c>
      <c r="J145" s="558">
        <v>2.0975503288720398E-2</v>
      </c>
      <c r="K145" s="558">
        <v>2.0961268870032041E-2</v>
      </c>
      <c r="L145" s="558">
        <v>2.0947053757795077E-2</v>
      </c>
      <c r="M145" s="558">
        <v>2.0932857912757483E-2</v>
      </c>
      <c r="N145" s="558">
        <v>2.0918681295773577E-2</v>
      </c>
      <c r="O145" s="558">
        <v>2.0904523867803643E-2</v>
      </c>
      <c r="P145" s="558">
        <v>2.0890385589913577E-2</v>
      </c>
      <c r="Q145" s="558">
        <v>2.0876266423274534E-2</v>
      </c>
      <c r="R145" s="558">
        <v>2.0862166329162577E-2</v>
      </c>
      <c r="S145" s="558">
        <v>2.0848085268958309E-2</v>
      </c>
      <c r="T145" s="558">
        <v>2.0834023204146537E-2</v>
      </c>
      <c r="U145" s="558">
        <v>2.0819980096315905E-2</v>
      </c>
      <c r="V145" s="558">
        <v>2.0805955907158558E-2</v>
      </c>
      <c r="W145" s="558">
        <v>2.079195059846977E-2</v>
      </c>
      <c r="X145" s="558">
        <v>2.077796413214764E-2</v>
      </c>
      <c r="Y145" s="558">
        <v>2.0763996470192701E-2</v>
      </c>
      <c r="Z145" s="558">
        <v>2.0750047574707605E-2</v>
      </c>
      <c r="AA145" s="558">
        <v>2.0736117407896767E-2</v>
      </c>
      <c r="AB145" s="558">
        <v>2.0722205932066032E-2</v>
      </c>
      <c r="AC145" s="558">
        <v>2.0708313109622317E-2</v>
      </c>
      <c r="AD145" s="558">
        <v>2.0694438903073306E-2</v>
      </c>
      <c r="AE145" s="558">
        <v>2.0680583275027076E-2</v>
      </c>
      <c r="AF145" s="558">
        <v>2.0666746188191788E-2</v>
      </c>
      <c r="AG145" s="558">
        <v>2.0652927605375335E-2</v>
      </c>
      <c r="AH145" s="558">
        <v>2.0639127489485026E-2</v>
      </c>
      <c r="AI145" s="558">
        <v>2.0625345803527224E-2</v>
      </c>
      <c r="AJ145" s="558">
        <v>2.0611582510607053E-2</v>
      </c>
      <c r="AK145" s="558">
        <v>2.0597837573928048E-2</v>
      </c>
      <c r="AL145" s="558">
        <v>2.0584110956791829E-2</v>
      </c>
      <c r="AM145" s="558">
        <v>2.0570402622597773E-2</v>
      </c>
      <c r="AN145" s="558">
        <v>2.0556712534842696E-2</v>
      </c>
      <c r="AO145" s="558">
        <v>2.054304065712052E-2</v>
      </c>
      <c r="AP145" s="558">
        <v>2.0529386953121953E-2</v>
      </c>
      <c r="AQ145" s="558">
        <v>2.0515751386634175E-2</v>
      </c>
      <c r="AR145" s="558">
        <v>2.0502133921540509E-2</v>
      </c>
      <c r="AS145" s="558">
        <v>2.0488534521820107E-2</v>
      </c>
      <c r="AT145" s="558">
        <v>2.0474953151547626E-2</v>
      </c>
      <c r="AU145" s="558">
        <v>2.0461389774892924E-2</v>
      </c>
      <c r="AV145" s="558">
        <v>2.0447844356120726E-2</v>
      </c>
      <c r="AW145" s="558">
        <v>2.0434316859590334E-2</v>
      </c>
      <c r="AX145" s="558">
        <v>2.0420807249755285E-2</v>
      </c>
      <c r="AY145" s="558">
        <v>2.0407315491163078E-2</v>
      </c>
      <c r="AZ145" s="558">
        <v>2.0393841548454823E-2</v>
      </c>
      <c r="BA145" s="558">
        <v>2.0380385386364965E-2</v>
      </c>
      <c r="BB145" s="558">
        <v>2.036694696972095E-2</v>
      </c>
      <c r="BC145" s="558">
        <v>2.0353526263442938E-2</v>
      </c>
      <c r="BD145" s="558">
        <v>2.0340123232543496E-2</v>
      </c>
      <c r="BE145" s="558">
        <v>2.0326737842127279E-2</v>
      </c>
      <c r="BF145" s="558">
        <v>2.0313370057390739E-2</v>
      </c>
      <c r="BG145" s="558">
        <v>2.0300019843621835E-2</v>
      </c>
      <c r="BH145" s="558">
        <v>2.0286687166199694E-2</v>
      </c>
      <c r="BI145" s="558">
        <v>2.0273371990594358E-2</v>
      </c>
      <c r="BJ145" s="558">
        <v>2.0260074282366453E-2</v>
      </c>
      <c r="BK145" s="558">
        <v>2.0246794007166911E-2</v>
      </c>
    </row>
    <row r="146" spans="1:63">
      <c r="A146" s="1066"/>
      <c r="B146" s="510">
        <v>32.25</v>
      </c>
      <c r="C146" s="558">
        <v>2.0861579978394999E-2</v>
      </c>
      <c r="D146" s="558">
        <v>2.0847447645921526E-2</v>
      </c>
      <c r="E146" s="558">
        <v>2.083333444791572E-2</v>
      </c>
      <c r="F146" s="558">
        <v>2.0819240345543211E-2</v>
      </c>
      <c r="G146" s="558">
        <v>2.080516530007465E-2</v>
      </c>
      <c r="H146" s="558">
        <v>2.0791109272885345E-2</v>
      </c>
      <c r="I146" s="558">
        <v>2.0777072225454909E-2</v>
      </c>
      <c r="J146" s="558">
        <v>2.0763054119366919E-2</v>
      </c>
      <c r="K146" s="558">
        <v>2.074905491630856E-2</v>
      </c>
      <c r="L146" s="558">
        <v>2.0735074578070271E-2</v>
      </c>
      <c r="M146" s="558">
        <v>2.0721113066545407E-2</v>
      </c>
      <c r="N146" s="558">
        <v>2.0707170343729882E-2</v>
      </c>
      <c r="O146" s="558">
        <v>2.0693246371721825E-2</v>
      </c>
      <c r="P146" s="558">
        <v>2.0679341112721253E-2</v>
      </c>
      <c r="Q146" s="558">
        <v>2.0665454529029705E-2</v>
      </c>
      <c r="R146" s="558">
        <v>2.0651586583049917E-2</v>
      </c>
      <c r="S146" s="558">
        <v>2.0637737237285486E-2</v>
      </c>
      <c r="T146" s="558">
        <v>2.0623906454340517E-2</v>
      </c>
      <c r="U146" s="558">
        <v>2.0610094196919289E-2</v>
      </c>
      <c r="V146" s="558">
        <v>2.0596300427825936E-2</v>
      </c>
      <c r="W146" s="558">
        <v>2.0582525109964101E-2</v>
      </c>
      <c r="X146" s="558">
        <v>2.0568768206336595E-2</v>
      </c>
      <c r="Y146" s="558">
        <v>2.0555029680045089E-2</v>
      </c>
      <c r="Z146" s="558">
        <v>2.0541309494289756E-2</v>
      </c>
      <c r="AA146" s="558">
        <v>2.0527607612368971E-2</v>
      </c>
      <c r="AB146" s="558">
        <v>2.0513923997678953E-2</v>
      </c>
      <c r="AC146" s="558">
        <v>2.0500258613713476E-2</v>
      </c>
      <c r="AD146" s="558">
        <v>2.0486611424063505E-2</v>
      </c>
      <c r="AE146" s="558">
        <v>2.0472982392416902E-2</v>
      </c>
      <c r="AF146" s="558">
        <v>2.0459371482558095E-2</v>
      </c>
      <c r="AG146" s="558">
        <v>2.044577865836775E-2</v>
      </c>
      <c r="AH146" s="558">
        <v>2.0432203883822456E-2</v>
      </c>
      <c r="AI146" s="558">
        <v>2.0418647122994415E-2</v>
      </c>
      <c r="AJ146" s="558">
        <v>2.0405108340051114E-2</v>
      </c>
      <c r="AK146" s="558">
        <v>2.0391587499255015E-2</v>
      </c>
      <c r="AL146" s="558">
        <v>2.0378084564963237E-2</v>
      </c>
      <c r="AM146" s="558">
        <v>2.0364599501627251E-2</v>
      </c>
      <c r="AN146" s="558">
        <v>2.0351132273792549E-2</v>
      </c>
      <c r="AO146" s="558">
        <v>2.0337682846098354E-2</v>
      </c>
      <c r="AP146" s="558">
        <v>2.0324251183277308E-2</v>
      </c>
      <c r="AQ146" s="558">
        <v>2.0310837250155148E-2</v>
      </c>
      <c r="AR146" s="558">
        <v>2.0297441011650416E-2</v>
      </c>
      <c r="AS146" s="558">
        <v>2.0284062432774148E-2</v>
      </c>
      <c r="AT146" s="558">
        <v>2.0270701478629558E-2</v>
      </c>
      <c r="AU146" s="558">
        <v>2.0257358114411754E-2</v>
      </c>
      <c r="AV146" s="558">
        <v>2.024403230540742E-2</v>
      </c>
      <c r="AW146" s="558">
        <v>2.0230724016994529E-2</v>
      </c>
      <c r="AX146" s="558">
        <v>2.0217433214642026E-2</v>
      </c>
      <c r="AY146" s="558">
        <v>2.0204159863909547E-2</v>
      </c>
      <c r="AZ146" s="558">
        <v>2.0190903930447108E-2</v>
      </c>
      <c r="BA146" s="558">
        <v>2.0177665379994814E-2</v>
      </c>
      <c r="BB146" s="558">
        <v>2.0164444178382562E-2</v>
      </c>
      <c r="BC146" s="558">
        <v>2.0151240291529759E-2</v>
      </c>
      <c r="BD146" s="558">
        <v>2.0138053685445006E-2</v>
      </c>
      <c r="BE146" s="558">
        <v>2.0124884326225823E-2</v>
      </c>
      <c r="BF146" s="558">
        <v>2.0111732180058368E-2</v>
      </c>
      <c r="BG146" s="558">
        <v>2.009859721321711E-2</v>
      </c>
      <c r="BH146" s="558">
        <v>2.0085479392064582E-2</v>
      </c>
      <c r="BI146" s="558">
        <v>2.0072378683051072E-2</v>
      </c>
      <c r="BJ146" s="558">
        <v>2.0059295052714345E-2</v>
      </c>
      <c r="BK146" s="558">
        <v>2.0046228467679353E-2</v>
      </c>
    </row>
    <row r="147" spans="1:63">
      <c r="A147" s="1066"/>
      <c r="B147" s="510">
        <v>32.5</v>
      </c>
      <c r="C147" s="558">
        <v>2.0650799149701558E-2</v>
      </c>
      <c r="D147" s="558">
        <v>2.0636899842501374E-2</v>
      </c>
      <c r="E147" s="558">
        <v>2.0623019232960012E-2</v>
      </c>
      <c r="F147" s="558">
        <v>2.060915728337406E-2</v>
      </c>
      <c r="G147" s="558">
        <v>2.0595313956141423E-2</v>
      </c>
      <c r="H147" s="558">
        <v>2.0581489213760958E-2</v>
      </c>
      <c r="I147" s="558">
        <v>2.0567683018832154E-2</v>
      </c>
      <c r="J147" s="558">
        <v>2.0553895334054783E-2</v>
      </c>
      <c r="K147" s="558">
        <v>2.0540126122228566E-2</v>
      </c>
      <c r="L147" s="558">
        <v>2.0526375346252849E-2</v>
      </c>
      <c r="M147" s="558">
        <v>2.0512642969126253E-2</v>
      </c>
      <c r="N147" s="558">
        <v>2.0498928953946349E-2</v>
      </c>
      <c r="O147" s="558">
        <v>2.048523326390933E-2</v>
      </c>
      <c r="P147" s="558">
        <v>2.0471555862309688E-2</v>
      </c>
      <c r="Q147" s="558">
        <v>2.0457896712539867E-2</v>
      </c>
      <c r="R147" s="558">
        <v>2.0444255778089959E-2</v>
      </c>
      <c r="S147" s="558">
        <v>2.043063302254736E-2</v>
      </c>
      <c r="T147" s="558">
        <v>2.0417028409596451E-2</v>
      </c>
      <c r="U147" s="558">
        <v>2.0403441903018286E-2</v>
      </c>
      <c r="V147" s="558">
        <v>2.0389873466690259E-2</v>
      </c>
      <c r="W147" s="558">
        <v>2.0376323064585786E-2</v>
      </c>
      <c r="X147" s="558">
        <v>2.036279066077399E-2</v>
      </c>
      <c r="Y147" s="558">
        <v>2.0349276219419378E-2</v>
      </c>
      <c r="Z147" s="558">
        <v>2.033577970478153E-2</v>
      </c>
      <c r="AA147" s="558">
        <v>2.0322301081214779E-2</v>
      </c>
      <c r="AB147" s="558">
        <v>2.0308840313167903E-2</v>
      </c>
      <c r="AC147" s="558">
        <v>2.0295397365183807E-2</v>
      </c>
      <c r="AD147" s="558">
        <v>2.0281972201899211E-2</v>
      </c>
      <c r="AE147" s="558">
        <v>2.0268564788044351E-2</v>
      </c>
      <c r="AF147" s="558">
        <v>2.0255175088442656E-2</v>
      </c>
      <c r="AG147" s="558">
        <v>2.0241803068010444E-2</v>
      </c>
      <c r="AH147" s="558">
        <v>2.0228448691756617E-2</v>
      </c>
      <c r="AI147" s="558">
        <v>2.0215111924782366E-2</v>
      </c>
      <c r="AJ147" s="558">
        <v>2.020179273228085E-2</v>
      </c>
      <c r="AK147" s="558">
        <v>2.0188491079536904E-2</v>
      </c>
      <c r="AL147" s="558">
        <v>2.0175206931926735E-2</v>
      </c>
      <c r="AM147" s="558">
        <v>2.0161940254917608E-2</v>
      </c>
      <c r="AN147" s="558">
        <v>2.0148691014067577E-2</v>
      </c>
      <c r="AO147" s="558">
        <v>2.0135459175025159E-2</v>
      </c>
      <c r="AP147" s="558">
        <v>2.0122244703529055E-2</v>
      </c>
      <c r="AQ147" s="558">
        <v>2.010904756540784E-2</v>
      </c>
      <c r="AR147" s="558">
        <v>2.0095867726579682E-2</v>
      </c>
      <c r="AS147" s="558">
        <v>2.0082705153052032E-2</v>
      </c>
      <c r="AT147" s="558">
        <v>2.0069559810921348E-2</v>
      </c>
      <c r="AU147" s="558">
        <v>2.00564316663728E-2</v>
      </c>
      <c r="AV147" s="558">
        <v>2.0043320685679974E-2</v>
      </c>
      <c r="AW147" s="558">
        <v>2.0030226835204588E-2</v>
      </c>
      <c r="AX147" s="558">
        <v>2.0017150081396203E-2</v>
      </c>
      <c r="AY147" s="558">
        <v>2.0004090390791936E-2</v>
      </c>
      <c r="AZ147" s="558">
        <v>1.9991047730016174E-2</v>
      </c>
      <c r="BA147" s="558">
        <v>1.9978022065780292E-2</v>
      </c>
      <c r="BB147" s="558">
        <v>1.9965013364882371E-2</v>
      </c>
      <c r="BC147" s="558">
        <v>1.995202159420691E-2</v>
      </c>
      <c r="BD147" s="558">
        <v>1.9939046720724555E-2</v>
      </c>
      <c r="BE147" s="558">
        <v>1.9926088711491801E-2</v>
      </c>
      <c r="BF147" s="558">
        <v>1.9913147533650734E-2</v>
      </c>
      <c r="BG147" s="558">
        <v>1.9900223154428742E-2</v>
      </c>
      <c r="BH147" s="558">
        <v>1.9887315541138241E-2</v>
      </c>
      <c r="BI147" s="558">
        <v>1.9874424661176393E-2</v>
      </c>
      <c r="BJ147" s="558">
        <v>1.9861550482024846E-2</v>
      </c>
      <c r="BK147" s="558">
        <v>1.9848692971249454E-2</v>
      </c>
    </row>
    <row r="148" spans="1:63">
      <c r="A148" s="1066"/>
      <c r="B148" s="510">
        <v>32.75</v>
      </c>
      <c r="C148">
        <v>2.044327547279317E-2</v>
      </c>
      <c r="D148">
        <v>2.0429604025793573E-2</v>
      </c>
      <c r="E148">
        <v>2.0415950852142761E-2</v>
      </c>
      <c r="F148">
        <v>2.0402315915228779E-2</v>
      </c>
      <c r="G148">
        <v>2.038869917853741E-2</v>
      </c>
      <c r="H148">
        <v>2.0375100605651855E-2</v>
      </c>
      <c r="I148">
        <v>2.036152016025241E-2</v>
      </c>
      <c r="J148">
        <v>2.0347957806116132E-2</v>
      </c>
      <c r="K148">
        <v>2.0334413507116521E-2</v>
      </c>
      <c r="L148">
        <v>2.0320887227223208E-2</v>
      </c>
      <c r="M148">
        <v>2.0307378930501621E-2</v>
      </c>
      <c r="N148">
        <v>2.0293888581112682E-2</v>
      </c>
      <c r="O148">
        <v>2.0280416143312475E-2</v>
      </c>
      <c r="P148">
        <v>2.0266961581451949E-2</v>
      </c>
      <c r="Q148">
        <v>2.0253524859976578E-2</v>
      </c>
      <c r="R148">
        <v>2.0240105943426075E-2</v>
      </c>
      <c r="S148">
        <v>2.0226704796434052E-2</v>
      </c>
      <c r="T148">
        <v>2.0213321383727743E-2</v>
      </c>
      <c r="U148">
        <v>2.0199955670127667E-2</v>
      </c>
      <c r="V148">
        <v>2.0186607620547324E-2</v>
      </c>
      <c r="W148">
        <v>2.0173277199992904E-2</v>
      </c>
      <c r="X148">
        <v>2.0159964373562961E-2</v>
      </c>
      <c r="Y148">
        <v>2.0146669106448117E-2</v>
      </c>
      <c r="Z148">
        <v>2.0133391363930768E-2</v>
      </c>
      <c r="AA148">
        <v>2.0120131111384762E-2</v>
      </c>
      <c r="AB148">
        <v>2.0106888314275116E-2</v>
      </c>
      <c r="AC148">
        <v>2.0093662938157709E-2</v>
      </c>
      <c r="AD148">
        <v>2.008045494867898E-2</v>
      </c>
      <c r="AE148">
        <v>2.0067264311575635E-2</v>
      </c>
      <c r="AF148">
        <v>2.0054090992674349E-2</v>
      </c>
      <c r="AG148">
        <v>2.0040934957891478E-2</v>
      </c>
      <c r="AH148">
        <v>2.0027796173232745E-2</v>
      </c>
      <c r="AI148">
        <v>2.0014674604792976E-2</v>
      </c>
      <c r="AJ148">
        <v>2.0001570218755781E-2</v>
      </c>
      <c r="AK148">
        <v>1.9988482981393284E-2</v>
      </c>
      <c r="AL148">
        <v>1.9975412859065823E-2</v>
      </c>
      <c r="AM148">
        <v>1.996235981822166E-2</v>
      </c>
      <c r="AN148">
        <v>1.9949323825396704E-2</v>
      </c>
      <c r="AO148">
        <v>1.9936304847214214E-2</v>
      </c>
      <c r="AP148">
        <v>1.9923302850384524E-2</v>
      </c>
      <c r="AQ148">
        <v>1.9910317801704751E-2</v>
      </c>
      <c r="AR148">
        <v>1.9897349668058516E-2</v>
      </c>
      <c r="AS148">
        <v>1.988439841641566E-2</v>
      </c>
      <c r="AT148">
        <v>1.9871464013831972E-2</v>
      </c>
      <c r="AU148">
        <v>1.98585464274489E-2</v>
      </c>
      <c r="AV148">
        <v>1.9845645624493275E-2</v>
      </c>
      <c r="AW148">
        <v>1.9832761572277039E-2</v>
      </c>
      <c r="AX148">
        <v>1.9819894238196956E-2</v>
      </c>
      <c r="AY148">
        <v>1.9807043589734362E-2</v>
      </c>
      <c r="AZ148">
        <v>1.9794209594454857E-2</v>
      </c>
      <c r="BA148">
        <v>1.9781392220008062E-2</v>
      </c>
      <c r="BB148">
        <v>1.976859143412733E-2</v>
      </c>
      <c r="BC148">
        <v>1.9755807204629491E-2</v>
      </c>
      <c r="BD148">
        <v>1.9743039499414552E-2</v>
      </c>
      <c r="BE148">
        <v>1.9730288286465461E-2</v>
      </c>
      <c r="BF148">
        <v>1.9717553533847833E-2</v>
      </c>
      <c r="BG148">
        <v>1.970483520970966E-2</v>
      </c>
      <c r="BH148">
        <v>1.9692133282281078E-2</v>
      </c>
      <c r="BI148">
        <v>1.967944771987408E-2</v>
      </c>
      <c r="BJ148">
        <v>1.9666778490882261E-2</v>
      </c>
      <c r="BK148">
        <v>1.9654125563780545E-2</v>
      </c>
    </row>
    <row r="149" spans="1:63">
      <c r="A149" s="1066"/>
      <c r="B149" s="510">
        <v>33</v>
      </c>
      <c r="C149">
        <v>2.0238940664096271E-2</v>
      </c>
      <c r="D149">
        <v>2.0225492056272668E-2</v>
      </c>
      <c r="E149">
        <v>2.0212061309556707E-2</v>
      </c>
      <c r="F149">
        <v>2.0198648388389966E-2</v>
      </c>
      <c r="G149">
        <v>2.0185253257308362E-2</v>
      </c>
      <c r="H149">
        <v>2.0171875880941815E-2</v>
      </c>
      <c r="I149">
        <v>2.0158516224013948E-2</v>
      </c>
      <c r="J149">
        <v>2.0145174251341776E-2</v>
      </c>
      <c r="K149">
        <v>2.0131849927835385E-2</v>
      </c>
      <c r="L149">
        <v>2.0118543218497657E-2</v>
      </c>
      <c r="M149">
        <v>2.0105254088423924E-2</v>
      </c>
      <c r="N149">
        <v>2.009198250280169E-2</v>
      </c>
      <c r="O149">
        <v>2.007872842691032E-2</v>
      </c>
      <c r="P149">
        <v>2.0065491826120725E-2</v>
      </c>
      <c r="Q149">
        <v>2.0052272665895082E-2</v>
      </c>
      <c r="R149">
        <v>2.003907091178651E-2</v>
      </c>
      <c r="S149">
        <v>2.0025886529438795E-2</v>
      </c>
      <c r="T149">
        <v>2.0012719484586074E-2</v>
      </c>
      <c r="U149">
        <v>1.9999569743052545E-2</v>
      </c>
      <c r="V149">
        <v>1.9986437270752173E-2</v>
      </c>
      <c r="W149">
        <v>1.9973322033688391E-2</v>
      </c>
      <c r="X149">
        <v>1.9960223997953799E-2</v>
      </c>
      <c r="Y149">
        <v>1.9947143129729901E-2</v>
      </c>
      <c r="Z149">
        <v>1.9934079395286779E-2</v>
      </c>
      <c r="AA149">
        <v>1.9921032760982827E-2</v>
      </c>
      <c r="AB149">
        <v>1.9908003193264447E-2</v>
      </c>
      <c r="AC149">
        <v>1.9894990658665776E-2</v>
      </c>
      <c r="AD149">
        <v>1.988199512380838E-2</v>
      </c>
      <c r="AE149">
        <v>1.9869016555400989E-2</v>
      </c>
      <c r="AF149">
        <v>1.9856054920239199E-2</v>
      </c>
      <c r="AG149">
        <v>1.9843110185205202E-2</v>
      </c>
      <c r="AH149">
        <v>1.9830182317267485E-2</v>
      </c>
      <c r="AI149">
        <v>1.981727128348057E-2</v>
      </c>
      <c r="AJ149">
        <v>1.9804377050984711E-2</v>
      </c>
      <c r="AK149">
        <v>1.9791499587005636E-2</v>
      </c>
      <c r="AL149">
        <v>1.977863885885426E-2</v>
      </c>
      <c r="AM149">
        <v>1.9765794833926414E-2</v>
      </c>
      <c r="AN149">
        <v>1.9752967479702559E-2</v>
      </c>
      <c r="AO149">
        <v>1.9740156763747518E-2</v>
      </c>
      <c r="AP149">
        <v>1.9727362653710213E-2</v>
      </c>
      <c r="AQ149">
        <v>1.9714585117323359E-2</v>
      </c>
      <c r="AR149">
        <v>1.9701824122403237E-2</v>
      </c>
      <c r="AS149">
        <v>1.9689079636849394E-2</v>
      </c>
      <c r="AT149">
        <v>1.9676351628644388E-2</v>
      </c>
      <c r="AU149">
        <v>1.9663640065853506E-2</v>
      </c>
      <c r="AV149">
        <v>1.9650944916624512E-2</v>
      </c>
      <c r="AW149">
        <v>1.9638266149187369E-2</v>
      </c>
      <c r="AX149">
        <v>1.9625603731853979E-2</v>
      </c>
      <c r="AY149">
        <v>1.9612957633017927E-2</v>
      </c>
      <c r="AZ149">
        <v>1.9600327821154197E-2</v>
      </c>
      <c r="BA149">
        <v>1.958771426481894E-2</v>
      </c>
      <c r="BB149">
        <v>1.9575116932649184E-2</v>
      </c>
      <c r="BC149">
        <v>1.9562535793362586E-2</v>
      </c>
      <c r="BD149">
        <v>1.954997081575718E-2</v>
      </c>
      <c r="BE149">
        <v>1.9537421968711107E-2</v>
      </c>
      <c r="BF149">
        <v>1.9524889221182364E-2</v>
      </c>
      <c r="BG149">
        <v>1.9512372542208552E-2</v>
      </c>
      <c r="BH149">
        <v>1.9499871900906615E-2</v>
      </c>
      <c r="BI149">
        <v>1.9487387266472582E-2</v>
      </c>
      <c r="BJ149">
        <v>1.9474918608181326E-2</v>
      </c>
      <c r="BK149">
        <v>1.9462465895386298E-2</v>
      </c>
    </row>
    <row r="150" spans="1:63">
      <c r="A150" s="1066"/>
      <c r="B150" s="510">
        <v>33.25</v>
      </c>
      <c r="C150">
        <v>2.0037728256389997E-2</v>
      </c>
      <c r="D150">
        <v>2.0024497605920597E-2</v>
      </c>
      <c r="E150">
        <v>2.0011284415973923E-2</v>
      </c>
      <c r="F150">
        <v>1.9998088652008722E-2</v>
      </c>
      <c r="G150">
        <v>1.9984910279574795E-2</v>
      </c>
      <c r="H150">
        <v>1.9971749264312687E-2</v>
      </c>
      <c r="I150">
        <v>1.9958605571953388E-2</v>
      </c>
      <c r="J150">
        <v>1.9945479168318049E-2</v>
      </c>
      <c r="K150">
        <v>1.993237001931767E-2</v>
      </c>
      <c r="L150">
        <v>1.9919278090952817E-2</v>
      </c>
      <c r="M150">
        <v>1.9906203349313322E-2</v>
      </c>
      <c r="N150">
        <v>1.989314576057799E-2</v>
      </c>
      <c r="O150">
        <v>1.9880105291014312E-2</v>
      </c>
      <c r="P150">
        <v>1.9867081906978164E-2</v>
      </c>
      <c r="Q150">
        <v>1.9854075574913529E-2</v>
      </c>
      <c r="R150">
        <v>1.9841086261352208E-2</v>
      </c>
      <c r="S150">
        <v>1.9828113932913522E-2</v>
      </c>
      <c r="T150">
        <v>1.9815158556304044E-2</v>
      </c>
      <c r="U150">
        <v>1.9802220098317294E-2</v>
      </c>
      <c r="V150">
        <v>1.9789298525833474E-2</v>
      </c>
      <c r="W150">
        <v>1.9776393805819165E-2</v>
      </c>
      <c r="X150">
        <v>1.9763505905327064E-2</v>
      </c>
      <c r="Y150">
        <v>1.9750634791495695E-2</v>
      </c>
      <c r="Z150">
        <v>1.973778043154914E-2</v>
      </c>
      <c r="AA150">
        <v>1.9724942792796737E-2</v>
      </c>
      <c r="AB150">
        <v>1.9712121842632831E-2</v>
      </c>
      <c r="AC150">
        <v>1.9699317548536474E-2</v>
      </c>
      <c r="AD150">
        <v>1.9686529878071166E-2</v>
      </c>
      <c r="AE150">
        <v>1.967375879888458E-2</v>
      </c>
      <c r="AF150">
        <v>1.9661004278708281E-2</v>
      </c>
      <c r="AG150">
        <v>1.9648266285357457E-2</v>
      </c>
      <c r="AH150">
        <v>1.9635544786730658E-2</v>
      </c>
      <c r="AI150">
        <v>1.9622839750809501E-2</v>
      </c>
      <c r="AJ150">
        <v>1.9610151145658436E-2</v>
      </c>
      <c r="AK150">
        <v>1.9597478939424449E-2</v>
      </c>
      <c r="AL150">
        <v>1.958482310033682E-2</v>
      </c>
      <c r="AM150">
        <v>1.957218359670683E-2</v>
      </c>
      <c r="AN150">
        <v>1.9559560396927526E-2</v>
      </c>
      <c r="AO150">
        <v>1.9546953469473424E-2</v>
      </c>
      <c r="AP150">
        <v>1.9534362782900286E-2</v>
      </c>
      <c r="AQ150">
        <v>1.9521788305844827E-2</v>
      </c>
      <c r="AR150">
        <v>1.9509230007024463E-2</v>
      </c>
      <c r="AS150">
        <v>1.949668785523706E-2</v>
      </c>
      <c r="AT150">
        <v>1.9484161819360673E-2</v>
      </c>
      <c r="AU150">
        <v>1.9471651868353281E-2</v>
      </c>
      <c r="AV150">
        <v>1.9459157971252524E-2</v>
      </c>
      <c r="AW150">
        <v>1.9446680097175477E-2</v>
      </c>
      <c r="AX150">
        <v>1.9434218215318363E-2</v>
      </c>
      <c r="AY150">
        <v>1.9421772294956327E-2</v>
      </c>
      <c r="AZ150">
        <v>1.9409342305443156E-2</v>
      </c>
      <c r="BA150">
        <v>1.9396928216211053E-2</v>
      </c>
      <c r="BB150">
        <v>1.9384529996770365E-2</v>
      </c>
      <c r="BC150">
        <v>1.937214761670935E-2</v>
      </c>
      <c r="BD150">
        <v>1.9359781045693913E-2</v>
      </c>
      <c r="BE150">
        <v>1.9347430253467385E-2</v>
      </c>
      <c r="BF150">
        <v>1.9335095209850238E-2</v>
      </c>
      <c r="BG150">
        <v>1.9322775884739875E-2</v>
      </c>
      <c r="BH150">
        <v>1.9310472248110357E-2</v>
      </c>
      <c r="BI150">
        <v>1.9298184270012175E-2</v>
      </c>
      <c r="BJ150">
        <v>1.9285911920572007E-2</v>
      </c>
      <c r="BK150">
        <v>1.9273655169992476E-2</v>
      </c>
    </row>
    <row r="151" spans="1:63">
      <c r="A151" s="1066"/>
      <c r="B151" s="510">
        <v>33.5</v>
      </c>
      <c r="C151">
        <v>1.9839573540100269E-2</v>
      </c>
      <c r="D151">
        <v>1.9826556099711626E-2</v>
      </c>
      <c r="E151">
        <v>1.9813555730520835E-2</v>
      </c>
      <c r="F151">
        <v>1.9800572398968902E-2</v>
      </c>
      <c r="G151">
        <v>1.978760607158473E-2</v>
      </c>
      <c r="H151">
        <v>1.9774656714984851E-2</v>
      </c>
      <c r="I151">
        <v>1.9761724295873105E-2</v>
      </c>
      <c r="J151">
        <v>1.9748808781040395E-2</v>
      </c>
      <c r="K151">
        <v>1.9735910137364379E-2</v>
      </c>
      <c r="L151">
        <v>1.9723028331809188E-2</v>
      </c>
      <c r="M151">
        <v>1.9710163331425154E-2</v>
      </c>
      <c r="N151">
        <v>1.9697315103348521E-2</v>
      </c>
      <c r="O151">
        <v>1.9684483614801161E-2</v>
      </c>
      <c r="P151">
        <v>1.9671668833090312E-2</v>
      </c>
      <c r="Q151">
        <v>1.965887072560828E-2</v>
      </c>
      <c r="R151">
        <v>1.9646089259832182E-2</v>
      </c>
      <c r="S151">
        <v>1.9633324403323653E-2</v>
      </c>
      <c r="T151">
        <v>1.9620576123728584E-2</v>
      </c>
      <c r="U151">
        <v>1.9607844388776836E-2</v>
      </c>
      <c r="V151">
        <v>1.9595129166281984E-2</v>
      </c>
      <c r="W151">
        <v>1.958243042414104E-2</v>
      </c>
      <c r="X151">
        <v>1.9569748130334168E-2</v>
      </c>
      <c r="Y151">
        <v>1.9557082252924438E-2</v>
      </c>
      <c r="Z151">
        <v>1.9544432760057542E-2</v>
      </c>
      <c r="AA151">
        <v>1.9531799619961539E-2</v>
      </c>
      <c r="AB151">
        <v>1.9519182800946566E-2</v>
      </c>
      <c r="AC151">
        <v>1.9506582271404605E-2</v>
      </c>
      <c r="AD151">
        <v>1.94939979998092E-2</v>
      </c>
      <c r="AE151">
        <v>1.948142995471519E-2</v>
      </c>
      <c r="AF151">
        <v>1.9468878104758461E-2</v>
      </c>
      <c r="AG151">
        <v>1.9456342418655678E-2</v>
      </c>
      <c r="AH151">
        <v>1.9443822865204016E-2</v>
      </c>
      <c r="AI151">
        <v>1.9431319413280926E-2</v>
      </c>
      <c r="AJ151">
        <v>1.9418832031843851E-2</v>
      </c>
      <c r="AK151">
        <v>1.9406360689929982E-2</v>
      </c>
      <c r="AL151">
        <v>1.9393905356656003E-2</v>
      </c>
      <c r="AM151">
        <v>1.9381466001217831E-2</v>
      </c>
      <c r="AN151">
        <v>1.9369042592890354E-2</v>
      </c>
      <c r="AO151">
        <v>1.9356635101027208E-2</v>
      </c>
      <c r="AP151">
        <v>1.934424349506049E-2</v>
      </c>
      <c r="AQ151">
        <v>1.9331867744500523E-2</v>
      </c>
      <c r="AR151">
        <v>1.931950781893561E-2</v>
      </c>
      <c r="AS151">
        <v>1.9307163688031787E-2</v>
      </c>
      <c r="AT151">
        <v>1.9294835321532543E-2</v>
      </c>
      <c r="AU151">
        <v>1.9282522689258622E-2</v>
      </c>
      <c r="AV151">
        <v>1.9270225761107741E-2</v>
      </c>
      <c r="AW151">
        <v>1.9257944507054359E-2</v>
      </c>
      <c r="AX151">
        <v>1.9245678897149426E-2</v>
      </c>
      <c r="AY151">
        <v>1.9233428901520151E-2</v>
      </c>
      <c r="AZ151">
        <v>1.9221194490369742E-2</v>
      </c>
      <c r="BA151">
        <v>1.9208975633977173E-2</v>
      </c>
      <c r="BB151">
        <v>1.9196772302696959E-2</v>
      </c>
      <c r="BC151">
        <v>1.9184584466958882E-2</v>
      </c>
      <c r="BD151">
        <v>1.9172412097267787E-2</v>
      </c>
      <c r="BE151">
        <v>1.9160255164203326E-2</v>
      </c>
      <c r="BF151">
        <v>1.9148113638419714E-2</v>
      </c>
      <c r="BG151">
        <v>1.9135987490645514E-2</v>
      </c>
      <c r="BH151">
        <v>1.9123876691683382E-2</v>
      </c>
      <c r="BI151">
        <v>1.9111781212409844E-2</v>
      </c>
      <c r="BJ151">
        <v>1.9099701023775062E-2</v>
      </c>
      <c r="BK151">
        <v>1.9087636096802599E-2</v>
      </c>
    </row>
    <row r="152" spans="1:63">
      <c r="A152" s="1066"/>
      <c r="B152" s="510">
        <v>33.75</v>
      </c>
      <c r="C152">
        <v>1.9644413506829991E-2</v>
      </c>
      <c r="D152">
        <v>1.9631604659324779E-2</v>
      </c>
      <c r="E152">
        <v>1.961881250457213E-2</v>
      </c>
      <c r="F152">
        <v>1.9606037009961785E-2</v>
      </c>
      <c r="G152">
        <v>1.9593278142968379E-2</v>
      </c>
      <c r="H152">
        <v>1.9580535871151144E-2</v>
      </c>
      <c r="I152">
        <v>1.9567810162153657E-2</v>
      </c>
      <c r="J152">
        <v>1.9555100983703558E-2</v>
      </c>
      <c r="K152">
        <v>1.9542408303612264E-2</v>
      </c>
      <c r="L152">
        <v>1.9529732089774723E-2</v>
      </c>
      <c r="M152">
        <v>1.9517072310169123E-2</v>
      </c>
      <c r="N152">
        <v>1.9504428932856619E-2</v>
      </c>
      <c r="O152">
        <v>1.949180192598109E-2</v>
      </c>
      <c r="P152">
        <v>1.9479191257768841E-2</v>
      </c>
      <c r="Q152">
        <v>1.9466596896528358E-2</v>
      </c>
      <c r="R152">
        <v>1.9454018810650037E-2</v>
      </c>
      <c r="S152">
        <v>1.9441456968605917E-2</v>
      </c>
      <c r="T152">
        <v>1.942891133894941E-2</v>
      </c>
      <c r="U152">
        <v>1.9416381890315051E-2</v>
      </c>
      <c r="V152">
        <v>1.9403868591418238E-2</v>
      </c>
      <c r="W152">
        <v>1.9391371411054951E-2</v>
      </c>
      <c r="X152">
        <v>1.9378890318101524E-2</v>
      </c>
      <c r="Y152">
        <v>1.9366425281514353E-2</v>
      </c>
      <c r="Z152">
        <v>1.9353976270329663E-2</v>
      </c>
      <c r="AA152">
        <v>1.9341543253663246E-2</v>
      </c>
      <c r="AB152">
        <v>1.9329126200710197E-2</v>
      </c>
      <c r="AC152">
        <v>1.9316725080744671E-2</v>
      </c>
      <c r="AD152">
        <v>1.9304339863119625E-2</v>
      </c>
      <c r="AE152">
        <v>1.9291970517266558E-2</v>
      </c>
      <c r="AF152">
        <v>1.9279617012695271E-2</v>
      </c>
      <c r="AG152">
        <v>1.9267279318993611E-2</v>
      </c>
      <c r="AH152">
        <v>1.9254957405827229E-2</v>
      </c>
      <c r="AI152">
        <v>1.9242651242939311E-2</v>
      </c>
      <c r="AJ152">
        <v>1.9230360800150358E-2</v>
      </c>
      <c r="AK152">
        <v>1.9218086047357918E-2</v>
      </c>
      <c r="AL152">
        <v>1.9205826954536351E-2</v>
      </c>
      <c r="AM152">
        <v>1.9193583491736575E-2</v>
      </c>
      <c r="AN152">
        <v>1.9181355629085833E-2</v>
      </c>
      <c r="AO152">
        <v>1.9169143336787441E-2</v>
      </c>
      <c r="AP152">
        <v>1.9156946585120557E-2</v>
      </c>
      <c r="AQ152">
        <v>1.9144765344439926E-2</v>
      </c>
      <c r="AR152">
        <v>1.9132599585175655E-2</v>
      </c>
      <c r="AS152">
        <v>1.9120449277832952E-2</v>
      </c>
      <c r="AT152">
        <v>1.9108314392991911E-2</v>
      </c>
      <c r="AU152">
        <v>1.9096194901307262E-2</v>
      </c>
      <c r="AV152">
        <v>1.9084090773508137E-2</v>
      </c>
      <c r="AW152">
        <v>1.9072001980397837E-2</v>
      </c>
      <c r="AX152">
        <v>1.9059928492853595E-2</v>
      </c>
      <c r="AY152">
        <v>1.9047870281826328E-2</v>
      </c>
      <c r="AZ152">
        <v>1.9035827318340436E-2</v>
      </c>
      <c r="BA152">
        <v>1.9023799573493545E-2</v>
      </c>
      <c r="BB152">
        <v>1.901178701845628E-2</v>
      </c>
      <c r="BC152">
        <v>1.899978962447204E-2</v>
      </c>
      <c r="BD152">
        <v>1.8987807362856768E-2</v>
      </c>
      <c r="BE152">
        <v>1.8975840204998706E-2</v>
      </c>
      <c r="BF152">
        <v>1.8963888122358205E-2</v>
      </c>
      <c r="BG152">
        <v>1.8951951086467453E-2</v>
      </c>
      <c r="BH152">
        <v>1.8940029068930279E-2</v>
      </c>
      <c r="BI152">
        <v>1.8928122041421927E-2</v>
      </c>
      <c r="BJ152">
        <v>1.8916229975688807E-2</v>
      </c>
      <c r="BK152">
        <v>1.8904352843548307E-2</v>
      </c>
    </row>
    <row r="153" spans="1:63">
      <c r="A153" s="1066"/>
      <c r="B153" s="510">
        <v>34</v>
      </c>
      <c r="C153">
        <v>1.9452186795027086E-2</v>
      </c>
      <c r="D153">
        <v>1.9439582048985948E-2</v>
      </c>
      <c r="E153">
        <v>1.9426993627766214E-2</v>
      </c>
      <c r="F153">
        <v>1.9414421499674182E-2</v>
      </c>
      <c r="G153">
        <v>1.9401865633098148E-2</v>
      </c>
      <c r="H153">
        <v>1.9389325996508128E-2</v>
      </c>
      <c r="I153">
        <v>1.9376802558455596E-2</v>
      </c>
      <c r="J153">
        <v>1.9364295287573233E-2</v>
      </c>
      <c r="K153">
        <v>1.9351804152574644E-2</v>
      </c>
      <c r="L153">
        <v>1.9339329122254108E-2</v>
      </c>
      <c r="M153">
        <v>1.9326870165486329E-2</v>
      </c>
      <c r="N153">
        <v>1.9314427251226153E-2</v>
      </c>
      <c r="O153">
        <v>1.930200034850834E-2</v>
      </c>
      <c r="P153">
        <v>1.9289589426447276E-2</v>
      </c>
      <c r="Q153">
        <v>1.9277194454236743E-2</v>
      </c>
      <c r="R153">
        <v>1.9264815401149649E-2</v>
      </c>
      <c r="S153">
        <v>1.9252452236537768E-2</v>
      </c>
      <c r="T153">
        <v>1.9240104929831518E-2</v>
      </c>
      <c r="U153">
        <v>1.9227773450539668E-2</v>
      </c>
      <c r="V153">
        <v>1.9215457768249126E-2</v>
      </c>
      <c r="W153">
        <v>1.9203157852624653E-2</v>
      </c>
      <c r="X153">
        <v>1.9190873673408649E-2</v>
      </c>
      <c r="Y153">
        <v>1.9178605200420865E-2</v>
      </c>
      <c r="Z153">
        <v>1.9166352403558198E-2</v>
      </c>
      <c r="AA153">
        <v>1.9154115252794417E-2</v>
      </c>
      <c r="AB153">
        <v>1.9141893718179925E-2</v>
      </c>
      <c r="AC153">
        <v>1.9129687769841516E-2</v>
      </c>
      <c r="AD153">
        <v>1.9117497377982132E-2</v>
      </c>
      <c r="AE153">
        <v>1.9105322512880617E-2</v>
      </c>
      <c r="AF153">
        <v>1.9093163144891477E-2</v>
      </c>
      <c r="AG153">
        <v>1.9081019244444643E-2</v>
      </c>
      <c r="AH153">
        <v>1.9068890782045229E-2</v>
      </c>
      <c r="AI153">
        <v>1.9056777728273289E-2</v>
      </c>
      <c r="AJ153">
        <v>1.904468005378359E-2</v>
      </c>
      <c r="AK153">
        <v>1.9032597729305357E-2</v>
      </c>
      <c r="AL153">
        <v>1.9020530725642054E-2</v>
      </c>
      <c r="AM153">
        <v>1.9008479013671146E-2</v>
      </c>
      <c r="AN153">
        <v>1.8996442564343855E-2</v>
      </c>
      <c r="AO153">
        <v>1.8984421348684933E-2</v>
      </c>
      <c r="AP153">
        <v>1.8972415337792436E-2</v>
      </c>
      <c r="AQ153">
        <v>1.8960424502837483E-2</v>
      </c>
      <c r="AR153">
        <v>1.8948448815064019E-2</v>
      </c>
      <c r="AS153">
        <v>1.8936488245788606E-2</v>
      </c>
      <c r="AT153">
        <v>1.8924542766400175E-2</v>
      </c>
      <c r="AU153">
        <v>1.8912612348359812E-2</v>
      </c>
      <c r="AV153">
        <v>1.8900696963200517E-2</v>
      </c>
      <c r="AW153">
        <v>1.8888796582526991E-2</v>
      </c>
      <c r="AX153">
        <v>1.887691117801539E-2</v>
      </c>
      <c r="AY153">
        <v>1.8865040721413134E-2</v>
      </c>
      <c r="AZ153">
        <v>1.8853185184538643E-2</v>
      </c>
      <c r="BA153">
        <v>1.884134453928115E-2</v>
      </c>
      <c r="BB153">
        <v>1.8829518757600458E-2</v>
      </c>
      <c r="BC153">
        <v>1.881770781152672E-2</v>
      </c>
      <c r="BD153">
        <v>1.8805911673160224E-2</v>
      </c>
      <c r="BE153">
        <v>1.879413031467117E-2</v>
      </c>
      <c r="BF153">
        <v>1.8782363708299457E-2</v>
      </c>
      <c r="BG153">
        <v>1.877061182635446E-2</v>
      </c>
      <c r="BH153">
        <v>1.8758874641214812E-2</v>
      </c>
      <c r="BI153">
        <v>1.8747152125328185E-2</v>
      </c>
      <c r="BJ153">
        <v>1.8735444251211084E-2</v>
      </c>
      <c r="BK153">
        <v>1.8723750991448622E-2</v>
      </c>
    </row>
    <row r="154" spans="1:63">
      <c r="A154" s="1066"/>
      <c r="B154" s="576">
        <v>34.25</v>
      </c>
      <c r="C154">
        <v>1.9262833637697319E-2</v>
      </c>
      <c r="D154">
        <v>1.925042862334702E-2</v>
      </c>
      <c r="E154">
        <v>1.923803957604997E-2</v>
      </c>
      <c r="F154">
        <v>1.9225666464998133E-2</v>
      </c>
      <c r="G154">
        <v>1.9213309259462668E-2</v>
      </c>
      <c r="H154">
        <v>1.9200967928793694E-2</v>
      </c>
      <c r="I154">
        <v>1.9188642442420023E-2</v>
      </c>
      <c r="J154">
        <v>1.9176332769848918E-2</v>
      </c>
      <c r="K154">
        <v>1.9164038880665837E-2</v>
      </c>
      <c r="L154">
        <v>1.9151760744534174E-2</v>
      </c>
      <c r="M154">
        <v>1.9139498331195035E-2</v>
      </c>
      <c r="N154">
        <v>1.9127251610466953E-2</v>
      </c>
      <c r="O154">
        <v>1.9115020552245676E-2</v>
      </c>
      <c r="P154">
        <v>1.9102805126503902E-2</v>
      </c>
      <c r="Q154">
        <v>1.9090605303291024E-2</v>
      </c>
      <c r="R154">
        <v>1.9078421052732907E-2</v>
      </c>
      <c r="S154">
        <v>1.9066252345031631E-2</v>
      </c>
      <c r="T154">
        <v>1.9054099150465256E-2</v>
      </c>
      <c r="U154">
        <v>1.9041961439387568E-2</v>
      </c>
      <c r="V154">
        <v>1.9029839182227844E-2</v>
      </c>
      <c r="W154">
        <v>1.9017732349490626E-2</v>
      </c>
      <c r="X154">
        <v>1.900564091175545E-2</v>
      </c>
      <c r="Y154">
        <v>1.8993564839676638E-2</v>
      </c>
      <c r="Z154">
        <v>1.8981504103983051E-2</v>
      </c>
      <c r="AA154">
        <v>1.8969458675477842E-2</v>
      </c>
      <c r="AB154">
        <v>1.8957428525038234E-2</v>
      </c>
      <c r="AC154">
        <v>1.8945413623615279E-2</v>
      </c>
      <c r="AD154">
        <v>1.8933413942233624E-2</v>
      </c>
      <c r="AE154">
        <v>1.8921429451991281E-2</v>
      </c>
      <c r="AF154">
        <v>1.8909460124059394E-2</v>
      </c>
      <c r="AG154">
        <v>1.8897505929682007E-2</v>
      </c>
      <c r="AH154">
        <v>1.8885566840175828E-2</v>
      </c>
      <c r="AI154">
        <v>1.887364282693002E-2</v>
      </c>
      <c r="AJ154">
        <v>1.8861733861405942E-2</v>
      </c>
      <c r="AK154">
        <v>1.8849839915136942E-2</v>
      </c>
      <c r="AL154">
        <v>1.8837960959728128E-2</v>
      </c>
      <c r="AM154">
        <v>1.8826096966856141E-2</v>
      </c>
      <c r="AN154">
        <v>1.8814247908268928E-2</v>
      </c>
      <c r="AO154">
        <v>1.8802413755785514E-2</v>
      </c>
      <c r="AP154">
        <v>1.8790594481295782E-2</v>
      </c>
      <c r="AQ154">
        <v>1.8778790056760256E-2</v>
      </c>
      <c r="AR154">
        <v>1.8767000454209877E-2</v>
      </c>
      <c r="AS154">
        <v>1.8755225645745766E-2</v>
      </c>
      <c r="AT154">
        <v>1.8743465603539032E-2</v>
      </c>
      <c r="AU154">
        <v>1.8731720299830532E-2</v>
      </c>
      <c r="AV154">
        <v>1.8719989706930659E-2</v>
      </c>
      <c r="AW154">
        <v>1.8708273797219125E-2</v>
      </c>
      <c r="AX154">
        <v>1.8696572543144739E-2</v>
      </c>
      <c r="AY154">
        <v>1.8684885917225204E-2</v>
      </c>
      <c r="AZ154">
        <v>1.8673213892046885E-2</v>
      </c>
      <c r="BA154">
        <v>1.8661556440264612E-2</v>
      </c>
      <c r="BB154">
        <v>1.8649913534601451E-2</v>
      </c>
      <c r="BC154">
        <v>1.8638285147848491E-2</v>
      </c>
      <c r="BD154">
        <v>1.862667125286465E-2</v>
      </c>
      <c r="BE154">
        <v>1.8615071822576452E-2</v>
      </c>
      <c r="BF154">
        <v>1.8603486829977815E-2</v>
      </c>
      <c r="BG154">
        <v>1.8591916248129836E-2</v>
      </c>
      <c r="BH154">
        <v>1.8580360050160602E-2</v>
      </c>
      <c r="BI154">
        <v>1.856881820926496E-2</v>
      </c>
      <c r="BJ154">
        <v>1.8557290698704324E-2</v>
      </c>
      <c r="BK154">
        <v>1.8545777491806466E-2</v>
      </c>
    </row>
    <row r="155" spans="1:63">
      <c r="A155" s="1066"/>
      <c r="B155" s="510">
        <v>34.5</v>
      </c>
      <c r="C155">
        <v>1.9076295812073176E-2</v>
      </c>
      <c r="D155">
        <v>1.9064086277313663E-2</v>
      </c>
      <c r="E155">
        <v>1.9051892361664848E-2</v>
      </c>
      <c r="F155">
        <v>1.9039714035174651E-2</v>
      </c>
      <c r="G155">
        <v>1.9027551267967513E-2</v>
      </c>
      <c r="H155">
        <v>1.9015404030244185E-2</v>
      </c>
      <c r="I155">
        <v>1.9003272292281451E-2</v>
      </c>
      <c r="J155">
        <v>1.8991156024431903E-2</v>
      </c>
      <c r="K155">
        <v>1.8979055197123694E-2</v>
      </c>
      <c r="L155">
        <v>1.8966969780860307E-2</v>
      </c>
      <c r="M155">
        <v>1.8954899746220305E-2</v>
      </c>
      <c r="N155">
        <v>1.894284506385709E-2</v>
      </c>
      <c r="O155">
        <v>1.8930805704498677E-2</v>
      </c>
      <c r="P155">
        <v>1.8918781638947443E-2</v>
      </c>
      <c r="Q155">
        <v>1.8906772838079906E-2</v>
      </c>
      <c r="R155">
        <v>1.8894779272846478E-2</v>
      </c>
      <c r="S155">
        <v>1.888280091427124E-2</v>
      </c>
      <c r="T155">
        <v>1.8870837733451693E-2</v>
      </c>
      <c r="U155">
        <v>1.8858889701558555E-2</v>
      </c>
      <c r="V155">
        <v>1.8846956789835483E-2</v>
      </c>
      <c r="W155">
        <v>1.8835038969598896E-2</v>
      </c>
      <c r="X155">
        <v>1.8823136212237704E-2</v>
      </c>
      <c r="Y155">
        <v>1.8811248489213103E-2</v>
      </c>
      <c r="Z155">
        <v>1.8799375772058334E-2</v>
      </c>
      <c r="AA155">
        <v>1.8787518032378454E-2</v>
      </c>
      <c r="AB155">
        <v>1.8775675241850132E-2</v>
      </c>
      <c r="AC155">
        <v>1.8763847372221382E-2</v>
      </c>
      <c r="AD155">
        <v>1.8752034395311389E-2</v>
      </c>
      <c r="AE155">
        <v>1.8740236283010241E-2</v>
      </c>
      <c r="AF155">
        <v>1.8728453007278736E-2</v>
      </c>
      <c r="AG155">
        <v>1.8716684540148142E-2</v>
      </c>
      <c r="AH155">
        <v>1.8704930853719989E-2</v>
      </c>
      <c r="AI155">
        <v>1.8693191920165827E-2</v>
      </c>
      <c r="AJ155">
        <v>1.8681467711727039E-2</v>
      </c>
      <c r="AK155">
        <v>1.8669758200714589E-2</v>
      </c>
      <c r="AL155">
        <v>1.8658063359508831E-2</v>
      </c>
      <c r="AM155">
        <v>1.8646383160559277E-2</v>
      </c>
      <c r="AN155">
        <v>1.8634717576384383E-2</v>
      </c>
      <c r="AO155">
        <v>1.8623066579571322E-2</v>
      </c>
      <c r="AP155">
        <v>1.8611430142775807E-2</v>
      </c>
      <c r="AQ155">
        <v>1.8599808238721826E-2</v>
      </c>
      <c r="AR155">
        <v>1.8588200840201474E-2</v>
      </c>
      <c r="AS155">
        <v>1.8576607920074706E-2</v>
      </c>
      <c r="AT155">
        <v>1.8565029451269158E-2</v>
      </c>
      <c r="AU155">
        <v>1.8553465406779896E-2</v>
      </c>
      <c r="AV155">
        <v>1.8541915759669247E-2</v>
      </c>
      <c r="AW155">
        <v>1.8530380483066568E-2</v>
      </c>
      <c r="AX155">
        <v>1.8518859550168038E-2</v>
      </c>
      <c r="AY155">
        <v>1.8507352934236453E-2</v>
      </c>
      <c r="AZ155">
        <v>1.8495860608601023E-2</v>
      </c>
      <c r="BA155">
        <v>1.8484382546657168E-2</v>
      </c>
      <c r="BB155">
        <v>1.8472918721866294E-2</v>
      </c>
      <c r="BC155">
        <v>1.8461469107755611E-2</v>
      </c>
      <c r="BD155">
        <v>1.8450033677917924E-2</v>
      </c>
      <c r="BE155">
        <v>1.8438612406011416E-2</v>
      </c>
      <c r="BF155">
        <v>1.8427205265759458E-2</v>
      </c>
      <c r="BG155">
        <v>1.8415812230950419E-2</v>
      </c>
      <c r="BH155">
        <v>1.8404433275437435E-2</v>
      </c>
      <c r="BI155">
        <v>1.8393068373138231E-2</v>
      </c>
      <c r="BJ155">
        <v>1.8381717498034914E-2</v>
      </c>
      <c r="BK155">
        <v>1.8370380624173791E-2</v>
      </c>
    </row>
    <row r="156" spans="1:63">
      <c r="A156" s="1066"/>
      <c r="B156" s="510">
        <v>34.75</v>
      </c>
      <c r="C156">
        <v>1.8892516591154492E-2</v>
      </c>
      <c r="D156">
        <v>1.8880498397737932E-2</v>
      </c>
      <c r="E156">
        <v>1.8868495484990762E-2</v>
      </c>
      <c r="F156">
        <v>1.8856507823788324E-2</v>
      </c>
      <c r="G156">
        <v>1.8844535385079925E-2</v>
      </c>
      <c r="H156">
        <v>1.8832578139888617E-2</v>
      </c>
      <c r="I156">
        <v>1.8820636059310936E-2</v>
      </c>
      <c r="J156">
        <v>1.8808709114516691E-2</v>
      </c>
      <c r="K156">
        <v>1.8796797276748729E-2</v>
      </c>
      <c r="L156">
        <v>1.8784900517322695E-2</v>
      </c>
      <c r="M156">
        <v>1.8773018807626808E-2</v>
      </c>
      <c r="N156">
        <v>1.8761152119121636E-2</v>
      </c>
      <c r="O156">
        <v>1.8749300423339853E-2</v>
      </c>
      <c r="P156">
        <v>1.8737463691886024E-2</v>
      </c>
      <c r="Q156">
        <v>1.8725641896436378E-2</v>
      </c>
      <c r="R156">
        <v>1.8713835008738577E-2</v>
      </c>
      <c r="S156">
        <v>1.8702043000611492E-2</v>
      </c>
      <c r="T156">
        <v>1.8690265843944981E-2</v>
      </c>
      <c r="U156">
        <v>1.8678503510699659E-2</v>
      </c>
      <c r="V156">
        <v>1.8666755972906689E-2</v>
      </c>
      <c r="W156">
        <v>1.8655023202667546E-2</v>
      </c>
      <c r="X156">
        <v>1.8643305172153801E-2</v>
      </c>
      <c r="Y156">
        <v>1.8631601853606908E-2</v>
      </c>
      <c r="Z156">
        <v>1.8619913219337977E-2</v>
      </c>
      <c r="AA156">
        <v>1.8608239241727553E-2</v>
      </c>
      <c r="AB156">
        <v>1.8596579893225405E-2</v>
      </c>
      <c r="AC156">
        <v>1.8584935146350314E-2</v>
      </c>
      <c r="AD156">
        <v>1.8573304973689839E-2</v>
      </c>
      <c r="AE156">
        <v>1.8561689347900121E-2</v>
      </c>
      <c r="AF156">
        <v>1.8550088241705658E-2</v>
      </c>
      <c r="AG156">
        <v>1.8538501627899103E-2</v>
      </c>
      <c r="AH156">
        <v>1.8526929479341023E-2</v>
      </c>
      <c r="AI156">
        <v>1.8515371768959725E-2</v>
      </c>
      <c r="AJ156">
        <v>1.8503828469751023E-2</v>
      </c>
      <c r="AK156">
        <v>1.8492299554778026E-2</v>
      </c>
      <c r="AL156">
        <v>1.8480784997170936E-2</v>
      </c>
      <c r="AM156">
        <v>1.8469284770126843E-2</v>
      </c>
      <c r="AN156">
        <v>1.8457798846909505E-2</v>
      </c>
      <c r="AO156">
        <v>1.8446327200849145E-2</v>
      </c>
      <c r="AP156">
        <v>1.8434869805342251E-2</v>
      </c>
      <c r="AQ156">
        <v>1.842342663385137E-2</v>
      </c>
      <c r="AR156">
        <v>1.8411997659904891E-2</v>
      </c>
      <c r="AS156">
        <v>1.840058285709685E-2</v>
      </c>
      <c r="AT156">
        <v>1.838918219908673E-2</v>
      </c>
      <c r="AU156">
        <v>1.8377795659599253E-2</v>
      </c>
      <c r="AV156">
        <v>1.8366423212424172E-2</v>
      </c>
      <c r="AW156">
        <v>1.835506483141609E-2</v>
      </c>
      <c r="AX156">
        <v>1.8343720490494233E-2</v>
      </c>
      <c r="AY156">
        <v>1.8332390163642281E-2</v>
      </c>
      <c r="AZ156">
        <v>1.8321073824908125E-2</v>
      </c>
      <c r="BA156">
        <v>1.8309771448403723E-2</v>
      </c>
      <c r="BB156">
        <v>1.8298483008304865E-2</v>
      </c>
      <c r="BC156">
        <v>1.8287208478850982E-2</v>
      </c>
      <c r="BD156">
        <v>1.8275947834344965E-2</v>
      </c>
      <c r="BE156">
        <v>1.8264701049152954E-2</v>
      </c>
      <c r="BF156">
        <v>1.8253468097704149E-2</v>
      </c>
      <c r="BG156">
        <v>1.8242248954490614E-2</v>
      </c>
      <c r="BH156">
        <v>1.8231043594067093E-2</v>
      </c>
      <c r="BI156">
        <v>1.8219851991050803E-2</v>
      </c>
      <c r="BJ156">
        <v>1.8208674120121261E-2</v>
      </c>
      <c r="BK156">
        <v>1.8197509956020073E-2</v>
      </c>
    </row>
    <row r="157" spans="1:63">
      <c r="A157" s="1066"/>
      <c r="B157" s="510">
        <v>35</v>
      </c>
      <c r="C157">
        <v>1.8711440697040799E-2</v>
      </c>
      <c r="D157">
        <v>1.8699609816895842E-2</v>
      </c>
      <c r="E157">
        <v>1.8687793888168366E-2</v>
      </c>
      <c r="F157">
        <v>1.8675992882533726E-2</v>
      </c>
      <c r="G157">
        <v>1.8664206771738755E-2</v>
      </c>
      <c r="H157">
        <v>1.8652435527601589E-2</v>
      </c>
      <c r="I157">
        <v>1.8640679122011394E-2</v>
      </c>
      <c r="J157">
        <v>1.8628937526928176E-2</v>
      </c>
      <c r="K157">
        <v>1.8617210714382538E-2</v>
      </c>
      <c r="L157">
        <v>1.8605498656475462E-2</v>
      </c>
      <c r="M157">
        <v>1.8593801325378106E-2</v>
      </c>
      <c r="N157">
        <v>1.858211869333155E-2</v>
      </c>
      <c r="O157">
        <v>1.8570450732646602E-2</v>
      </c>
      <c r="P157">
        <v>1.8558797415703574E-2</v>
      </c>
      <c r="Q157">
        <v>1.854715871495206E-2</v>
      </c>
      <c r="R157">
        <v>1.8535534602910728E-2</v>
      </c>
      <c r="S157">
        <v>1.8523925052167083E-2</v>
      </c>
      <c r="T157">
        <v>1.8512330035377274E-2</v>
      </c>
      <c r="U157">
        <v>1.8500749525265873E-2</v>
      </c>
      <c r="V157">
        <v>1.8489183494625649E-2</v>
      </c>
      <c r="W157">
        <v>1.8477631916317374E-2</v>
      </c>
      <c r="X157">
        <v>1.8466094763269596E-2</v>
      </c>
      <c r="Y157">
        <v>1.8454572008478439E-2</v>
      </c>
      <c r="Z157">
        <v>1.8443063625007375E-2</v>
      </c>
      <c r="AA157">
        <v>1.8431569585987032E-2</v>
      </c>
      <c r="AB157">
        <v>1.8420089864614981E-2</v>
      </c>
      <c r="AC157">
        <v>1.8408624434155522E-2</v>
      </c>
      <c r="AD157">
        <v>1.8397173267939475E-2</v>
      </c>
      <c r="AE157">
        <v>1.8385736339363988E-2</v>
      </c>
      <c r="AF157">
        <v>1.8374313621892308E-2</v>
      </c>
      <c r="AG157">
        <v>1.8362905089053597E-2</v>
      </c>
      <c r="AH157">
        <v>1.8351510714442715E-2</v>
      </c>
      <c r="AI157">
        <v>1.834013047172002E-2</v>
      </c>
      <c r="AJ157">
        <v>1.8328764334611166E-2</v>
      </c>
      <c r="AK157">
        <v>1.8317412276906898E-2</v>
      </c>
      <c r="AL157">
        <v>1.8306074272462863E-2</v>
      </c>
      <c r="AM157">
        <v>1.8294750295199377E-2</v>
      </c>
      <c r="AN157">
        <v>1.8283440319101268E-2</v>
      </c>
      <c r="AO157">
        <v>1.8272144318217644E-2</v>
      </c>
      <c r="AP157">
        <v>1.8260862266661709E-2</v>
      </c>
      <c r="AQ157">
        <v>1.8249594138610565E-2</v>
      </c>
      <c r="AR157">
        <v>1.823833990830501E-2</v>
      </c>
      <c r="AS157">
        <v>1.8227099550049336E-2</v>
      </c>
      <c r="AT157">
        <v>1.8215873038211157E-2</v>
      </c>
      <c r="AU157">
        <v>1.8204660347221187E-2</v>
      </c>
      <c r="AV157">
        <v>1.8193461451573061E-2</v>
      </c>
      <c r="AW157">
        <v>1.8182276325823143E-2</v>
      </c>
      <c r="AX157">
        <v>1.817110494459032E-2</v>
      </c>
      <c r="AY157">
        <v>1.8159947282555818E-2</v>
      </c>
      <c r="AZ157">
        <v>1.814880331446302E-2</v>
      </c>
      <c r="BA157">
        <v>1.8137673015117258E-2</v>
      </c>
      <c r="BB157">
        <v>1.8126556359385638E-2</v>
      </c>
      <c r="BC157">
        <v>1.8115453322196839E-2</v>
      </c>
      <c r="BD157">
        <v>1.810436387854094E-2</v>
      </c>
      <c r="BE157">
        <v>1.8093288003469203E-2</v>
      </c>
      <c r="BF157">
        <v>1.8082225672093926E-2</v>
      </c>
      <c r="BG157">
        <v>1.8071176859588221E-2</v>
      </c>
      <c r="BH157">
        <v>1.8060141541185855E-2</v>
      </c>
      <c r="BI157">
        <v>1.8049119692181041E-2</v>
      </c>
      <c r="BJ157">
        <v>1.8038111287928271E-2</v>
      </c>
      <c r="BK157">
        <v>1.8027116303842135E-2</v>
      </c>
    </row>
    <row r="158" spans="1:63">
      <c r="A158" s="1066"/>
      <c r="B158" s="510">
        <v>35.25</v>
      </c>
      <c r="C158">
        <v>1.8533014255978929E-2</v>
      </c>
      <c r="D158">
        <v>1.8521366767673922E-2</v>
      </c>
      <c r="E158">
        <v>1.8509733910424011E-2</v>
      </c>
      <c r="F158">
        <v>1.8498115656678173E-2</v>
      </c>
      <c r="G158">
        <v>1.8486511978954529E-2</v>
      </c>
      <c r="H158">
        <v>1.8474922849840109E-2</v>
      </c>
      <c r="I158">
        <v>1.846334824199064E-2</v>
      </c>
      <c r="J158">
        <v>1.8451788128130329E-2</v>
      </c>
      <c r="K158">
        <v>1.8440242481051659E-2</v>
      </c>
      <c r="L158">
        <v>1.8428711273615152E-2</v>
      </c>
      <c r="M158">
        <v>1.8417194478749184E-2</v>
      </c>
      <c r="N158">
        <v>1.840569206944976E-2</v>
      </c>
      <c r="O158">
        <v>1.8394204018780305E-2</v>
      </c>
      <c r="P158">
        <v>1.8382730299871447E-2</v>
      </c>
      <c r="Q158">
        <v>1.8371270885920818E-2</v>
      </c>
      <c r="R158">
        <v>1.8359825750192838E-2</v>
      </c>
      <c r="S158">
        <v>1.8348394866018511E-2</v>
      </c>
      <c r="T158">
        <v>1.8336978206795213E-2</v>
      </c>
      <c r="U158">
        <v>1.8325575745986495E-2</v>
      </c>
      <c r="V158">
        <v>1.8314187457121871E-2</v>
      </c>
      <c r="W158">
        <v>1.8302813313796608E-2</v>
      </c>
      <c r="X158">
        <v>1.8291453289671532E-2</v>
      </c>
      <c r="Y158">
        <v>1.8280107358472818E-2</v>
      </c>
      <c r="Z158">
        <v>1.8268775493991789E-2</v>
      </c>
      <c r="AA158">
        <v>1.8257457670084722E-2</v>
      </c>
      <c r="AB158">
        <v>1.8246153860672631E-2</v>
      </c>
      <c r="AC158">
        <v>1.8234864039741082E-2</v>
      </c>
      <c r="AD158">
        <v>1.8223588181339984E-2</v>
      </c>
      <c r="AE158">
        <v>1.8212326259583387E-2</v>
      </c>
      <c r="AF158">
        <v>1.8201078248649305E-2</v>
      </c>
      <c r="AG158">
        <v>1.8189844122779488E-2</v>
      </c>
      <c r="AH158">
        <v>1.8178623856279254E-2</v>
      </c>
      <c r="AI158">
        <v>1.8167417423517272E-2</v>
      </c>
      <c r="AJ158">
        <v>1.8156224798925379E-2</v>
      </c>
      <c r="AK158">
        <v>1.8145045956998375E-2</v>
      </c>
      <c r="AL158">
        <v>1.8133880872293846E-2</v>
      </c>
      <c r="AM158">
        <v>1.8122729519431956E-2</v>
      </c>
      <c r="AN158">
        <v>1.8111591873095259E-2</v>
      </c>
      <c r="AO158">
        <v>1.8100467908028505E-2</v>
      </c>
      <c r="AP158">
        <v>1.8089357599038455E-2</v>
      </c>
      <c r="AQ158">
        <v>1.8078260920993697E-2</v>
      </c>
      <c r="AR158">
        <v>1.8067177848824428E-2</v>
      </c>
      <c r="AS158">
        <v>1.8056108357522298E-2</v>
      </c>
      <c r="AT158">
        <v>1.8045052422140207E-2</v>
      </c>
      <c r="AU158">
        <v>1.8034010017792115E-2</v>
      </c>
      <c r="AV158">
        <v>1.8022981119652864E-2</v>
      </c>
      <c r="AW158">
        <v>1.8011965702957992E-2</v>
      </c>
      <c r="AX158">
        <v>1.8000963743003522E-2</v>
      </c>
      <c r="AY158">
        <v>1.798997521514582E-2</v>
      </c>
      <c r="AZ158">
        <v>1.797900009480138E-2</v>
      </c>
      <c r="BA158">
        <v>1.7968038357446654E-2</v>
      </c>
      <c r="BB158">
        <v>1.7957089978617859E-2</v>
      </c>
      <c r="BC158">
        <v>1.7946154933910812E-2</v>
      </c>
      <c r="BD158">
        <v>1.7935233198980719E-2</v>
      </c>
      <c r="BE158">
        <v>1.7924324749542038E-2</v>
      </c>
      <c r="BF158">
        <v>1.7913429561368252E-2</v>
      </c>
      <c r="BG158">
        <v>1.7902547610291725E-2</v>
      </c>
      <c r="BH158">
        <v>1.7891678872203508E-2</v>
      </c>
      <c r="BI158">
        <v>1.7880823323053168E-2</v>
      </c>
      <c r="BJ158">
        <v>1.7869980938848586E-2</v>
      </c>
      <c r="BK158">
        <v>1.7859151695655821E-2</v>
      </c>
    </row>
    <row r="159" spans="1:63">
      <c r="A159" s="1066"/>
      <c r="B159" s="510">
        <v>35.5</v>
      </c>
      <c r="C159">
        <v>1.8357184755053359E-2</v>
      </c>
      <c r="D159">
        <v>1.8345716840392514E-2</v>
      </c>
      <c r="E159">
        <v>1.8334263245025417E-2</v>
      </c>
      <c r="F159">
        <v>1.832282394214934E-2</v>
      </c>
      <c r="G159">
        <v>1.8311398905028416E-2</v>
      </c>
      <c r="H159">
        <v>1.8299988106993403E-2</v>
      </c>
      <c r="I159">
        <v>1.8288591521441515E-2</v>
      </c>
      <c r="J159">
        <v>1.8277209121836176E-2</v>
      </c>
      <c r="K159">
        <v>1.8265840881706831E-2</v>
      </c>
      <c r="L159">
        <v>1.8254486774648762E-2</v>
      </c>
      <c r="M159">
        <v>1.824314677432284E-2</v>
      </c>
      <c r="N159">
        <v>1.823182085445536E-2</v>
      </c>
      <c r="O159">
        <v>1.8220508988837814E-2</v>
      </c>
      <c r="P159">
        <v>1.8209211151326704E-2</v>
      </c>
      <c r="Q159">
        <v>1.819792731584333E-2</v>
      </c>
      <c r="R159">
        <v>1.8186657456373594E-2</v>
      </c>
      <c r="S159">
        <v>1.8175401546967802E-2</v>
      </c>
      <c r="T159">
        <v>1.8164159561740455E-2</v>
      </c>
      <c r="U159">
        <v>1.8152931474870068E-2</v>
      </c>
      <c r="V159">
        <v>1.8141717260598961E-2</v>
      </c>
      <c r="W159">
        <v>1.8130516893233056E-2</v>
      </c>
      <c r="X159">
        <v>1.811933034714169E-2</v>
      </c>
      <c r="Y159">
        <v>1.8108157596757421E-2</v>
      </c>
      <c r="Z159">
        <v>1.8096998616575832E-2</v>
      </c>
      <c r="AA159">
        <v>1.8085853381155325E-2</v>
      </c>
      <c r="AB159">
        <v>1.8074721865116949E-2</v>
      </c>
      <c r="AC159">
        <v>1.8063604043144194E-2</v>
      </c>
      <c r="AD159">
        <v>1.8052499889982785E-2</v>
      </c>
      <c r="AE159">
        <v>1.8041409380440528E-2</v>
      </c>
      <c r="AF159">
        <v>1.8030332489387083E-2</v>
      </c>
      <c r="AG159">
        <v>1.8019269191753801E-2</v>
      </c>
      <c r="AH159">
        <v>1.800821946253351E-2</v>
      </c>
      <c r="AI159">
        <v>1.7997183276780359E-2</v>
      </c>
      <c r="AJ159">
        <v>1.7986160609609583E-2</v>
      </c>
      <c r="AK159">
        <v>1.7975151436197372E-2</v>
      </c>
      <c r="AL159">
        <v>1.7964155731780635E-2</v>
      </c>
      <c r="AM159">
        <v>1.7953173471656855E-2</v>
      </c>
      <c r="AN159">
        <v>1.7942204631183869E-2</v>
      </c>
      <c r="AO159">
        <v>1.7931249185779707E-2</v>
      </c>
      <c r="AP159">
        <v>1.79203071109224E-2</v>
      </c>
      <c r="AQ159">
        <v>1.7909378382149801E-2</v>
      </c>
      <c r="AR159">
        <v>1.7898462975059391E-2</v>
      </c>
      <c r="AS159">
        <v>1.7887560865308117E-2</v>
      </c>
      <c r="AT159">
        <v>1.7876672028612192E-2</v>
      </c>
      <c r="AU159">
        <v>1.7865796440746928E-2</v>
      </c>
      <c r="AV159">
        <v>1.7854934077546548E-2</v>
      </c>
      <c r="AW159">
        <v>1.7844084914904013E-2</v>
      </c>
      <c r="AX159">
        <v>1.7833248928770837E-2</v>
      </c>
      <c r="AY159">
        <v>1.7822426095156916E-2</v>
      </c>
      <c r="AZ159">
        <v>1.7811616390130347E-2</v>
      </c>
      <c r="BA159">
        <v>1.7800819789817256E-2</v>
      </c>
      <c r="BB159">
        <v>1.7790036270401616E-2</v>
      </c>
      <c r="BC159">
        <v>1.7779265808125076E-2</v>
      </c>
      <c r="BD159">
        <v>1.7768508379286781E-2</v>
      </c>
      <c r="BE159">
        <v>1.7757763960243207E-2</v>
      </c>
      <c r="BF159">
        <v>1.7747032527407985E-2</v>
      </c>
      <c r="BG159">
        <v>1.7736314057251724E-2</v>
      </c>
      <c r="BH159">
        <v>1.7725608526301846E-2</v>
      </c>
      <c r="BI159">
        <v>1.7714915911142395E-2</v>
      </c>
      <c r="BJ159">
        <v>1.7704236188413908E-2</v>
      </c>
      <c r="BK159">
        <v>1.769356933481319E-2</v>
      </c>
    </row>
    <row r="160" spans="1:63">
      <c r="A160" s="1066"/>
      <c r="B160" s="510">
        <v>35.75</v>
      </c>
      <c r="C160">
        <v>1.818390100045018E-2</v>
      </c>
      <c r="D160">
        <v>1.8172608941196901E-2</v>
      </c>
      <c r="E160">
        <v>1.8161330897799543E-2</v>
      </c>
      <c r="F160">
        <v>1.8150066844179288E-2</v>
      </c>
      <c r="G160">
        <v>1.8138816754321972E-2</v>
      </c>
      <c r="H160">
        <v>1.8127580602277892E-2</v>
      </c>
      <c r="I160">
        <v>1.8116358362161612E-2</v>
      </c>
      <c r="J160">
        <v>1.8105150008151744E-2</v>
      </c>
      <c r="K160">
        <v>1.8093955514490761E-2</v>
      </c>
      <c r="L160">
        <v>1.8082774855484814E-2</v>
      </c>
      <c r="M160">
        <v>1.8071608005503514E-2</v>
      </c>
      <c r="N160">
        <v>1.8060454938979741E-2</v>
      </c>
      <c r="O160">
        <v>1.8049315630409457E-2</v>
      </c>
      <c r="P160">
        <v>1.8038190054351502E-2</v>
      </c>
      <c r="Q160">
        <v>1.8027078185427411E-2</v>
      </c>
      <c r="R160">
        <v>1.8015979998321208E-2</v>
      </c>
      <c r="S160">
        <v>1.8004895467779232E-2</v>
      </c>
      <c r="T160">
        <v>1.7993824568609922E-2</v>
      </c>
      <c r="U160">
        <v>1.7982767275683643E-2</v>
      </c>
      <c r="V160">
        <v>1.7971723563932489E-2</v>
      </c>
      <c r="W160">
        <v>1.7960693408350104E-2</v>
      </c>
      <c r="X160">
        <v>1.7949676783991474E-2</v>
      </c>
      <c r="Y160">
        <v>1.7938673665972755E-2</v>
      </c>
      <c r="Z160">
        <v>1.7927684029471085E-2</v>
      </c>
      <c r="AA160">
        <v>1.7916707849724385E-2</v>
      </c>
      <c r="AB160">
        <v>1.790574510203119E-2</v>
      </c>
      <c r="AC160">
        <v>1.7894795761750442E-2</v>
      </c>
      <c r="AD160">
        <v>1.7883859804301325E-2</v>
      </c>
      <c r="AE160">
        <v>1.7872937205163083E-2</v>
      </c>
      <c r="AF160">
        <v>1.7862027939874812E-2</v>
      </c>
      <c r="AG160">
        <v>1.7851131984035304E-2</v>
      </c>
      <c r="AH160">
        <v>1.7840249313302848E-2</v>
      </c>
      <c r="AI160">
        <v>1.782937990339506E-2</v>
      </c>
      <c r="AJ160">
        <v>1.7818523730088694E-2</v>
      </c>
      <c r="AK160">
        <v>1.7807680769219469E-2</v>
      </c>
      <c r="AL160">
        <v>1.7796850996681882E-2</v>
      </c>
      <c r="AM160">
        <v>1.7786034388429035E-2</v>
      </c>
      <c r="AN160">
        <v>1.7775230920472458E-2</v>
      </c>
      <c r="AO160">
        <v>1.7764440568881927E-2</v>
      </c>
      <c r="AP160">
        <v>1.7753663309785287E-2</v>
      </c>
      <c r="AQ160">
        <v>1.7742899119368286E-2</v>
      </c>
      <c r="AR160">
        <v>1.7732147973874384E-2</v>
      </c>
      <c r="AS160">
        <v>1.7721409849604592E-2</v>
      </c>
      <c r="AT160">
        <v>1.7710684722917293E-2</v>
      </c>
      <c r="AU160">
        <v>1.7699972570228061E-2</v>
      </c>
      <c r="AV160">
        <v>1.7689273368009496E-2</v>
      </c>
      <c r="AW160">
        <v>1.7678587092791059E-2</v>
      </c>
      <c r="AX160">
        <v>1.766791372115888E-2</v>
      </c>
      <c r="AY160">
        <v>1.7657253229755612E-2</v>
      </c>
      <c r="AZ160">
        <v>1.7646605595280238E-2</v>
      </c>
      <c r="BA160">
        <v>1.7635970794487917E-2</v>
      </c>
      <c r="BB160">
        <v>1.7625348804189797E-2</v>
      </c>
      <c r="BC160">
        <v>1.7614739601252871E-2</v>
      </c>
      <c r="BD160">
        <v>1.7604143162599794E-2</v>
      </c>
      <c r="BE160">
        <v>1.7593559465208713E-2</v>
      </c>
      <c r="BF160">
        <v>1.7582988486113109E-2</v>
      </c>
      <c r="BG160">
        <v>1.7572430202401623E-2</v>
      </c>
      <c r="BH160">
        <v>1.7561884591217897E-2</v>
      </c>
      <c r="BI160">
        <v>1.755135162976041E-2</v>
      </c>
      <c r="BJ160">
        <v>1.7540831295282305E-2</v>
      </c>
      <c r="BK160">
        <v>1.7530323565091231E-2</v>
      </c>
    </row>
    <row r="161" spans="1:63">
      <c r="A161" s="1066"/>
      <c r="B161" s="510">
        <v>36</v>
      </c>
      <c r="C161">
        <v>1.8013113077228738E-2</v>
      </c>
      <c r="D161">
        <v>1.8001993251950749E-2</v>
      </c>
      <c r="E161">
        <v>1.7990887147147284E-2</v>
      </c>
      <c r="F161">
        <v>1.7979794737439981E-2</v>
      </c>
      <c r="G161">
        <v>1.7968715997513016E-2</v>
      </c>
      <c r="H161">
        <v>1.7957650902112935E-2</v>
      </c>
      <c r="I161">
        <v>1.7946599426048437E-2</v>
      </c>
      <c r="J161">
        <v>1.7935561544190199E-2</v>
      </c>
      <c r="K161">
        <v>1.7924537231470687E-2</v>
      </c>
      <c r="L161">
        <v>1.7913526462883959E-2</v>
      </c>
      <c r="M161">
        <v>1.790252921348548E-2</v>
      </c>
      <c r="N161">
        <v>1.7891545458391934E-2</v>
      </c>
      <c r="O161">
        <v>1.7880575172781018E-2</v>
      </c>
      <c r="P161">
        <v>1.7869618331891296E-2</v>
      </c>
      <c r="Q161">
        <v>1.7858674911021971E-2</v>
      </c>
      <c r="R161">
        <v>1.7847744885532719E-2</v>
      </c>
      <c r="S161">
        <v>1.783682823084351E-2</v>
      </c>
      <c r="T161">
        <v>1.7825924922434407E-2</v>
      </c>
      <c r="U161">
        <v>1.7815034935845388E-2</v>
      </c>
      <c r="V161">
        <v>1.7804158246676173E-2</v>
      </c>
      <c r="W161">
        <v>1.7793294830586032E-2</v>
      </c>
      <c r="X161">
        <v>1.7782444663293605E-2</v>
      </c>
      <c r="Y161">
        <v>1.7771607720576725E-2</v>
      </c>
      <c r="Z161">
        <v>1.7760783978272233E-2</v>
      </c>
      <c r="AA161">
        <v>1.7749973412275796E-2</v>
      </c>
      <c r="AB161">
        <v>1.7739175998541735E-2</v>
      </c>
      <c r="AC161">
        <v>1.7728391713082849E-2</v>
      </c>
      <c r="AD161">
        <v>1.7717620531970225E-2</v>
      </c>
      <c r="AE161">
        <v>1.7706862431333074E-2</v>
      </c>
      <c r="AF161">
        <v>1.7696117387358542E-2</v>
      </c>
      <c r="AG161">
        <v>1.7685385376291555E-2</v>
      </c>
      <c r="AH161">
        <v>1.7674666374434607E-2</v>
      </c>
      <c r="AI161">
        <v>1.7663960358147632E-2</v>
      </c>
      <c r="AJ161">
        <v>1.7653267303847798E-2</v>
      </c>
      <c r="AK161">
        <v>1.7642587188009339E-2</v>
      </c>
      <c r="AL161">
        <v>1.7631919987163392E-2</v>
      </c>
      <c r="AM161">
        <v>1.7621265677897818E-2</v>
      </c>
      <c r="AN161">
        <v>1.7610624236857029E-2</v>
      </c>
      <c r="AO161">
        <v>1.7599995640741821E-2</v>
      </c>
      <c r="AP161">
        <v>1.7589379866309211E-2</v>
      </c>
      <c r="AQ161">
        <v>1.7578776890372252E-2</v>
      </c>
      <c r="AR161">
        <v>1.7568186689799876E-2</v>
      </c>
      <c r="AS161">
        <v>1.7557609241516718E-2</v>
      </c>
      <c r="AT161">
        <v>1.7547044522502959E-2</v>
      </c>
      <c r="AU161">
        <v>1.7536492509794142E-2</v>
      </c>
      <c r="AV161">
        <v>1.7525953180481026E-2</v>
      </c>
      <c r="AW161">
        <v>1.7515426511709405E-2</v>
      </c>
      <c r="AX161">
        <v>1.7504912480679955E-2</v>
      </c>
      <c r="AY161">
        <v>1.7494411064648052E-2</v>
      </c>
      <c r="AZ161">
        <v>1.7483922240923624E-2</v>
      </c>
      <c r="BA161">
        <v>1.7473445986870981E-2</v>
      </c>
      <c r="BB161">
        <v>1.7462982279908657E-2</v>
      </c>
      <c r="BC161">
        <v>1.7452531097509237E-2</v>
      </c>
      <c r="BD161">
        <v>1.7442092417199205E-2</v>
      </c>
      <c r="BE161">
        <v>1.7431666216558787E-2</v>
      </c>
      <c r="BF161">
        <v>1.7421252473221772E-2</v>
      </c>
      <c r="BG161">
        <v>1.7410851164875368E-2</v>
      </c>
      <c r="BH161">
        <v>1.7400462269260043E-2</v>
      </c>
      <c r="BI161">
        <v>1.7390085764169356E-2</v>
      </c>
      <c r="BJ161">
        <v>1.7379721627449808E-2</v>
      </c>
      <c r="BK161">
        <v>1.7369369837000676E-2</v>
      </c>
    </row>
  </sheetData>
  <sheetProtection algorithmName="SHA-512" hashValue="L+zNTH1vF3wZxMaYCdXIvN2H98/ZDlMisbA77X2q2EAnPtiUriV3cmK9Bxhfn2tHkT9TXMrqKA3XCT8WVopL4w==" saltValue="pP7qS1aik0bDp7peg2BT0g==" spinCount="100000" sheet="1" formatCells="0"/>
  <mergeCells count="5">
    <mergeCell ref="B2:M2"/>
    <mergeCell ref="N2:P2"/>
    <mergeCell ref="Q2:V2"/>
    <mergeCell ref="C4:BK4"/>
    <mergeCell ref="A6:A1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BT161"/>
  <sheetViews>
    <sheetView workbookViewId="0">
      <selection activeCell="O17" sqref="O17"/>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329</v>
      </c>
      <c r="R2" s="1061"/>
      <c r="S2" s="1061"/>
      <c r="T2" s="1061"/>
      <c r="U2" s="1061"/>
      <c r="V2" s="1061"/>
      <c r="W2" s="504"/>
      <c r="X2" s="504"/>
      <c r="Y2" s="504"/>
      <c r="Z2" s="1"/>
      <c r="AA2" s="1"/>
    </row>
    <row r="3" spans="1:63">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7.4487895716947881</v>
      </c>
      <c r="D6" s="558">
        <v>7.2661217075387849</v>
      </c>
      <c r="E6" s="558">
        <v>7.0921985815604627</v>
      </c>
      <c r="F6" s="558">
        <v>6.9264069264071004</v>
      </c>
      <c r="G6" s="558">
        <v>6.7681895093064313</v>
      </c>
      <c r="H6" s="558">
        <v>6.6170388751035585</v>
      </c>
      <c r="I6" s="558">
        <v>6.4724919093852771</v>
      </c>
      <c r="J6" s="558">
        <v>6.3341250989708646</v>
      </c>
      <c r="K6" s="558">
        <v>6.2015503875970559</v>
      </c>
      <c r="L6" s="558">
        <v>6.0744115413820818</v>
      </c>
      <c r="M6" s="558">
        <v>5.9523809523811027</v>
      </c>
      <c r="N6" s="558">
        <v>5.8351568198396802</v>
      </c>
      <c r="O6" s="558">
        <v>5.7224606580831203</v>
      </c>
      <c r="P6" s="558">
        <v>5.61403508771944</v>
      </c>
      <c r="Q6" s="558">
        <v>5.5096418732783761</v>
      </c>
      <c r="R6" s="558">
        <v>5.4090601757945924</v>
      </c>
      <c r="S6" s="558">
        <v>5.3120849933600276</v>
      </c>
      <c r="T6" s="558">
        <v>5.218525766471104</v>
      </c>
      <c r="U6" s="558">
        <v>5.1282051282052574</v>
      </c>
      <c r="V6" s="558">
        <v>5.0409577819787028</v>
      </c>
      <c r="W6" s="558">
        <v>4.956629491945602</v>
      </c>
      <c r="X6" s="558">
        <v>4.8750761730653274</v>
      </c>
      <c r="Y6" s="558">
        <v>4.7961630695444857</v>
      </c>
      <c r="Z6" s="558">
        <v>4.719764011799529</v>
      </c>
      <c r="AA6" s="558">
        <v>4.6457607433218362</v>
      </c>
      <c r="AB6" s="558">
        <v>4.5740423098914818</v>
      </c>
      <c r="AC6" s="558">
        <v>4.5045045045046184</v>
      </c>
      <c r="AD6" s="558">
        <v>4.4370493621742657</v>
      </c>
      <c r="AE6" s="558">
        <v>4.3715846994536625</v>
      </c>
      <c r="AF6" s="558">
        <v>4.3080236941304264</v>
      </c>
      <c r="AG6" s="558">
        <v>4.2462845010616785</v>
      </c>
      <c r="AH6" s="558">
        <v>4.1862899005757201</v>
      </c>
      <c r="AI6" s="558">
        <v>4.1279669762642941</v>
      </c>
      <c r="AJ6" s="558">
        <v>4.0712468193385254</v>
      </c>
      <c r="AK6" s="558">
        <v>4.0160642570282139</v>
      </c>
      <c r="AL6" s="558">
        <v>3.9623576027737508</v>
      </c>
      <c r="AM6" s="558">
        <v>3.9100684261975571</v>
      </c>
      <c r="AN6" s="558">
        <v>3.8591413410517137</v>
      </c>
      <c r="AO6" s="558">
        <v>3.8095238095239057</v>
      </c>
      <c r="AP6" s="558">
        <v>3.7611659614481439</v>
      </c>
      <c r="AQ6" s="558">
        <v>3.7140204271124428</v>
      </c>
      <c r="AR6" s="558">
        <v>3.6680421824851912</v>
      </c>
      <c r="AS6" s="558">
        <v>3.6231884057971935</v>
      </c>
      <c r="AT6" s="558">
        <v>3.5794183445191061</v>
      </c>
      <c r="AU6" s="558">
        <v>3.5366931918656954</v>
      </c>
      <c r="AV6" s="558">
        <v>3.4949759720402804</v>
      </c>
      <c r="AW6" s="558">
        <v>3.4542314335061324</v>
      </c>
      <c r="AX6" s="558">
        <v>3.4144259496373035</v>
      </c>
      <c r="AY6" s="558">
        <v>3.3755274261604229</v>
      </c>
      <c r="AZ6" s="558">
        <v>3.3375052148519826</v>
      </c>
      <c r="BA6" s="558">
        <v>3.3003300330033838</v>
      </c>
      <c r="BB6" s="558">
        <v>3.263973888208977</v>
      </c>
      <c r="BC6" s="558">
        <v>3.2284100080711067</v>
      </c>
      <c r="BD6" s="558">
        <v>3.1936127744511786</v>
      </c>
      <c r="BE6" s="558">
        <v>3.1595576619274097</v>
      </c>
      <c r="BF6" s="558">
        <v>3.1262211801485744</v>
      </c>
      <c r="BG6" s="558">
        <v>3.0935808197989956</v>
      </c>
      <c r="BH6" s="558">
        <v>3.0616150019135868</v>
      </c>
      <c r="BI6" s="558">
        <v>3.0303030303031071</v>
      </c>
      <c r="BJ6" s="558">
        <v>2.9996250468692169</v>
      </c>
      <c r="BK6" s="558">
        <v>2.9695619896066083</v>
      </c>
    </row>
    <row r="7" spans="1:63">
      <c r="A7" s="1066"/>
      <c r="B7" s="597">
        <v>0.83299999999999996</v>
      </c>
      <c r="C7" s="558">
        <v>7.4487895716947881</v>
      </c>
      <c r="D7" s="558">
        <v>7.2661217075387849</v>
      </c>
      <c r="E7" s="558">
        <v>7.0921985815604627</v>
      </c>
      <c r="F7" s="558">
        <v>6.9264069264071004</v>
      </c>
      <c r="G7" s="558">
        <v>6.7681895093064313</v>
      </c>
      <c r="H7" s="558">
        <v>6.6170388751035585</v>
      </c>
      <c r="I7" s="558">
        <v>6.4724919093852771</v>
      </c>
      <c r="J7" s="558">
        <v>6.3341250989708646</v>
      </c>
      <c r="K7" s="558">
        <v>6.2015503875970559</v>
      </c>
      <c r="L7" s="558">
        <v>6.0744115413820818</v>
      </c>
      <c r="M7" s="558">
        <v>5.9523809523811027</v>
      </c>
      <c r="N7" s="558">
        <v>5.8351568198396802</v>
      </c>
      <c r="O7" s="558">
        <v>5.7224606580831203</v>
      </c>
      <c r="P7" s="558">
        <v>5.61403508771944</v>
      </c>
      <c r="Q7" s="558">
        <v>5.5096418732783761</v>
      </c>
      <c r="R7" s="558">
        <v>5.4090601757945924</v>
      </c>
      <c r="S7" s="558">
        <v>5.3120849933600276</v>
      </c>
      <c r="T7" s="558">
        <v>5.218525766471104</v>
      </c>
      <c r="U7" s="558">
        <v>5.1282051282052574</v>
      </c>
      <c r="V7" s="558">
        <v>5.0409577819787028</v>
      </c>
      <c r="W7" s="558">
        <v>4.956629491945602</v>
      </c>
      <c r="X7" s="558">
        <v>4.8750761730653274</v>
      </c>
      <c r="Y7" s="558">
        <v>4.7961630695444857</v>
      </c>
      <c r="Z7" s="558">
        <v>4.719764011799529</v>
      </c>
      <c r="AA7" s="558">
        <v>4.6457607433218362</v>
      </c>
      <c r="AB7" s="558">
        <v>4.5740423098914818</v>
      </c>
      <c r="AC7" s="558">
        <v>4.5045045045046184</v>
      </c>
      <c r="AD7" s="558">
        <v>4.4370493621742657</v>
      </c>
      <c r="AE7" s="558">
        <v>4.3715846994536625</v>
      </c>
      <c r="AF7" s="558">
        <v>4.3080236941304264</v>
      </c>
      <c r="AG7" s="558">
        <v>4.2462845010616785</v>
      </c>
      <c r="AH7" s="558">
        <v>4.1862899005757201</v>
      </c>
      <c r="AI7" s="558">
        <v>4.1279669762642941</v>
      </c>
      <c r="AJ7" s="558">
        <v>4.0712468193385254</v>
      </c>
      <c r="AK7" s="558">
        <v>4.0160642570282139</v>
      </c>
      <c r="AL7" s="558">
        <v>3.9623576027737508</v>
      </c>
      <c r="AM7" s="558">
        <v>3.9100684261975571</v>
      </c>
      <c r="AN7" s="558">
        <v>3.8591413410517137</v>
      </c>
      <c r="AO7" s="558">
        <v>3.8095238095239057</v>
      </c>
      <c r="AP7" s="558">
        <v>3.7611659614481439</v>
      </c>
      <c r="AQ7" s="558">
        <v>3.7140204271124428</v>
      </c>
      <c r="AR7" s="558">
        <v>3.6680421824851912</v>
      </c>
      <c r="AS7" s="558">
        <v>3.6231884057971935</v>
      </c>
      <c r="AT7" s="558">
        <v>3.5794183445191061</v>
      </c>
      <c r="AU7" s="558">
        <v>3.5366931918656954</v>
      </c>
      <c r="AV7" s="558">
        <v>3.4949759720402804</v>
      </c>
      <c r="AW7" s="558">
        <v>3.4542314335061324</v>
      </c>
      <c r="AX7" s="558">
        <v>3.4144259496373035</v>
      </c>
      <c r="AY7" s="558">
        <v>3.3755274261604229</v>
      </c>
      <c r="AZ7" s="558">
        <v>3.3375052148519826</v>
      </c>
      <c r="BA7" s="558">
        <v>3.3003300330033838</v>
      </c>
      <c r="BB7" s="558">
        <v>3.263973888208977</v>
      </c>
      <c r="BC7" s="558">
        <v>3.2284100080711067</v>
      </c>
      <c r="BD7" s="558">
        <v>3.1936127744511786</v>
      </c>
      <c r="BE7" s="558">
        <v>3.1595576619274097</v>
      </c>
      <c r="BF7" s="558">
        <v>3.1262211801485744</v>
      </c>
      <c r="BG7" s="558">
        <v>3.0935808197989956</v>
      </c>
      <c r="BH7" s="558">
        <v>3.0616150019135868</v>
      </c>
      <c r="BI7" s="558">
        <v>3.0303030303031071</v>
      </c>
      <c r="BJ7" s="558">
        <v>2.9996250468692169</v>
      </c>
      <c r="BK7" s="558">
        <v>2.9695619896066083</v>
      </c>
    </row>
    <row r="8" spans="1:63">
      <c r="A8" s="1066"/>
      <c r="B8" s="597">
        <v>0.91700000000000004</v>
      </c>
      <c r="C8" s="558">
        <v>7.4487895716947881</v>
      </c>
      <c r="D8" s="558">
        <v>7.2661217075387849</v>
      </c>
      <c r="E8" s="558">
        <v>7.0921985815604627</v>
      </c>
      <c r="F8" s="558">
        <v>6.9264069264071004</v>
      </c>
      <c r="G8" s="558">
        <v>6.7681895093064313</v>
      </c>
      <c r="H8" s="558">
        <v>6.6170388751035585</v>
      </c>
      <c r="I8" s="558">
        <v>6.4724919093852771</v>
      </c>
      <c r="J8" s="558">
        <v>6.3341250989708646</v>
      </c>
      <c r="K8" s="558">
        <v>6.2015503875970559</v>
      </c>
      <c r="L8" s="558">
        <v>6.0744115413820818</v>
      </c>
      <c r="M8" s="558">
        <v>5.9523809523811027</v>
      </c>
      <c r="N8" s="558">
        <v>5.8351568198396802</v>
      </c>
      <c r="O8" s="558">
        <v>5.7224606580831203</v>
      </c>
      <c r="P8" s="558">
        <v>5.61403508771944</v>
      </c>
      <c r="Q8" s="558">
        <v>5.5096418732783761</v>
      </c>
      <c r="R8" s="558">
        <v>5.4090601757945924</v>
      </c>
      <c r="S8" s="558">
        <v>5.3120849933600276</v>
      </c>
      <c r="T8" s="558">
        <v>5.218525766471104</v>
      </c>
      <c r="U8" s="558">
        <v>5.1282051282052574</v>
      </c>
      <c r="V8" s="558">
        <v>5.0409577819787028</v>
      </c>
      <c r="W8" s="558">
        <v>4.956629491945602</v>
      </c>
      <c r="X8" s="558">
        <v>4.8750761730653274</v>
      </c>
      <c r="Y8" s="558">
        <v>4.7961630695444857</v>
      </c>
      <c r="Z8" s="558">
        <v>4.719764011799529</v>
      </c>
      <c r="AA8" s="558">
        <v>4.6457607433218362</v>
      </c>
      <c r="AB8" s="558">
        <v>4.5740423098914818</v>
      </c>
      <c r="AC8" s="558">
        <v>4.5045045045046184</v>
      </c>
      <c r="AD8" s="558">
        <v>4.4370493621742657</v>
      </c>
      <c r="AE8" s="558">
        <v>4.3715846994536625</v>
      </c>
      <c r="AF8" s="558">
        <v>4.3080236941304264</v>
      </c>
      <c r="AG8" s="558">
        <v>4.2462845010616785</v>
      </c>
      <c r="AH8" s="558">
        <v>4.1862899005757201</v>
      </c>
      <c r="AI8" s="558">
        <v>4.1279669762642941</v>
      </c>
      <c r="AJ8" s="558">
        <v>4.0712468193385254</v>
      </c>
      <c r="AK8" s="558">
        <v>4.0160642570282139</v>
      </c>
      <c r="AL8" s="558">
        <v>3.9623576027737508</v>
      </c>
      <c r="AM8" s="558">
        <v>3.9100684261975571</v>
      </c>
      <c r="AN8" s="558">
        <v>3.8591413410517137</v>
      </c>
      <c r="AO8" s="558">
        <v>3.8095238095239057</v>
      </c>
      <c r="AP8" s="558">
        <v>3.7611659614481439</v>
      </c>
      <c r="AQ8" s="558">
        <v>3.7140204271124428</v>
      </c>
      <c r="AR8" s="558">
        <v>3.6680421824851912</v>
      </c>
      <c r="AS8" s="558">
        <v>3.6231884057971935</v>
      </c>
      <c r="AT8" s="558">
        <v>3.5794183445191061</v>
      </c>
      <c r="AU8" s="558">
        <v>3.5366931918656954</v>
      </c>
      <c r="AV8" s="558">
        <v>3.4949759720402804</v>
      </c>
      <c r="AW8" s="558">
        <v>3.4542314335061324</v>
      </c>
      <c r="AX8" s="558">
        <v>3.4144259496373035</v>
      </c>
      <c r="AY8" s="558">
        <v>3.3755274261604229</v>
      </c>
      <c r="AZ8" s="558">
        <v>3.3375052148519826</v>
      </c>
      <c r="BA8" s="558">
        <v>3.3003300330033838</v>
      </c>
      <c r="BB8" s="558">
        <v>3.263973888208977</v>
      </c>
      <c r="BC8" s="558">
        <v>3.2284100080711067</v>
      </c>
      <c r="BD8" s="558">
        <v>3.1936127744511786</v>
      </c>
      <c r="BE8" s="558">
        <v>3.1595576619274097</v>
      </c>
      <c r="BF8" s="558">
        <v>3.1262211801485744</v>
      </c>
      <c r="BG8" s="558">
        <v>3.0935808197989956</v>
      </c>
      <c r="BH8" s="558">
        <v>3.0616150019135868</v>
      </c>
      <c r="BI8" s="558">
        <v>3.0303030303031071</v>
      </c>
      <c r="BJ8" s="558">
        <v>2.9996250468692169</v>
      </c>
      <c r="BK8" s="558">
        <v>2.9695619896066083</v>
      </c>
    </row>
    <row r="9" spans="1:63">
      <c r="A9" s="1066"/>
      <c r="B9" s="510">
        <v>1</v>
      </c>
      <c r="C9" s="558">
        <v>1.6653367044278053</v>
      </c>
      <c r="D9" s="558">
        <v>1.6442861000519033</v>
      </c>
      <c r="E9" s="558">
        <v>1.6237610308745618</v>
      </c>
      <c r="F9" s="558">
        <v>1.6037420592925764</v>
      </c>
      <c r="G9" s="558">
        <v>1.5842106945954559</v>
      </c>
      <c r="H9" s="558">
        <v>1.5651493359999498</v>
      </c>
      <c r="I9" s="558">
        <v>1.5465412197481663</v>
      </c>
      <c r="J9" s="558">
        <v>1.5283703699350633</v>
      </c>
      <c r="K9" s="558">
        <v>1.510621552762154</v>
      </c>
      <c r="L9" s="558">
        <v>1.4932802339421072</v>
      </c>
      <c r="M9" s="558">
        <v>1.4763325390039115</v>
      </c>
      <c r="N9" s="558">
        <v>1.4597652162707659</v>
      </c>
      <c r="O9" s="558">
        <v>1.4435656023030625</v>
      </c>
      <c r="P9" s="558">
        <v>1.4277215896170785</v>
      </c>
      <c r="Q9" s="558">
        <v>1.4122215965064286</v>
      </c>
      <c r="R9" s="558">
        <v>1.3970545388081999</v>
      </c>
      <c r="S9" s="558">
        <v>1.3822098034691181</v>
      </c>
      <c r="T9" s="558">
        <v>1.3676772237792705</v>
      </c>
      <c r="U9" s="558">
        <v>1.3534470561519309</v>
      </c>
      <c r="V9" s="558">
        <v>1.339509958338041</v>
      </c>
      <c r="W9" s="558">
        <v>1.3258569689729884</v>
      </c>
      <c r="X9" s="558">
        <v>1.3124794883615838</v>
      </c>
      <c r="Y9" s="558">
        <v>1.2993692604146612</v>
      </c>
      <c r="Z9" s="558">
        <v>1.2865183556575694</v>
      </c>
      <c r="AA9" s="558">
        <v>1.2739191552370808</v>
      </c>
      <c r="AB9" s="558">
        <v>1.2615643358589281</v>
      </c>
      <c r="AC9" s="558">
        <v>1.2494468555934048</v>
      </c>
      <c r="AD9" s="558">
        <v>1.2375599404912161</v>
      </c>
      <c r="AE9" s="558">
        <v>1.2258970719561284</v>
      </c>
      <c r="AF9" s="558">
        <v>1.2144519748249631</v>
      </c>
      <c r="AG9" s="558">
        <v>1.2032186061091292</v>
      </c>
      <c r="AH9" s="558">
        <v>1.1921911443552591</v>
      </c>
      <c r="AI9" s="558">
        <v>1.1813639795855861</v>
      </c>
      <c r="AJ9" s="558">
        <v>1.1707317037815428</v>
      </c>
      <c r="AK9" s="558">
        <v>1.1602891018766619</v>
      </c>
      <c r="AL9" s="558">
        <v>1.1500311432272579</v>
      </c>
      <c r="AM9" s="558">
        <v>1.1399529735315856</v>
      </c>
      <c r="AN9" s="558">
        <v>1.1300499071701997</v>
      </c>
      <c r="AO9" s="558">
        <v>1.1203174199421237</v>
      </c>
      <c r="AP9" s="558">
        <v>1.1107511421731693</v>
      </c>
      <c r="AQ9" s="558">
        <v>1.1013468521743512</v>
      </c>
      <c r="AR9" s="558">
        <v>1.0921004700298216</v>
      </c>
      <c r="AS9" s="558">
        <v>1.0830080516951202</v>
      </c>
      <c r="AT9" s="558">
        <v>1.074065783387806</v>
      </c>
      <c r="AU9" s="558">
        <v>1.0652699762537068</v>
      </c>
      <c r="AV9" s="558">
        <v>1.0566170612931178</v>
      </c>
      <c r="AW9" s="558">
        <v>1.0481035845322875</v>
      </c>
      <c r="AX9" s="558">
        <v>1.0397262024264646</v>
      </c>
      <c r="AY9" s="558">
        <v>1.0314816774816566</v>
      </c>
      <c r="AZ9" s="558">
        <v>1.0233668740830528</v>
      </c>
      <c r="BA9" s="558">
        <v>1.0153787545188193</v>
      </c>
      <c r="BB9" s="558">
        <v>1.007514375188677</v>
      </c>
      <c r="BC9" s="558">
        <v>0.99977088298731664</v>
      </c>
      <c r="BD9" s="558">
        <v>0.99214551185331945</v>
      </c>
      <c r="BE9" s="558">
        <v>0.98463557947481362</v>
      </c>
      <c r="BF9" s="558">
        <v>0.9772384841436228</v>
      </c>
      <c r="BG9" s="558">
        <v>0.96995170175015732</v>
      </c>
      <c r="BH9" s="558">
        <v>0.96277278291175628</v>
      </c>
      <c r="BI9" s="558">
        <v>0.95569935022761632</v>
      </c>
      <c r="BJ9" s="558">
        <v>0.94872909565384578</v>
      </c>
      <c r="BK9" s="558">
        <v>0.94185977799255483</v>
      </c>
    </row>
    <row r="10" spans="1:63">
      <c r="A10" s="1066"/>
      <c r="B10" s="597">
        <v>1.083</v>
      </c>
      <c r="C10" s="578">
        <v>1.5284545243403138</v>
      </c>
      <c r="D10" s="558">
        <v>1.5098840340295385</v>
      </c>
      <c r="E10" s="558">
        <v>1.4917593840989984</v>
      </c>
      <c r="F10" s="558">
        <v>1.4740647093885639</v>
      </c>
      <c r="G10" s="558">
        <v>1.4567848886596479</v>
      </c>
      <c r="H10" s="558">
        <v>1.4399055014970787</v>
      </c>
      <c r="I10" s="558">
        <v>1.4234127881728573</v>
      </c>
      <c r="J10" s="558">
        <v>1.4072936122370048</v>
      </c>
      <c r="K10" s="558">
        <v>1.39153542562175</v>
      </c>
      <c r="L10" s="558">
        <v>1.376126236064229</v>
      </c>
      <c r="M10" s="558">
        <v>1.3610545766699538</v>
      </c>
      <c r="N10" s="558">
        <v>1.3463094774546993</v>
      </c>
      <c r="O10" s="558">
        <v>1.3318804387163856</v>
      </c>
      <c r="P10" s="558">
        <v>1.3177574061011208</v>
      </c>
      <c r="Q10" s="558">
        <v>1.3039307472389705</v>
      </c>
      <c r="R10" s="558">
        <v>1.290391229835359</v>
      </c>
      <c r="S10" s="558">
        <v>1.2771300011133861</v>
      </c>
      <c r="T10" s="558">
        <v>1.264138568510865</v>
      </c>
      <c r="U10" s="558">
        <v>1.251408781543639</v>
      </c>
      <c r="V10" s="558">
        <v>1.2389328147537797</v>
      </c>
      <c r="W10" s="558">
        <v>1.2267031516677145</v>
      </c>
      <c r="X10" s="558">
        <v>1.2147125696951699</v>
      </c>
      <c r="Y10" s="558">
        <v>1.2029541259051897</v>
      </c>
      <c r="Z10" s="558">
        <v>1.1914211436203599</v>
      </c>
      <c r="AA10" s="558">
        <v>1.1801071997748604</v>
      </c>
      <c r="AB10" s="558">
        <v>1.1690061129860365</v>
      </c>
      <c r="AC10" s="558">
        <v>1.1581119322929521</v>
      </c>
      <c r="AD10" s="558">
        <v>1.1474189265188157</v>
      </c>
      <c r="AE10" s="558">
        <v>1.1369215742173189</v>
      </c>
      <c r="AF10" s="558">
        <v>1.126614554165843</v>
      </c>
      <c r="AG10" s="558">
        <v>1.1164927363711312</v>
      </c>
      <c r="AH10" s="558">
        <v>1.1065511735554918</v>
      </c>
      <c r="AI10" s="558">
        <v>1.0967850930938412</v>
      </c>
      <c r="AJ10" s="558">
        <v>1.0871898893739771</v>
      </c>
      <c r="AK10" s="558">
        <v>1.0777611165543937</v>
      </c>
      <c r="AL10" s="558">
        <v>1.0684944816957045</v>
      </c>
      <c r="AM10" s="558">
        <v>1.0593858382433849</v>
      </c>
      <c r="AN10" s="558">
        <v>1.0504311798410437</v>
      </c>
      <c r="AO10" s="558">
        <v>1.0416266344548328</v>
      </c>
      <c r="AP10" s="558">
        <v>1.0329684587908876</v>
      </c>
      <c r="AQ10" s="558">
        <v>1.0244530329888952</v>
      </c>
      <c r="AR10" s="558">
        <v>1.0160768555759792</v>
      </c>
      <c r="AS10" s="558">
        <v>1.0078365386661277</v>
      </c>
      <c r="AT10" s="558">
        <v>0.99972880339133785</v>
      </c>
      <c r="AU10" s="558">
        <v>0.99175047555152673</v>
      </c>
      <c r="AV10" s="558">
        <v>0.98389848147109216</v>
      </c>
      <c r="AW10" s="558">
        <v>0.97616984405075446</v>
      </c>
      <c r="AX10" s="558">
        <v>0.96856167900402801</v>
      </c>
      <c r="AY10" s="558">
        <v>0.96107119126832696</v>
      </c>
      <c r="AZ10" s="558">
        <v>0.95369567158132362</v>
      </c>
      <c r="BA10" s="558">
        <v>0.94643249321375078</v>
      </c>
      <c r="BB10" s="558">
        <v>0.93927910885036847</v>
      </c>
      <c r="BC10" s="558">
        <v>0.93223304761131842</v>
      </c>
      <c r="BD10" s="558">
        <v>0.92529191220654539</v>
      </c>
      <c r="BE10" s="558">
        <v>0.91845337621640399</v>
      </c>
      <c r="BF10" s="558">
        <v>0.91171518149197051</v>
      </c>
      <c r="BG10" s="558">
        <v>0.90507513566895492</v>
      </c>
      <c r="BH10" s="558">
        <v>0.89853110978946504</v>
      </c>
      <c r="BI10" s="558">
        <v>0.8920810360262047</v>
      </c>
      <c r="BJ10" s="558">
        <v>0.88572290550399202</v>
      </c>
      <c r="BK10" s="558">
        <v>0.87945476621377972</v>
      </c>
    </row>
    <row r="11" spans="1:63">
      <c r="A11" s="1066"/>
      <c r="B11" s="597">
        <v>1.167</v>
      </c>
      <c r="C11" s="558">
        <v>1.4078000878506522</v>
      </c>
      <c r="D11" s="558">
        <v>1.3913345897717431</v>
      </c>
      <c r="E11" s="558">
        <v>1.3752497968501656</v>
      </c>
      <c r="F11" s="558">
        <v>1.3595326563376873</v>
      </c>
      <c r="G11" s="558">
        <v>1.344170705440797</v>
      </c>
      <c r="H11" s="558">
        <v>1.3291520383623419</v>
      </c>
      <c r="I11" s="558">
        <v>1.3144652755282455</v>
      </c>
      <c r="J11" s="558">
        <v>1.3000995348321513</v>
      </c>
      <c r="K11" s="558">
        <v>1.2860444047452733</v>
      </c>
      <c r="L11" s="558">
        <v>1.2722899191518215</v>
      </c>
      <c r="M11" s="558">
        <v>1.258826533782176</v>
      </c>
      <c r="N11" s="558">
        <v>1.2456451041267007</v>
      </c>
      <c r="O11" s="558">
        <v>1.2327368647227908</v>
      </c>
      <c r="P11" s="558">
        <v>1.2200934097165625</v>
      </c>
      <c r="Q11" s="558">
        <v>1.2077066746086051</v>
      </c>
      <c r="R11" s="558">
        <v>1.1955689191004879</v>
      </c>
      <c r="S11" s="558">
        <v>1.1836727109653593</v>
      </c>
      <c r="T11" s="558">
        <v>1.1720109108720072</v>
      </c>
      <c r="U11" s="558">
        <v>1.1605766580972661</v>
      </c>
      <c r="V11" s="558">
        <v>1.1493633570666917</v>
      </c>
      <c r="W11" s="558">
        <v>1.138364664668019</v>
      </c>
      <c r="X11" s="558">
        <v>1.1275744782861301</v>
      </c>
      <c r="Y11" s="558">
        <v>1.1169869245121087</v>
      </c>
      <c r="Z11" s="558">
        <v>1.1065963484824861</v>
      </c>
      <c r="AA11" s="558">
        <v>1.0963973038080228</v>
      </c>
      <c r="AB11" s="558">
        <v>1.0863845430543368</v>
      </c>
      <c r="AC11" s="558">
        <v>1.0765530087394222</v>
      </c>
      <c r="AD11" s="558">
        <v>1.066897824815604</v>
      </c>
      <c r="AE11" s="558">
        <v>1.0574142886057925</v>
      </c>
      <c r="AF11" s="558">
        <v>1.0480978631660094</v>
      </c>
      <c r="AG11" s="558">
        <v>1.0389441700481372</v>
      </c>
      <c r="AH11" s="558">
        <v>1.0299489824386241</v>
      </c>
      <c r="AI11" s="558">
        <v>1.0211082186505644</v>
      </c>
      <c r="AJ11" s="558">
        <v>1.0124179359480949</v>
      </c>
      <c r="AK11" s="558">
        <v>1.003874324683484</v>
      </c>
      <c r="AL11" s="558">
        <v>0.99547370272858804</v>
      </c>
      <c r="AM11" s="558">
        <v>0.98721251018358391</v>
      </c>
      <c r="AN11" s="558">
        <v>0.97908730434699665</v>
      </c>
      <c r="AO11" s="558">
        <v>0.97109475493209263</v>
      </c>
      <c r="AP11" s="558">
        <v>0.96323163951567681</v>
      </c>
      <c r="AQ11" s="558">
        <v>0.95549483920622225</v>
      </c>
      <c r="AR11" s="558">
        <v>0.94788133451910372</v>
      </c>
      <c r="AS11" s="558">
        <v>0.94038820144747015</v>
      </c>
      <c r="AT11" s="558">
        <v>0.93301260771801886</v>
      </c>
      <c r="AU11" s="558">
        <v>0.92575180922159672</v>
      </c>
      <c r="AV11" s="558">
        <v>0.91860314660917852</v>
      </c>
      <c r="AW11" s="558">
        <v>0.91156404204435293</v>
      </c>
      <c r="AX11" s="558">
        <v>0.90463199610398337</v>
      </c>
      <c r="AY11" s="558">
        <v>0.89780458481921666</v>
      </c>
      <c r="AZ11" s="558">
        <v>0.89107945684947965</v>
      </c>
      <c r="BA11" s="558">
        <v>0.88445433078254343</v>
      </c>
      <c r="BB11" s="558">
        <v>0.87792699255414119</v>
      </c>
      <c r="BC11" s="558">
        <v>0.87149529298101069</v>
      </c>
      <c r="BD11" s="558">
        <v>0.86515714540158417</v>
      </c>
      <c r="BE11" s="558">
        <v>0.85891052341888818</v>
      </c>
      <c r="BF11" s="558">
        <v>0.85275345874052144</v>
      </c>
      <c r="BG11" s="558">
        <v>0.84668403911087742</v>
      </c>
      <c r="BH11" s="558">
        <v>0.84070040633104481</v>
      </c>
      <c r="BI11" s="558">
        <v>0.83480075436208212</v>
      </c>
      <c r="BJ11" s="558">
        <v>0.82898332750759607</v>
      </c>
      <c r="BK11" s="558">
        <v>0.82324641867178605</v>
      </c>
    </row>
    <row r="12" spans="1:63">
      <c r="A12" s="1066"/>
      <c r="B12" s="510">
        <v>1.25</v>
      </c>
      <c r="C12" s="577">
        <v>1.3009033446114988</v>
      </c>
      <c r="D12" s="577">
        <v>1.2862360974024338</v>
      </c>
      <c r="E12" s="577">
        <v>1.2718958993719223</v>
      </c>
      <c r="F12" s="577">
        <v>1.2578719323541949</v>
      </c>
      <c r="G12" s="577">
        <v>1.2441538501058922</v>
      </c>
      <c r="H12" s="577">
        <v>1.2307317528502522</v>
      </c>
      <c r="I12" s="577">
        <v>1.2175961634514425</v>
      </c>
      <c r="J12" s="577">
        <v>1.2047380050985224</v>
      </c>
      <c r="K12" s="577">
        <v>1.1921485803886136</v>
      </c>
      <c r="L12" s="577">
        <v>1.1798195517079826</v>
      </c>
      <c r="M12" s="577">
        <v>1.167742922818038</v>
      </c>
      <c r="N12" s="577">
        <v>1.1559110215607844</v>
      </c>
      <c r="O12" s="577">
        <v>1.1443164836051272</v>
      </c>
      <c r="P12" s="577">
        <v>1.1329522371616765</v>
      </c>
      <c r="Q12" s="577">
        <v>1.1218114885993784</v>
      </c>
      <c r="R12" s="577">
        <v>1.1108877089025087</v>
      </c>
      <c r="S12" s="577">
        <v>1.1001746209112921</v>
      </c>
      <c r="T12" s="577">
        <v>1.089666187293763</v>
      </c>
      <c r="U12" s="577">
        <v>1.079356599200425</v>
      </c>
      <c r="V12" s="577">
        <v>1.0692402655569258</v>
      </c>
      <c r="W12" s="577">
        <v>1.0593118029532689</v>
      </c>
      <c r="X12" s="577">
        <v>1.0495660260911459</v>
      </c>
      <c r="Y12" s="577">
        <v>1.0399979387537774</v>
      </c>
      <c r="Z12" s="577">
        <v>1.0306027252652157</v>
      </c>
      <c r="AA12" s="577">
        <v>1.021375742408438</v>
      </c>
      <c r="AB12" s="577">
        <v>1.0123125117737293</v>
      </c>
      <c r="AC12" s="577">
        <v>1.0034087125108666</v>
      </c>
      <c r="AD12" s="577">
        <v>0.99466017446045552</v>
      </c>
      <c r="AE12" s="577">
        <v>0.98606287164148099</v>
      </c>
      <c r="AF12" s="577">
        <v>0.97761291607370582</v>
      </c>
      <c r="AG12" s="577">
        <v>0.96930655191499815</v>
      </c>
      <c r="AH12" s="577">
        <v>0.96114014989501817</v>
      </c>
      <c r="AI12" s="577">
        <v>0.95311020202792995</v>
      </c>
      <c r="AJ12" s="577">
        <v>0.94521331658795771</v>
      </c>
      <c r="AK12" s="577">
        <v>0.93744621333266498</v>
      </c>
      <c r="AL12" s="577">
        <v>0.92980571895982589</v>
      </c>
      <c r="AM12" s="577">
        <v>0.92228876278466865</v>
      </c>
      <c r="AN12" s="577">
        <v>0.91489237262511747</v>
      </c>
      <c r="AO12" s="577">
        <v>0.90761367088345513</v>
      </c>
      <c r="AP12" s="577">
        <v>0.90044987081354699</v>
      </c>
      <c r="AQ12" s="577">
        <v>0.89339827296345997</v>
      </c>
      <c r="AR12" s="577">
        <v>0.88645626178393233</v>
      </c>
      <c r="AS12" s="577">
        <v>0.87962130239374581</v>
      </c>
      <c r="AT12" s="577">
        <v>0.87289093749359392</v>
      </c>
      <c r="AU12" s="577">
        <v>0.86626278442055438</v>
      </c>
      <c r="AV12" s="577">
        <v>0.85973453233575015</v>
      </c>
      <c r="AW12" s="577">
        <v>0.85330393953822137</v>
      </c>
      <c r="AX12" s="577">
        <v>0.84696883089845343</v>
      </c>
      <c r="AY12" s="577">
        <v>0.84072709540538637</v>
      </c>
      <c r="AZ12" s="577">
        <v>0.83457668382109418</v>
      </c>
      <c r="BA12" s="577">
        <v>0.82851560643766109</v>
      </c>
      <c r="BB12" s="577">
        <v>0.8225419309310964</v>
      </c>
      <c r="BC12" s="577">
        <v>0.81665378030742686</v>
      </c>
      <c r="BD12" s="577">
        <v>0.81084933093637723</v>
      </c>
      <c r="BE12" s="577">
        <v>0.80512681066831493</v>
      </c>
      <c r="BF12" s="577">
        <v>0.7994844970303735</v>
      </c>
      <c r="BG12" s="577">
        <v>0.79392071549789711</v>
      </c>
      <c r="BH12" s="577">
        <v>0.78843383783756227</v>
      </c>
      <c r="BI12" s="577">
        <v>0.78302228051873302</v>
      </c>
      <c r="BJ12" s="577">
        <v>0.77768450318979521</v>
      </c>
      <c r="BK12" s="577">
        <v>0.77241900721638712</v>
      </c>
    </row>
    <row r="13" spans="1:63">
      <c r="A13" s="1066"/>
      <c r="B13" s="597">
        <v>1.333</v>
      </c>
      <c r="C13" s="577">
        <v>1.2057473923259581</v>
      </c>
      <c r="D13" s="577">
        <v>1.1926255948460989</v>
      </c>
      <c r="E13" s="577">
        <v>1.1797863241058479</v>
      </c>
      <c r="F13" s="577">
        <v>1.167220552623597</v>
      </c>
      <c r="G13" s="577">
        <v>1.1549196334673133</v>
      </c>
      <c r="H13" s="577">
        <v>1.1428752804112823</v>
      </c>
      <c r="I13" s="577">
        <v>1.1310795493216763</v>
      </c>
      <c r="J13" s="577">
        <v>1.1195248206830757</v>
      </c>
      <c r="K13" s="577">
        <v>1.1082037831851783</v>
      </c>
      <c r="L13" s="577">
        <v>1.0971094182954031</v>
      </c>
      <c r="M13" s="577">
        <v>1.086234985748979</v>
      </c>
      <c r="N13" s="577">
        <v>1.0755740098934929</v>
      </c>
      <c r="O13" s="577">
        <v>1.065120266829757</v>
      </c>
      <c r="P13" s="577">
        <v>1.0548677722953426</v>
      </c>
      <c r="Q13" s="577">
        <v>1.044810770241219</v>
      </c>
      <c r="R13" s="577">
        <v>1.0349437220556745</v>
      </c>
      <c r="S13" s="577">
        <v>1.0252612963931318</v>
      </c>
      <c r="T13" s="577">
        <v>1.0157583595686108</v>
      </c>
      <c r="U13" s="577">
        <v>1.0064299664814782</v>
      </c>
      <c r="V13" s="577">
        <v>0.99727135203476347</v>
      </c>
      <c r="W13" s="577">
        <v>0.98827792301876105</v>
      </c>
      <c r="X13" s="577">
        <v>0.97944525042987207</v>
      </c>
      <c r="Y13" s="577">
        <v>0.97076906219769554</v>
      </c>
      <c r="Z13" s="577">
        <v>0.96224523629527925</v>
      </c>
      <c r="AA13" s="577">
        <v>0.95386979420918072</v>
      </c>
      <c r="AB13" s="577">
        <v>0.9456388947476112</v>
      </c>
      <c r="AC13" s="577">
        <v>0.93754882816640872</v>
      </c>
      <c r="AD13" s="577">
        <v>0.92959601059397523</v>
      </c>
      <c r="AE13" s="577">
        <v>0.92177697873756981</v>
      </c>
      <c r="AF13" s="577">
        <v>0.91408838485453336</v>
      </c>
      <c r="AG13" s="577">
        <v>0.90652699197310405</v>
      </c>
      <c r="AH13" s="577">
        <v>0.89908966934848678</v>
      </c>
      <c r="AI13" s="577">
        <v>0.891773388140781</v>
      </c>
      <c r="AJ13" s="577">
        <v>0.88457521730222566</v>
      </c>
      <c r="AK13" s="577">
        <v>0.87749231966203467</v>
      </c>
      <c r="AL13" s="577">
        <v>0.87052194819783135</v>
      </c>
      <c r="AM13" s="577">
        <v>0.86366144248339094</v>
      </c>
      <c r="AN13" s="577">
        <v>0.85690822530303978</v>
      </c>
      <c r="AO13" s="577">
        <v>0.85025979942365892</v>
      </c>
      <c r="AP13" s="577">
        <v>0.84371374451580183</v>
      </c>
      <c r="AQ13" s="577">
        <v>0.8372677142159467</v>
      </c>
      <c r="AR13" s="577">
        <v>0.83091943332239748</v>
      </c>
      <c r="AS13" s="577">
        <v>0.82466669511778967</v>
      </c>
      <c r="AT13" s="577">
        <v>0.81850735881158476</v>
      </c>
      <c r="AU13" s="577">
        <v>0.81243934709632448</v>
      </c>
      <c r="AV13" s="577">
        <v>0.80646064381178528</v>
      </c>
      <c r="AW13" s="577">
        <v>0.80056929171151658</v>
      </c>
      <c r="AX13" s="577">
        <v>0.79476339032656351</v>
      </c>
      <c r="AY13" s="577">
        <v>0.7890410939214767</v>
      </c>
      <c r="AZ13" s="577">
        <v>0.7834006095379924</v>
      </c>
      <c r="BA13" s="577">
        <v>0.77784019512202429</v>
      </c>
      <c r="BB13" s="577">
        <v>0.77235815772986005</v>
      </c>
      <c r="BC13" s="577">
        <v>0.76695285180967909</v>
      </c>
      <c r="BD13" s="577">
        <v>0.76162267755473134</v>
      </c>
      <c r="BE13" s="577">
        <v>0.75636607932471034</v>
      </c>
      <c r="BF13" s="577">
        <v>0.75118154413205207</v>
      </c>
      <c r="BG13" s="577">
        <v>0.74606760019006457</v>
      </c>
      <c r="BH13" s="577">
        <v>0.74102281551996008</v>
      </c>
      <c r="BI13" s="577">
        <v>0.73604579661402281</v>
      </c>
      <c r="BJ13" s="577">
        <v>0.73113518715228887</v>
      </c>
      <c r="BK13" s="577">
        <v>0.72628966677025775</v>
      </c>
    </row>
    <row r="14" spans="1:63">
      <c r="A14" s="1066"/>
      <c r="B14" s="597">
        <v>1.417</v>
      </c>
      <c r="C14" s="577">
        <v>1.1206721666079622</v>
      </c>
      <c r="D14" s="577">
        <v>1.1088859562826132</v>
      </c>
      <c r="E14" s="577">
        <v>1.0973450790426345</v>
      </c>
      <c r="F14" s="577">
        <v>1.0860419537798189</v>
      </c>
      <c r="G14" s="577">
        <v>1.0749693085560468</v>
      </c>
      <c r="H14" s="577">
        <v>1.0641201650017682</v>
      </c>
      <c r="I14" s="577">
        <v>1.0534878236497964</v>
      </c>
      <c r="J14" s="577">
        <v>1.0430658501396419</v>
      </c>
      <c r="K14" s="577">
        <v>1.0328480622326965</v>
      </c>
      <c r="L14" s="577">
        <v>1.0228285175831984</v>
      </c>
      <c r="M14" s="577">
        <v>1.013001502214159</v>
      </c>
      <c r="N14" s="577">
        <v>1.0033615196512813</v>
      </c>
      <c r="O14" s="577">
        <v>0.99390328067145983</v>
      </c>
      <c r="P14" s="577">
        <v>0.98462169362568097</v>
      </c>
      <c r="Q14" s="577">
        <v>0.97551185529912765</v>
      </c>
      <c r="R14" s="577">
        <v>0.96656904227401141</v>
      </c>
      <c r="S14" s="577">
        <v>0.9577887027631673</v>
      </c>
      <c r="T14" s="577">
        <v>0.94916644888474488</v>
      </c>
      <c r="U14" s="577">
        <v>0.94069804935044588</v>
      </c>
      <c r="V14" s="577">
        <v>0.93237942254171335</v>
      </c>
      <c r="W14" s="577">
        <v>0.9242066299500632</v>
      </c>
      <c r="X14" s="577">
        <v>0.9161758699594138</v>
      </c>
      <c r="Y14" s="577">
        <v>0.9082834719497862</v>
      </c>
      <c r="Z14" s="577">
        <v>0.90052589070316513</v>
      </c>
      <c r="AA14" s="577">
        <v>0.89289970109360661</v>
      </c>
      <c r="AB14" s="577">
        <v>0.88540159304488286</v>
      </c>
      <c r="AC14" s="577">
        <v>0.87802836674007168</v>
      </c>
      <c r="AD14" s="577">
        <v>0.87077692806852169</v>
      </c>
      <c r="AE14" s="577">
        <v>0.86364428429658624</v>
      </c>
      <c r="AF14" s="577">
        <v>0.85662753994939589</v>
      </c>
      <c r="AG14" s="577">
        <v>0.84972389289176864</v>
      </c>
      <c r="AH14" s="577">
        <v>0.84293063059710849</v>
      </c>
      <c r="AI14" s="577">
        <v>0.83624512659386052</v>
      </c>
      <c r="AJ14" s="577">
        <v>0.82966483707973815</v>
      </c>
      <c r="AK14" s="577">
        <v>0.82318729769455623</v>
      </c>
      <c r="AL14" s="577">
        <v>0.81681012044306733</v>
      </c>
      <c r="AM14" s="577">
        <v>0.81053099075973045</v>
      </c>
      <c r="AN14" s="577">
        <v>0.80434766470783237</v>
      </c>
      <c r="AO14" s="577">
        <v>0.798257966305841</v>
      </c>
      <c r="AP14" s="577">
        <v>0.79225978497429872</v>
      </c>
      <c r="AQ14" s="577">
        <v>0.78635107309696395</v>
      </c>
      <c r="AR14" s="577">
        <v>0.78052984369027834</v>
      </c>
      <c r="AS14" s="577">
        <v>0.77479416817558833</v>
      </c>
      <c r="AT14" s="577">
        <v>0.76914217424887665</v>
      </c>
      <c r="AU14" s="577">
        <v>0.76357204384305544</v>
      </c>
      <c r="AV14" s="577">
        <v>0.7580820111781672</v>
      </c>
      <c r="AW14" s="577">
        <v>0.75267036089509753</v>
      </c>
      <c r="AX14" s="577">
        <v>0.74733542626865856</v>
      </c>
      <c r="AY14" s="577">
        <v>0.74207558749613156</v>
      </c>
      <c r="AZ14" s="577">
        <v>0.73688927005757521</v>
      </c>
      <c r="BA14" s="577">
        <v>0.73177494314441782</v>
      </c>
      <c r="BB14" s="577">
        <v>0.72673111815303404</v>
      </c>
      <c r="BC14" s="577">
        <v>0.72175634724019422</v>
      </c>
      <c r="BD14" s="577">
        <v>0.71684922193744172</v>
      </c>
      <c r="BE14" s="577">
        <v>0.71200837182161347</v>
      </c>
      <c r="BF14" s="577">
        <v>0.70723246323886557</v>
      </c>
      <c r="BG14" s="577">
        <v>0.702520198079709</v>
      </c>
      <c r="BH14" s="577">
        <v>0.69787031260269472</v>
      </c>
      <c r="BI14" s="577">
        <v>0.69328157630450493</v>
      </c>
      <c r="BJ14" s="577">
        <v>0.68875279083433094</v>
      </c>
      <c r="BK14" s="577">
        <v>0.68428278895052452</v>
      </c>
    </row>
    <row r="15" spans="1:63">
      <c r="A15" s="1066"/>
      <c r="B15" s="510">
        <v>1.5</v>
      </c>
      <c r="C15" s="577">
        <v>1.0443012127351399</v>
      </c>
      <c r="D15" s="577">
        <v>1.0336751970173372</v>
      </c>
      <c r="E15" s="577">
        <v>1.0232632476483587</v>
      </c>
      <c r="F15" s="577">
        <v>1.0130589604271949</v>
      </c>
      <c r="G15" s="577">
        <v>1.0030561840889158</v>
      </c>
      <c r="H15" s="577">
        <v>0.99324900793951643</v>
      </c>
      <c r="I15" s="577">
        <v>0.9836317502091283</v>
      </c>
      <c r="J15" s="577">
        <v>0.97419894707536769</v>
      </c>
      <c r="K15" s="577">
        <v>0.96494534231226825</v>
      </c>
      <c r="L15" s="577">
        <v>0.95586587752359187</v>
      </c>
      <c r="M15" s="577">
        <v>0.94695568292238452</v>
      </c>
      <c r="N15" s="577">
        <v>0.93821006862146716</v>
      </c>
      <c r="O15" s="577">
        <v>0.92962451640212818</v>
      </c>
      <c r="P15" s="577">
        <v>0.9211946719306674</v>
      </c>
      <c r="Q15" s="577">
        <v>0.91291633739461564</v>
      </c>
      <c r="R15" s="577">
        <v>0.90478546453246711</v>
      </c>
      <c r="S15" s="577">
        <v>0.8967981480326076</v>
      </c>
      <c r="T15" s="577">
        <v>0.88895061927882169</v>
      </c>
      <c r="U15" s="577">
        <v>0.88123924042133606</v>
      </c>
      <c r="V15" s="577">
        <v>0.87366049875380003</v>
      </c>
      <c r="W15" s="577">
        <v>0.86621100137794282</v>
      </c>
      <c r="X15" s="577">
        <v>0.85888747013888267</v>
      </c>
      <c r="Y15" s="577">
        <v>0.85168673681520402</v>
      </c>
      <c r="Z15" s="577">
        <v>0.84460573854897436</v>
      </c>
      <c r="AA15" s="577">
        <v>0.8376415135018539</v>
      </c>
      <c r="AB15" s="577">
        <v>0.83079119672435386</v>
      </c>
      <c r="AC15" s="577">
        <v>0.82405201622613922</v>
      </c>
      <c r="AD15" s="577">
        <v>0.81742128923605439</v>
      </c>
      <c r="AE15" s="577">
        <v>0.8108964186412686</v>
      </c>
      <c r="AF15" s="577">
        <v>0.80447488959561386</v>
      </c>
      <c r="AG15" s="577">
        <v>0.79815426628780795</v>
      </c>
      <c r="AH15" s="577">
        <v>0.7919321888608396</v>
      </c>
      <c r="AI15" s="577">
        <v>0.78580637047433088</v>
      </c>
      <c r="AJ15" s="577">
        <v>0.77977459450219233</v>
      </c>
      <c r="AK15" s="577">
        <v>0.77383471185835917</v>
      </c>
      <c r="AL15" s="577">
        <v>0.76798463844382947</v>
      </c>
      <c r="AM15" s="577">
        <v>0.76222235270863326</v>
      </c>
      <c r="AN15" s="577">
        <v>0.75654589332274191</v>
      </c>
      <c r="AO15" s="577">
        <v>0.7509533569502792</v>
      </c>
      <c r="AP15" s="577">
        <v>0.74544289612173009</v>
      </c>
      <c r="AQ15" s="577">
        <v>0.74001271719914752</v>
      </c>
      <c r="AR15" s="577">
        <v>0.73466107842965134</v>
      </c>
      <c r="AS15" s="577">
        <v>0.72938628808278183</v>
      </c>
      <c r="AT15" s="577">
        <v>0.72418670266752194</v>
      </c>
      <c r="AU15" s="577">
        <v>0.7190607252250425</v>
      </c>
      <c r="AV15" s="577">
        <v>0.71400680369344283</v>
      </c>
      <c r="AW15" s="577">
        <v>0.70902342934097273</v>
      </c>
      <c r="AX15" s="577">
        <v>0.70410913526440966</v>
      </c>
      <c r="AY15" s="577">
        <v>0.6992624949494527</v>
      </c>
      <c r="AZ15" s="577">
        <v>0.69448212089016848</v>
      </c>
      <c r="BA15" s="577">
        <v>0.68976666326467717</v>
      </c>
      <c r="BB15" s="577">
        <v>0.68511480866442809</v>
      </c>
      <c r="BC15" s="577">
        <v>0.6805252788745495</v>
      </c>
      <c r="BD15" s="577">
        <v>0.67599682970289454</v>
      </c>
      <c r="BE15" s="577">
        <v>0.67152824985552984</v>
      </c>
      <c r="BF15" s="577">
        <v>0.66711835985653056</v>
      </c>
      <c r="BG15" s="577">
        <v>0.66276601101006183</v>
      </c>
      <c r="BH15" s="577">
        <v>0.65847008440282362</v>
      </c>
      <c r="BI15" s="577">
        <v>0.65422948994504293</v>
      </c>
      <c r="BJ15" s="577">
        <v>0.65004316544828411</v>
      </c>
      <c r="BK15" s="577">
        <v>0.64591007573844206</v>
      </c>
    </row>
    <row r="16" spans="1:63">
      <c r="A16" s="1066"/>
      <c r="B16" s="597">
        <v>1.583</v>
      </c>
      <c r="C16" s="577">
        <v>0.97548542204935118</v>
      </c>
      <c r="D16" s="577">
        <v>0.96587209734375157</v>
      </c>
      <c r="E16" s="577">
        <v>0.95644640055301777</v>
      </c>
      <c r="F16" s="577">
        <v>0.94720289172687322</v>
      </c>
      <c r="G16" s="577">
        <v>0.93813633919816775</v>
      </c>
      <c r="H16" s="577">
        <v>0.92924170970903985</v>
      </c>
      <c r="I16" s="577">
        <v>0.9205141590934961</v>
      </c>
      <c r="J16" s="577">
        <v>0.91194902348016815</v>
      </c>
      <c r="K16" s="577">
        <v>0.90354181098167574</v>
      </c>
      <c r="L16" s="577">
        <v>0.89528819383948499</v>
      </c>
      <c r="M16" s="577">
        <v>0.88718400099539596</v>
      </c>
      <c r="N16" s="577">
        <v>0.87922521106287066</v>
      </c>
      <c r="O16" s="577">
        <v>0.87140794567331681</v>
      </c>
      <c r="P16" s="577">
        <v>0.86372846317419461</v>
      </c>
      <c r="Q16" s="577">
        <v>0.85618315265743594</v>
      </c>
      <c r="R16" s="577">
        <v>0.84876852829814786</v>
      </c>
      <c r="S16" s="577">
        <v>0.84148122398495651</v>
      </c>
      <c r="T16" s="577">
        <v>0.83431798822460945</v>
      </c>
      <c r="U16" s="577">
        <v>0.82727567930463486</v>
      </c>
      <c r="V16" s="577">
        <v>0.82035126069893527</v>
      </c>
      <c r="W16" s="577">
        <v>0.8135417967022005</v>
      </c>
      <c r="X16" s="577">
        <v>0.80684444827995694</v>
      </c>
      <c r="Y16" s="577">
        <v>0.8002564691219225</v>
      </c>
      <c r="Z16" s="577">
        <v>0.79377520188714734</v>
      </c>
      <c r="AA16" s="577">
        <v>0.78739807463015066</v>
      </c>
      <c r="AB16" s="577">
        <v>0.78112259739795709</v>
      </c>
      <c r="AC16" s="577">
        <v>0.77494635898857522</v>
      </c>
      <c r="AD16" s="577">
        <v>0.76886702386205008</v>
      </c>
      <c r="AE16" s="577">
        <v>0.76288232919577892</v>
      </c>
      <c r="AF16" s="577">
        <v>0.75699008207628871</v>
      </c>
      <c r="AG16" s="577">
        <v>0.75118815682015549</v>
      </c>
      <c r="AH16" s="577">
        <v>0.74547449241718855</v>
      </c>
      <c r="AI16" s="577">
        <v>0.73984709008941907</v>
      </c>
      <c r="AJ16" s="577">
        <v>0.73430401095982045</v>
      </c>
      <c r="AK16" s="577">
        <v>0.72884337382504794</v>
      </c>
      <c r="AL16" s="577">
        <v>0.72346335302682074</v>
      </c>
      <c r="AM16" s="577">
        <v>0.71816217641689195</v>
      </c>
      <c r="AN16" s="577">
        <v>0.71293812341083462</v>
      </c>
      <c r="AO16" s="577">
        <v>0.70778952312615939</v>
      </c>
      <c r="AP16" s="577">
        <v>0.7027147526005274</v>
      </c>
      <c r="AQ16" s="577">
        <v>0.69771223508607072</v>
      </c>
      <c r="AR16" s="577">
        <v>0.69278043841605075</v>
      </c>
      <c r="AS16" s="577">
        <v>0.68791787344030297</v>
      </c>
      <c r="AT16" s="577">
        <v>0.68312309252611225</v>
      </c>
      <c r="AU16" s="577">
        <v>0.67839468812134596</v>
      </c>
      <c r="AV16" s="577">
        <v>0.67373129137685173</v>
      </c>
      <c r="AW16" s="577">
        <v>0.66913157082528563</v>
      </c>
      <c r="AX16" s="577">
        <v>0.6645942311136942</v>
      </c>
      <c r="AY16" s="577">
        <v>0.660118011787314</v>
      </c>
      <c r="AZ16" s="577">
        <v>0.65570168612219071</v>
      </c>
      <c r="BA16" s="577">
        <v>0.65134406000434808</v>
      </c>
      <c r="BB16" s="577">
        <v>0.64704397085335297</v>
      </c>
      <c r="BC16" s="577">
        <v>0.64280028658824107</v>
      </c>
      <c r="BD16" s="577">
        <v>0.63861190463386808</v>
      </c>
      <c r="BE16" s="577">
        <v>0.63447775096585834</v>
      </c>
      <c r="BF16" s="577">
        <v>0.63039677919240855</v>
      </c>
      <c r="BG16" s="577">
        <v>0.62636796967130193</v>
      </c>
      <c r="BH16" s="577">
        <v>0.62239032866056454</v>
      </c>
      <c r="BI16" s="577">
        <v>0.61846288750128076</v>
      </c>
      <c r="BJ16" s="577">
        <v>0.61458470183115255</v>
      </c>
      <c r="BK16" s="577">
        <v>0.61075485082746472</v>
      </c>
    </row>
    <row r="17" spans="1:72">
      <c r="A17" s="1066"/>
      <c r="B17" s="597">
        <v>1.667</v>
      </c>
      <c r="C17" s="577">
        <v>0.91325938232292003</v>
      </c>
      <c r="D17" s="577">
        <v>0.9045339742222066</v>
      </c>
      <c r="E17" s="577">
        <v>0.89597371580143326</v>
      </c>
      <c r="F17" s="577">
        <v>0.88757396222585694</v>
      </c>
      <c r="G17" s="577">
        <v>0.87933024122425485</v>
      </c>
      <c r="H17" s="577">
        <v>0.87123824514888415</v>
      </c>
      <c r="I17" s="577">
        <v>0.86329382346985295</v>
      </c>
      <c r="J17" s="577">
        <v>0.85549297567642146</v>
      </c>
      <c r="K17" s="577">
        <v>0.84783184455972749</v>
      </c>
      <c r="L17" s="577">
        <v>0.84030670985323463</v>
      </c>
      <c r="M17" s="577">
        <v>0.83291398220887747</v>
      </c>
      <c r="N17" s="577">
        <v>0.82565019748840607</v>
      </c>
      <c r="O17" s="577">
        <v>0.81851201135085871</v>
      </c>
      <c r="P17" s="577">
        <v>0.81149619411839247</v>
      </c>
      <c r="Q17" s="577">
        <v>0.80459962590391232</v>
      </c>
      <c r="R17" s="577">
        <v>0.79781929198505674</v>
      </c>
      <c r="S17" s="577">
        <v>0.7911522784101277</v>
      </c>
      <c r="T17" s="577">
        <v>0.78459576782251161</v>
      </c>
      <c r="U17" s="577">
        <v>0.77814703549101705</v>
      </c>
      <c r="V17" s="577">
        <v>0.77180344553438296</v>
      </c>
      <c r="W17" s="577">
        <v>0.76556244732896306</v>
      </c>
      <c r="X17" s="577">
        <v>0.75942157208930294</v>
      </c>
      <c r="Y17" s="577">
        <v>0.75337842961197843</v>
      </c>
      <c r="Z17" s="577">
        <v>0.74743070517367316</v>
      </c>
      <c r="AA17" s="577">
        <v>0.74157615657503928</v>
      </c>
      <c r="AB17" s="577">
        <v>0.73581261132240772</v>
      </c>
      <c r="AC17" s="577">
        <v>0.73013796393990926</v>
      </c>
      <c r="AD17" s="577">
        <v>0.72455017340501704</v>
      </c>
      <c r="AE17" s="577">
        <v>0.71904726070095215</v>
      </c>
      <c r="AF17" s="577">
        <v>0.71362730647978334</v>
      </c>
      <c r="AG17" s="577">
        <v>0.70828844883042474</v>
      </c>
      <c r="AH17" s="577">
        <v>0.70302888114608042</v>
      </c>
      <c r="AI17" s="577">
        <v>0.69784685008600233</v>
      </c>
      <c r="AJ17" s="577">
        <v>0.69274065362673254</v>
      </c>
      <c r="AK17" s="577">
        <v>0.68770863919827907</v>
      </c>
      <c r="AL17" s="577">
        <v>0.68274920190093846</v>
      </c>
      <c r="AM17" s="577">
        <v>0.67786078279872142</v>
      </c>
      <c r="AN17" s="577">
        <v>0.67304186728557236</v>
      </c>
      <c r="AO17" s="577">
        <v>0.66829098352078276</v>
      </c>
      <c r="AP17" s="577">
        <v>0.66360670093020646</v>
      </c>
      <c r="AQ17" s="577">
        <v>0.65898762877006722</v>
      </c>
      <c r="AR17" s="577">
        <v>0.65443241475033442</v>
      </c>
      <c r="AS17" s="577">
        <v>0.64993974371479946</v>
      </c>
      <c r="AT17" s="577">
        <v>0.64550833637515015</v>
      </c>
      <c r="AU17" s="577">
        <v>0.64113694809648247</v>
      </c>
      <c r="AV17" s="577">
        <v>0.63682436773182705</v>
      </c>
      <c r="AW17" s="577">
        <v>0.6325694165033986</v>
      </c>
      <c r="AX17" s="577">
        <v>0.6283709469283969</v>
      </c>
      <c r="AY17" s="577">
        <v>0.6242278417873045</v>
      </c>
      <c r="AZ17" s="577">
        <v>0.62013901313273123</v>
      </c>
      <c r="BA17" s="577">
        <v>0.61610340133695862</v>
      </c>
      <c r="BB17" s="577">
        <v>0.61211997417643305</v>
      </c>
      <c r="BC17" s="577">
        <v>0.60818772595154658</v>
      </c>
      <c r="BD17" s="577">
        <v>0.60430567664012858</v>
      </c>
      <c r="BE17" s="577">
        <v>0.6004728710831494</v>
      </c>
      <c r="BF17" s="577">
        <v>0.59668837820121923</v>
      </c>
      <c r="BG17" s="577">
        <v>0.59295129024052795</v>
      </c>
      <c r="BH17" s="577">
        <v>0.58926072204694535</v>
      </c>
      <c r="BI17" s="577">
        <v>0.58561581036706156</v>
      </c>
      <c r="BJ17" s="577">
        <v>0.58201571317501</v>
      </c>
      <c r="BK17" s="577">
        <v>0.57845960902396754</v>
      </c>
    </row>
    <row r="18" spans="1:72">
      <c r="A18" s="1066"/>
      <c r="B18" s="510">
        <v>1.75</v>
      </c>
      <c r="C18" s="577">
        <v>0.85680720841597025</v>
      </c>
      <c r="D18" s="577">
        <v>0.84886359279237134</v>
      </c>
      <c r="E18" s="577">
        <v>0.84106591754239535</v>
      </c>
      <c r="F18" s="577">
        <v>0.83341019744219069</v>
      </c>
      <c r="G18" s="577">
        <v>0.82589259105949508</v>
      </c>
      <c r="H18" s="577">
        <v>0.81850939432639869</v>
      </c>
      <c r="I18" s="577">
        <v>0.81125703445379482</v>
      </c>
      <c r="J18" s="577">
        <v>0.80413206416651462</v>
      </c>
      <c r="K18" s="577">
        <v>0.79713115623960029</v>
      </c>
      <c r="L18" s="577">
        <v>0.79025109831752471</v>
      </c>
      <c r="M18" s="577">
        <v>0.78348878799940636</v>
      </c>
      <c r="N18" s="577">
        <v>0.77684122817442403</v>
      </c>
      <c r="O18" s="577">
        <v>0.7703055225926958</v>
      </c>
      <c r="P18" s="577">
        <v>0.76387887165786972</v>
      </c>
      <c r="Q18" s="577">
        <v>0.75755856842858682</v>
      </c>
      <c r="R18" s="577">
        <v>0.75134199481681729</v>
      </c>
      <c r="S18" s="577">
        <v>0.74522661797185352</v>
      </c>
      <c r="T18" s="577">
        <v>0.73920998683946726</v>
      </c>
      <c r="U18" s="577">
        <v>0.73328972888641109</v>
      </c>
      <c r="V18" s="577">
        <v>0.72746354698106785</v>
      </c>
      <c r="W18" s="577">
        <v>0.72172921642163268</v>
      </c>
      <c r="X18" s="577">
        <v>0.71608458210375014</v>
      </c>
      <c r="Y18" s="577">
        <v>0.71052755582003102</v>
      </c>
      <c r="Z18" s="577">
        <v>0.70505611368434062</v>
      </c>
      <c r="AA18" s="577">
        <v>0.69966829367418304</v>
      </c>
      <c r="AB18" s="577">
        <v>0.69436219328491355</v>
      </c>
      <c r="AC18" s="577">
        <v>0.68913596728988613</v>
      </c>
      <c r="AD18" s="577">
        <v>0.68398782560099747</v>
      </c>
      <c r="AE18" s="577">
        <v>0.67891603122441546</v>
      </c>
      <c r="AF18" s="577">
        <v>0.67391889830658835</v>
      </c>
      <c r="AG18" s="577">
        <v>0.66899479026591724</v>
      </c>
      <c r="AH18" s="577">
        <v>0.66414211800574197</v>
      </c>
      <c r="AI18" s="577">
        <v>0.65935933820454051</v>
      </c>
      <c r="AJ18" s="577">
        <v>0.65464495167948034</v>
      </c>
      <c r="AK18" s="577">
        <v>0.6499975018196732</v>
      </c>
      <c r="AL18" s="577">
        <v>0.64541557308569397</v>
      </c>
      <c r="AM18" s="577">
        <v>0.64089778957212151</v>
      </c>
      <c r="AN18" s="577">
        <v>0.63644281363002775</v>
      </c>
      <c r="AO18" s="577">
        <v>0.63204934454652428</v>
      </c>
      <c r="AP18" s="577">
        <v>0.62771611727862442</v>
      </c>
      <c r="AQ18" s="577">
        <v>0.62344190123883447</v>
      </c>
      <c r="AR18" s="577">
        <v>0.61922549913002312</v>
      </c>
      <c r="AS18" s="577">
        <v>0.61506574582725293</v>
      </c>
      <c r="AT18" s="577">
        <v>0.61096150730437959</v>
      </c>
      <c r="AU18" s="577">
        <v>0.60691167960334313</v>
      </c>
      <c r="AV18" s="577">
        <v>0.60291518784418163</v>
      </c>
      <c r="AW18" s="577">
        <v>0.59897098527390225</v>
      </c>
      <c r="AX18" s="577">
        <v>0.59507805235244471</v>
      </c>
      <c r="AY18" s="577">
        <v>0.59123539587405693</v>
      </c>
      <c r="AZ18" s="577">
        <v>0.58744204812249468</v>
      </c>
      <c r="BA18" s="577">
        <v>0.58369706605853444</v>
      </c>
      <c r="BB18" s="577">
        <v>0.57999953053836928</v>
      </c>
      <c r="BC18" s="577">
        <v>0.5763485455615226</v>
      </c>
      <c r="BD18" s="577">
        <v>0.57274323754699075</v>
      </c>
      <c r="BE18" s="577">
        <v>0.56918275463638579</v>
      </c>
      <c r="BF18" s="577">
        <v>0.56566626602290815</v>
      </c>
      <c r="BG18" s="577">
        <v>0.56219296130504237</v>
      </c>
      <c r="BH18" s="577">
        <v>0.55876204986391675</v>
      </c>
      <c r="BI18" s="577">
        <v>0.55537276026332527</v>
      </c>
      <c r="BJ18" s="577">
        <v>0.55202433967145181</v>
      </c>
      <c r="BK18" s="577">
        <v>0.54871605330338891</v>
      </c>
    </row>
    <row r="19" spans="1:72">
      <c r="A19" s="1066"/>
      <c r="B19" s="597">
        <v>1.833</v>
      </c>
      <c r="C19" s="577">
        <v>0.80543556948529582</v>
      </c>
      <c r="D19" s="577">
        <v>0.79818302309507361</v>
      </c>
      <c r="E19" s="577">
        <v>0.79105992225257071</v>
      </c>
      <c r="F19" s="577">
        <v>0.78406283203908034</v>
      </c>
      <c r="G19" s="577">
        <v>0.77718843800065252</v>
      </c>
      <c r="H19" s="577">
        <v>0.77043354091302552</v>
      </c>
      <c r="I19" s="577">
        <v>0.76379505181720653</v>
      </c>
      <c r="J19" s="577">
        <v>0.75726998730951678</v>
      </c>
      <c r="K19" s="577">
        <v>0.75085546507101431</v>
      </c>
      <c r="L19" s="577">
        <v>0.74454869962221693</v>
      </c>
      <c r="M19" s="577">
        <v>0.73834699828999306</v>
      </c>
      <c r="N19" s="577">
        <v>0.73224775737434744</v>
      </c>
      <c r="O19" s="577">
        <v>0.72624845850364206</v>
      </c>
      <c r="P19" s="577">
        <v>0.72034666516752854</v>
      </c>
      <c r="Q19" s="577">
        <v>0.71454001941756873</v>
      </c>
      <c r="R19" s="577">
        <v>0.70882623872615402</v>
      </c>
      <c r="S19" s="577">
        <v>0.70320311299493421</v>
      </c>
      <c r="T19" s="577">
        <v>0.69766850170451922</v>
      </c>
      <c r="U19" s="577">
        <v>0.6922203311977293</v>
      </c>
      <c r="V19" s="577">
        <v>0.68685659208915317</v>
      </c>
      <c r="W19" s="577">
        <v>0.68157533679421178</v>
      </c>
      <c r="X19" s="577">
        <v>0.67637467717134858</v>
      </c>
      <c r="Y19" s="577">
        <v>0.67125278227134688</v>
      </c>
      <c r="Z19" s="577">
        <v>0.66620787618813981</v>
      </c>
      <c r="AA19" s="577">
        <v>0.66123823600581222</v>
      </c>
      <c r="AB19" s="577">
        <v>0.65634218983681036</v>
      </c>
      <c r="AC19" s="577">
        <v>0.65151811494666445</v>
      </c>
      <c r="AD19" s="577">
        <v>0.64676443596080857</v>
      </c>
      <c r="AE19" s="577">
        <v>0.64207962314933198</v>
      </c>
      <c r="AF19" s="577">
        <v>0.63746219078574107</v>
      </c>
      <c r="AG19" s="577">
        <v>0.63291069557603263</v>
      </c>
      <c r="AH19" s="577">
        <v>0.62842373515458771</v>
      </c>
      <c r="AI19" s="577">
        <v>0.62399994664359526</v>
      </c>
      <c r="AJ19" s="577">
        <v>0.61963800527289536</v>
      </c>
      <c r="AK19" s="577">
        <v>0.61533662305730763</v>
      </c>
      <c r="AL19" s="577">
        <v>0.61109454752866921</v>
      </c>
      <c r="AM19" s="577">
        <v>0.60691056051996151</v>
      </c>
      <c r="AN19" s="577">
        <v>0.60278347699904455</v>
      </c>
      <c r="AO19" s="577">
        <v>0.59871214394965666</v>
      </c>
      <c r="AP19" s="577">
        <v>0.59469543929745572</v>
      </c>
      <c r="AQ19" s="577">
        <v>0.5907322708790036</v>
      </c>
      <c r="AR19" s="577">
        <v>0.58682157545170399</v>
      </c>
      <c r="AS19" s="577">
        <v>0.58296231774280582</v>
      </c>
      <c r="AT19" s="577">
        <v>0.57915348953568779</v>
      </c>
      <c r="AU19" s="577">
        <v>0.5753941087917297</v>
      </c>
      <c r="AV19" s="577">
        <v>0.57168321880616324</v>
      </c>
      <c r="AW19" s="577">
        <v>0.56801988739637854</v>
      </c>
      <c r="AX19" s="577">
        <v>0.56440320612124006</v>
      </c>
      <c r="AY19" s="577">
        <v>0.56083228953003816</v>
      </c>
      <c r="AZ19" s="577">
        <v>0.55730627443977243</v>
      </c>
      <c r="BA19" s="577">
        <v>0.55382431923952691</v>
      </c>
      <c r="BB19" s="577">
        <v>0.55038560322076102</v>
      </c>
      <c r="BC19" s="577">
        <v>0.54698932593239546</v>
      </c>
      <c r="BD19" s="577">
        <v>0.54363470655962975</v>
      </c>
      <c r="BE19" s="577">
        <v>0.5403209833254774</v>
      </c>
      <c r="BF19" s="577">
        <v>0.53704741291405722</v>
      </c>
      <c r="BG19" s="577">
        <v>0.53381326991472144</v>
      </c>
      <c r="BH19" s="577">
        <v>0.53061784628614961</v>
      </c>
      <c r="BI19" s="577">
        <v>0.52746045083957482</v>
      </c>
      <c r="BJ19" s="577">
        <v>0.52434040874035159</v>
      </c>
      <c r="BK19" s="577">
        <v>0.52125706102710945</v>
      </c>
    </row>
    <row r="20" spans="1:72">
      <c r="A20" s="1066"/>
      <c r="B20" s="597">
        <v>1.917</v>
      </c>
      <c r="C20" s="577">
        <v>0.75855223015845963</v>
      </c>
      <c r="D20" s="577">
        <v>0.75191282333736464</v>
      </c>
      <c r="E20" s="577">
        <v>0.74538863398809163</v>
      </c>
      <c r="F20" s="577">
        <v>0.73897668875653211</v>
      </c>
      <c r="G20" s="577">
        <v>0.73267411572496544</v>
      </c>
      <c r="H20" s="577">
        <v>0.72647814012299272</v>
      </c>
      <c r="I20" s="577">
        <v>0.72038608025427531</v>
      </c>
      <c r="J20" s="577">
        <v>0.71439534362650992</v>
      </c>
      <c r="K20" s="577">
        <v>0.70850342327291271</v>
      </c>
      <c r="L20" s="577">
        <v>0.70270789425424307</v>
      </c>
      <c r="M20" s="577">
        <v>0.69700641033111344</v>
      </c>
      <c r="N20" s="577">
        <v>0.69139670079699422</v>
      </c>
      <c r="O20" s="577">
        <v>0.68587656746292913</v>
      </c>
      <c r="P20" s="577">
        <v>0.68044388178555293</v>
      </c>
      <c r="Q20" s="577">
        <v>0.67509658213052515</v>
      </c>
      <c r="R20" s="577">
        <v>0.6698326711639917</v>
      </c>
      <c r="S20" s="577">
        <v>0.66465021336513841</v>
      </c>
      <c r="T20" s="577">
        <v>0.65954733265332954</v>
      </c>
      <c r="U20" s="577">
        <v>0.65452221012372014</v>
      </c>
      <c r="V20" s="577">
        <v>0.64957308188560037</v>
      </c>
      <c r="W20" s="577">
        <v>0.64469823699807549</v>
      </c>
      <c r="X20" s="577">
        <v>0.63989601549800501</v>
      </c>
      <c r="Y20" s="577">
        <v>0.63516480651542861</v>
      </c>
      <c r="Z20" s="577">
        <v>0.63050304647198085</v>
      </c>
      <c r="AA20" s="577">
        <v>0.6259092173580646</v>
      </c>
      <c r="AB20" s="577">
        <v>0.62138184508479466</v>
      </c>
      <c r="AC20" s="577">
        <v>0.616919497906952</v>
      </c>
      <c r="AD20" s="577">
        <v>0.61252078491340545</v>
      </c>
      <c r="AE20" s="577">
        <v>0.6081843545816582</v>
      </c>
      <c r="AF20" s="577">
        <v>0.6039088933933604</v>
      </c>
      <c r="AG20" s="577">
        <v>0.59969312450781298</v>
      </c>
      <c r="AH20" s="577">
        <v>0.59553580649064419</v>
      </c>
      <c r="AI20" s="577">
        <v>0.59143573209500389</v>
      </c>
      <c r="AJ20" s="577">
        <v>0.58739172709275933</v>
      </c>
      <c r="AK20" s="577">
        <v>0.58340264915331597</v>
      </c>
      <c r="AL20" s="577">
        <v>0.57946738676781517</v>
      </c>
      <c r="AM20" s="577">
        <v>0.5755848582165809</v>
      </c>
      <c r="AN20" s="577">
        <v>0.5717540105777984</v>
      </c>
      <c r="AO20" s="577">
        <v>0.56797381877551889</v>
      </c>
      <c r="AP20" s="577">
        <v>0.56424328466518159</v>
      </c>
      <c r="AQ20" s="577">
        <v>0.56056143615493881</v>
      </c>
      <c r="AR20" s="577">
        <v>0.55692732636115871</v>
      </c>
      <c r="AS20" s="577">
        <v>0.55334003279656752</v>
      </c>
      <c r="AT20" s="577">
        <v>0.5497986565895655</v>
      </c>
      <c r="AU20" s="577">
        <v>0.54630232173333149</v>
      </c>
      <c r="AV20" s="577">
        <v>0.54285017436339633</v>
      </c>
      <c r="AW20" s="577">
        <v>0.53944138206243664</v>
      </c>
      <c r="AX20" s="577">
        <v>0.53607513319109634</v>
      </c>
      <c r="AY20" s="577">
        <v>0.53275063624370833</v>
      </c>
      <c r="AZ20" s="577">
        <v>0.52946711922784306</v>
      </c>
      <c r="BA20" s="577">
        <v>0.52622382906665821</v>
      </c>
      <c r="BB20" s="577">
        <v>0.5230200310230827</v>
      </c>
      <c r="BC20" s="577">
        <v>0.51985500814490615</v>
      </c>
      <c r="BD20" s="577">
        <v>0.51672806072989652</v>
      </c>
      <c r="BE20" s="577">
        <v>0.51363850581010517</v>
      </c>
      <c r="BF20" s="577">
        <v>0.51058567665456267</v>
      </c>
      <c r="BG20" s="577">
        <v>0.50756892228960493</v>
      </c>
      <c r="BH20" s="577">
        <v>0.50458760703610328</v>
      </c>
      <c r="BI20" s="577">
        <v>0.50164111006290846</v>
      </c>
      <c r="BJ20" s="577">
        <v>0.49872882495585025</v>
      </c>
      <c r="BK20" s="577">
        <v>0.49585015930166249</v>
      </c>
    </row>
    <row r="21" spans="1:72" s="517" customFormat="1">
      <c r="A21" s="1066"/>
      <c r="B21" s="510">
        <v>2</v>
      </c>
      <c r="C21" s="577">
        <v>0.71564885331924166</v>
      </c>
      <c r="D21" s="577">
        <v>0.70955534369496009</v>
      </c>
      <c r="E21" s="577">
        <v>0.70356472635315381</v>
      </c>
      <c r="F21" s="577">
        <v>0.69767441702254496</v>
      </c>
      <c r="G21" s="577">
        <v>0.69188191725636272</v>
      </c>
      <c r="H21" s="577">
        <v>0.6861848108988553</v>
      </c>
      <c r="I21" s="577">
        <v>0.68058076072494877</v>
      </c>
      <c r="J21" s="577">
        <v>0.67506750524323478</v>
      </c>
      <c r="K21" s="577">
        <v>0.66964285565310011</v>
      </c>
      <c r="L21" s="577">
        <v>0.6643046929473968</v>
      </c>
      <c r="M21" s="577">
        <v>0.65905096515259476</v>
      </c>
      <c r="N21" s="577">
        <v>0.65387968469886637</v>
      </c>
      <c r="O21" s="577">
        <v>0.64878892591302262</v>
      </c>
      <c r="P21" s="577">
        <v>0.64377682262765501</v>
      </c>
      <c r="Q21" s="577">
        <v>0.6388415659002501</v>
      </c>
      <c r="R21" s="577">
        <v>0.63398140183641827</v>
      </c>
      <c r="S21" s="577">
        <v>0.62919462951173455</v>
      </c>
      <c r="T21" s="577">
        <v>0.62447959898701899</v>
      </c>
      <c r="U21" s="577">
        <v>0.61983470941219132</v>
      </c>
      <c r="V21" s="577">
        <v>0.61525840721412162</v>
      </c>
      <c r="W21" s="577">
        <v>0.61074918436416925</v>
      </c>
      <c r="X21" s="577">
        <v>0.60630557672134999</v>
      </c>
      <c r="Y21" s="577">
        <v>0.60192616244730845</v>
      </c>
      <c r="Z21" s="577">
        <v>0.59760956048949032</v>
      </c>
      <c r="AA21" s="577">
        <v>0.59335442912911696</v>
      </c>
      <c r="AB21" s="577">
        <v>0.58915946459075264</v>
      </c>
      <c r="AC21" s="577">
        <v>0.58502339971044037</v>
      </c>
      <c r="AD21" s="577">
        <v>0.58094500265954663</v>
      </c>
      <c r="AE21" s="577">
        <v>0.57692307572161527</v>
      </c>
      <c r="AF21" s="577">
        <v>0.57295645411968033</v>
      </c>
      <c r="AG21" s="577">
        <v>0.56904400489162432</v>
      </c>
      <c r="AH21" s="577">
        <v>0.56518462581130302</v>
      </c>
      <c r="AI21" s="577">
        <v>0.56137724435327663</v>
      </c>
      <c r="AJ21" s="577">
        <v>0.5576208166991059</v>
      </c>
      <c r="AK21" s="577">
        <v>0.55391432678327912</v>
      </c>
      <c r="AL21" s="577">
        <v>0.55025678537693767</v>
      </c>
      <c r="AM21" s="577">
        <v>0.54664722920766551</v>
      </c>
      <c r="AN21" s="577">
        <v>0.54308472011369591</v>
      </c>
      <c r="AO21" s="577">
        <v>0.53956834423097677</v>
      </c>
      <c r="AP21" s="577">
        <v>0.53609721121161524</v>
      </c>
      <c r="AQ21" s="577">
        <v>0.53267045347229436</v>
      </c>
      <c r="AR21" s="577">
        <v>0.52928722547133455</v>
      </c>
      <c r="AS21" s="577">
        <v>0.52594670301312951</v>
      </c>
      <c r="AT21" s="577">
        <v>0.52264808257875695</v>
      </c>
      <c r="AU21" s="577">
        <v>0.51939058068162203</v>
      </c>
      <c r="AV21" s="577">
        <v>0.51617343324704879</v>
      </c>
      <c r="AW21" s="577">
        <v>0.51299589501478537</v>
      </c>
      <c r="AX21" s="577">
        <v>0.5098572389634437</v>
      </c>
      <c r="AY21" s="577">
        <v>0.50675675575593992</v>
      </c>
      <c r="AZ21" s="577">
        <v>0.50369375320504606</v>
      </c>
      <c r="BA21" s="577">
        <v>0.50066755575820676</v>
      </c>
      <c r="BB21" s="577">
        <v>0.49767750400081773</v>
      </c>
      <c r="BC21" s="577">
        <v>0.49472295417719658</v>
      </c>
      <c r="BD21" s="577">
        <v>0.49180327772851645</v>
      </c>
      <c r="BE21" s="577">
        <v>0.48891786084700517</v>
      </c>
      <c r="BF21" s="577">
        <v>0.48606610404574557</v>
      </c>
      <c r="BG21" s="577">
        <v>0.48324742174344509</v>
      </c>
      <c r="BH21" s="577">
        <v>0.48046124186356887</v>
      </c>
      <c r="BI21" s="577">
        <v>0.47770700544726008</v>
      </c>
      <c r="BJ21" s="577">
        <v>0.47498416627949941</v>
      </c>
      <c r="BK21" s="577">
        <v>0.47229219052797566</v>
      </c>
      <c r="BL21" s="518"/>
      <c r="BM21" s="518"/>
      <c r="BN21" s="518"/>
      <c r="BO21" s="518"/>
      <c r="BP21" s="518"/>
      <c r="BQ21" s="518"/>
      <c r="BR21" s="518"/>
      <c r="BS21" s="518"/>
      <c r="BT21" s="518"/>
    </row>
    <row r="22" spans="1:72">
      <c r="A22" s="1066"/>
      <c r="B22" s="597">
        <v>2.0830000000000002</v>
      </c>
      <c r="C22" s="577">
        <v>0.67628712346952102</v>
      </c>
      <c r="D22" s="577">
        <v>0.67068124356643188</v>
      </c>
      <c r="E22" s="577">
        <v>0.66516753615765634</v>
      </c>
      <c r="F22" s="577">
        <v>0.65974374651400369</v>
      </c>
      <c r="G22" s="577">
        <v>0.65440769285191469</v>
      </c>
      <c r="H22" s="577">
        <v>0.64915726340718161</v>
      </c>
      <c r="I22" s="577">
        <v>0.64399041364841736</v>
      </c>
      <c r="J22" s="577">
        <v>0.63890516362254524</v>
      </c>
      <c r="K22" s="577">
        <v>0.63389959542507279</v>
      </c>
      <c r="L22" s="577">
        <v>0.62897185078835616</v>
      </c>
      <c r="M22" s="577">
        <v>0.62412012878148593</v>
      </c>
      <c r="N22" s="577">
        <v>0.61934268361581357</v>
      </c>
      <c r="O22" s="577">
        <v>0.6146378225504987</v>
      </c>
      <c r="P22" s="577">
        <v>0.61000390389280201</v>
      </c>
      <c r="Q22" s="577">
        <v>0.60543933508815762</v>
      </c>
      <c r="R22" s="577">
        <v>0.6009425708953603</v>
      </c>
      <c r="S22" s="577">
        <v>0.5965121116424722</v>
      </c>
      <c r="T22" s="577">
        <v>0.59214650155931559</v>
      </c>
      <c r="U22" s="577">
        <v>0.58784432718265656</v>
      </c>
      <c r="V22" s="577">
        <v>0.58360421583040845</v>
      </c>
      <c r="W22" s="577">
        <v>0.57942483414139512</v>
      </c>
      <c r="X22" s="577">
        <v>0.57530488667741353</v>
      </c>
      <c r="Y22" s="577">
        <v>0.57124311458451249</v>
      </c>
      <c r="Z22" s="577">
        <v>0.56723829431058448</v>
      </c>
      <c r="AA22" s="577">
        <v>0.56328923637652617</v>
      </c>
      <c r="AB22" s="577">
        <v>0.55939478419837363</v>
      </c>
      <c r="AC22" s="577">
        <v>0.55555381295796302</v>
      </c>
      <c r="AD22" s="577">
        <v>0.55176522851980059</v>
      </c>
      <c r="AE22" s="577">
        <v>0.54802796639195084</v>
      </c>
      <c r="AF22" s="577">
        <v>0.5443409907288691</v>
      </c>
      <c r="AG22" s="577">
        <v>0.54070329337421807</v>
      </c>
      <c r="AH22" s="577">
        <v>0.53711389294180778</v>
      </c>
      <c r="AI22" s="577">
        <v>0.53357183393290286</v>
      </c>
      <c r="AJ22" s="577">
        <v>0.53007618588822514</v>
      </c>
      <c r="AK22" s="577">
        <v>0.52662604257307322</v>
      </c>
      <c r="AL22" s="577">
        <v>0.52322052119406015</v>
      </c>
      <c r="AM22" s="577">
        <v>0.51985876164604627</v>
      </c>
      <c r="AN22" s="577">
        <v>0.51653992578791696</v>
      </c>
      <c r="AO22" s="577">
        <v>0.51326319674592724</v>
      </c>
      <c r="AP22" s="577">
        <v>0.5100277782433934</v>
      </c>
      <c r="AQ22" s="577">
        <v>0.50683289395557973</v>
      </c>
      <c r="AR22" s="577">
        <v>0.50367778688867881</v>
      </c>
      <c r="AS22" s="577">
        <v>0.5005617187818463</v>
      </c>
      <c r="AT22" s="577">
        <v>0.49748396953129309</v>
      </c>
      <c r="AU22" s="577">
        <v>0.49444383663549585</v>
      </c>
      <c r="AV22" s="577">
        <v>0.49144063466062438</v>
      </c>
      <c r="AW22" s="577">
        <v>0.48847369472533431</v>
      </c>
      <c r="AX22" s="577">
        <v>0.48554236400410944</v>
      </c>
      <c r="AY22" s="577">
        <v>0.48264600524838047</v>
      </c>
      <c r="AZ22" s="577">
        <v>0.47978399632468144</v>
      </c>
      <c r="BA22" s="577">
        <v>0.47695572976914213</v>
      </c>
      <c r="BB22" s="577">
        <v>0.47416061235764428</v>
      </c>
      <c r="BC22" s="577">
        <v>0.47139806469100443</v>
      </c>
      <c r="BD22" s="577">
        <v>0.46866752079457391</v>
      </c>
      <c r="BE22" s="577">
        <v>0.46596842773167374</v>
      </c>
      <c r="BF22" s="577">
        <v>0.46330024523031121</v>
      </c>
      <c r="BG22" s="577">
        <v>0.4606624453226475</v>
      </c>
      <c r="BH22" s="577">
        <v>0.45805451199671277</v>
      </c>
      <c r="BI22" s="577">
        <v>0.45547594085988402</v>
      </c>
      <c r="BJ22" s="577">
        <v>0.45292623881366612</v>
      </c>
      <c r="BK22" s="577">
        <v>0.45040492373933583</v>
      </c>
    </row>
    <row r="23" spans="1:72">
      <c r="A23" s="1066"/>
      <c r="B23" s="597">
        <v>2.1670000000000003</v>
      </c>
      <c r="C23" s="577">
        <v>0.6400874772327847</v>
      </c>
      <c r="D23" s="577">
        <v>0.63491853394956277</v>
      </c>
      <c r="E23" s="577">
        <v>0.62983240417680175</v>
      </c>
      <c r="F23" s="577">
        <v>0.62482711355266485</v>
      </c>
      <c r="G23" s="577">
        <v>0.61990074998165412</v>
      </c>
      <c r="H23" s="577">
        <v>0.6150514611991611</v>
      </c>
      <c r="I23" s="577">
        <v>0.61027745244943932</v>
      </c>
      <c r="J23" s="577">
        <v>0.60557698427088624</v>
      </c>
      <c r="K23" s="577">
        <v>0.60094837038289028</v>
      </c>
      <c r="L23" s="577">
        <v>0.59638997566885421</v>
      </c>
      <c r="M23" s="577">
        <v>0.59190021425032102</v>
      </c>
      <c r="N23" s="577">
        <v>0.58747754764744275</v>
      </c>
      <c r="O23" s="577">
        <v>0.58312048302130648</v>
      </c>
      <c r="P23" s="577">
        <v>0.57882757149389974</v>
      </c>
      <c r="Q23" s="577">
        <v>0.57459740654174341</v>
      </c>
      <c r="R23" s="577">
        <v>0.57042862245945269</v>
      </c>
      <c r="S23" s="577">
        <v>0.56631989288969675</v>
      </c>
      <c r="T23" s="577">
        <v>0.56226992941623655</v>
      </c>
      <c r="U23" s="577">
        <v>0.55827748021690327</v>
      </c>
      <c r="V23" s="577">
        <v>0.55434132877356168</v>
      </c>
      <c r="W23" s="577">
        <v>0.55046029263626195</v>
      </c>
      <c r="X23" s="577">
        <v>0.54663322223894617</v>
      </c>
      <c r="Y23" s="577">
        <v>0.54285899976421648</v>
      </c>
      <c r="Z23" s="577">
        <v>0.5391365380548091</v>
      </c>
      <c r="AA23" s="577">
        <v>0.53546477956954941</v>
      </c>
      <c r="AB23" s="577">
        <v>0.53184269538167972</v>
      </c>
      <c r="AC23" s="577">
        <v>0.52826928421756947</v>
      </c>
      <c r="AD23" s="577">
        <v>0.52474357153391837</v>
      </c>
      <c r="AE23" s="577">
        <v>0.52126460863166835</v>
      </c>
      <c r="AF23" s="577">
        <v>0.51783147180493072</v>
      </c>
      <c r="AG23" s="577">
        <v>0.51444326152332553</v>
      </c>
      <c r="AH23" s="577">
        <v>0.51109910164621175</v>
      </c>
      <c r="AI23" s="577">
        <v>0.50779813866736723</v>
      </c>
      <c r="AJ23" s="577">
        <v>0.5045395409887512</v>
      </c>
      <c r="AK23" s="577">
        <v>0.50132249822204977</v>
      </c>
      <c r="AL23" s="577">
        <v>0.49814622051677288</v>
      </c>
      <c r="AM23" s="577">
        <v>0.49500993791373388</v>
      </c>
      <c r="AN23" s="577">
        <v>0.49191289972279745</v>
      </c>
      <c r="AO23" s="577">
        <v>0.48885437392384218</v>
      </c>
      <c r="AP23" s="577">
        <v>0.48583364658993156</v>
      </c>
      <c r="AQ23" s="577">
        <v>0.48285002133174104</v>
      </c>
      <c r="AR23" s="577">
        <v>0.4799028187623301</v>
      </c>
      <c r="AS23" s="577">
        <v>0.47699137598139801</v>
      </c>
      <c r="AT23" s="577">
        <v>0.47411504607819882</v>
      </c>
      <c r="AU23" s="577">
        <v>0.47127319765233422</v>
      </c>
      <c r="AV23" s="577">
        <v>0.46846521435167765</v>
      </c>
      <c r="AW23" s="577">
        <v>0.46569049442671928</v>
      </c>
      <c r="AX23" s="577">
        <v>0.4629484503006564</v>
      </c>
      <c r="AY23" s="577">
        <v>0.46023850815458189</v>
      </c>
      <c r="AZ23" s="577">
        <v>0.45756010752715809</v>
      </c>
      <c r="BA23" s="577">
        <v>0.4549127009281867</v>
      </c>
      <c r="BB23" s="577">
        <v>0.45229575346551865</v>
      </c>
      <c r="BC23" s="577">
        <v>0.44970874248476583</v>
      </c>
      <c r="BD23" s="577">
        <v>0.44715115722130822</v>
      </c>
      <c r="BE23" s="577">
        <v>0.44462249846410817</v>
      </c>
      <c r="BF23" s="577">
        <v>0.44212227823086747</v>
      </c>
      <c r="BG23" s="577">
        <v>0.439650019454083</v>
      </c>
      <c r="BH23" s="577">
        <v>0.43720525567757679</v>
      </c>
      <c r="BI23" s="577">
        <v>0.43478753076309573</v>
      </c>
      <c r="BJ23" s="577">
        <v>0.43239639860659224</v>
      </c>
      <c r="BK23" s="577">
        <v>0.43003142286381518</v>
      </c>
    </row>
    <row r="24" spans="1:72">
      <c r="A24" s="1066"/>
      <c r="B24" s="510">
        <v>2.25</v>
      </c>
      <c r="C24" s="577">
        <v>0.60671989557558359</v>
      </c>
      <c r="D24" s="577">
        <v>0.60194361824806331</v>
      </c>
      <c r="E24" s="577">
        <v>0.59724195406162328</v>
      </c>
      <c r="F24" s="577">
        <v>0.59261316820049814</v>
      </c>
      <c r="G24" s="577">
        <v>0.58805557921646634</v>
      </c>
      <c r="H24" s="577">
        <v>0.58356755699235185</v>
      </c>
      <c r="I24" s="577">
        <v>0.57914752079807608</v>
      </c>
      <c r="J24" s="577">
        <v>0.57479393743438756</v>
      </c>
      <c r="K24" s="577">
        <v>0.57050531945969107</v>
      </c>
      <c r="L24" s="577">
        <v>0.56628022349566864</v>
      </c>
      <c r="M24" s="577">
        <v>0.56211724860763634</v>
      </c>
      <c r="N24" s="577">
        <v>0.55801503475582104</v>
      </c>
      <c r="O24" s="577">
        <v>0.55397226131395894</v>
      </c>
      <c r="P24" s="577">
        <v>0.54998764565182645</v>
      </c>
      <c r="Q24" s="577">
        <v>0.54605994177850792</v>
      </c>
      <c r="R24" s="577">
        <v>0.5421879390433858</v>
      </c>
      <c r="S24" s="577">
        <v>0.53837046089200669</v>
      </c>
      <c r="T24" s="577">
        <v>0.53460636367413961</v>
      </c>
      <c r="U24" s="577">
        <v>0.5308945355014888</v>
      </c>
      <c r="V24" s="577">
        <v>0.52723389515266395</v>
      </c>
      <c r="W24" s="577">
        <v>0.52362339102314381</v>
      </c>
      <c r="X24" s="577">
        <v>0.52006200011808978</v>
      </c>
      <c r="Y24" s="577">
        <v>0.51654872708598421</v>
      </c>
      <c r="Z24" s="577">
        <v>0.51308260329117517</v>
      </c>
      <c r="AA24" s="577">
        <v>0.5096626859235116</v>
      </c>
      <c r="AB24" s="577">
        <v>0.50628805714335279</v>
      </c>
      <c r="AC24" s="577">
        <v>0.50295782326031946</v>
      </c>
      <c r="AD24" s="577">
        <v>0.49967111394424529</v>
      </c>
      <c r="AE24" s="577">
        <v>0.49642708146686559</v>
      </c>
      <c r="AF24" s="577">
        <v>0.49322489997285424</v>
      </c>
      <c r="AG24" s="577">
        <v>0.49006376477889285</v>
      </c>
      <c r="AH24" s="577">
        <v>0.48694289169952187</v>
      </c>
      <c r="AI24" s="577">
        <v>0.48386151639858871</v>
      </c>
      <c r="AJ24" s="577">
        <v>0.48081889376516457</v>
      </c>
      <c r="AK24" s="577">
        <v>0.4778142973128604</v>
      </c>
      <c r="AL24" s="577">
        <v>0.47484701860152456</v>
      </c>
      <c r="AM24" s="577">
        <v>0.47191636668035641</v>
      </c>
      <c r="AN24" s="577">
        <v>0.46902166755151387</v>
      </c>
      <c r="AO24" s="577">
        <v>0.46616226365334257</v>
      </c>
      <c r="AP24" s="577">
        <v>0.46333751336239382</v>
      </c>
      <c r="AQ24" s="577">
        <v>0.460546790513438</v>
      </c>
      <c r="AR24" s="577">
        <v>0.45778948393672092</v>
      </c>
      <c r="AS24" s="577">
        <v>0.4550649970117433</v>
      </c>
      <c r="AT24" s="577">
        <v>0.45237274723688076</v>
      </c>
      <c r="AU24" s="577">
        <v>0.44971216581419027</v>
      </c>
      <c r="AV24" s="577">
        <v>0.44708269724878252</v>
      </c>
      <c r="AW24" s="577">
        <v>0.44448379896216839</v>
      </c>
      <c r="AX24" s="577">
        <v>0.44191494091901196</v>
      </c>
      <c r="AY24" s="577">
        <v>0.43937560526675284</v>
      </c>
      <c r="AZ24" s="577">
        <v>0.43686528598758195</v>
      </c>
      <c r="BA24" s="577">
        <v>0.43438348856228026</v>
      </c>
      <c r="BB24" s="577">
        <v>0.43192972964545079</v>
      </c>
      <c r="BC24" s="577">
        <v>0.42950353675169578</v>
      </c>
      <c r="BD24" s="577">
        <v>0.42710444795231245</v>
      </c>
      <c r="BE24" s="577">
        <v>0.42473201158209639</v>
      </c>
      <c r="BF24" s="577">
        <v>0.42238578595586312</v>
      </c>
      <c r="BG24" s="577">
        <v>0.42006533909431309</v>
      </c>
      <c r="BH24" s="577">
        <v>0.41777024845888466</v>
      </c>
      <c r="BI24" s="577">
        <v>0.4155001006952504</v>
      </c>
      <c r="BJ24" s="577">
        <v>0.41325449138513193</v>
      </c>
      <c r="BK24" s="577">
        <v>0.41103302480611953</v>
      </c>
    </row>
    <row r="25" spans="1:72">
      <c r="A25" s="1066"/>
      <c r="B25" s="597">
        <v>2.3330000000000002</v>
      </c>
      <c r="C25" s="577">
        <v>0.57589633747350777</v>
      </c>
      <c r="D25" s="577">
        <v>0.57147392533001296</v>
      </c>
      <c r="E25" s="577">
        <v>0.5671189165891477</v>
      </c>
      <c r="F25" s="577">
        <v>0.56282978193001343</v>
      </c>
      <c r="G25" s="577">
        <v>0.55860503794960337</v>
      </c>
      <c r="H25" s="577">
        <v>0.55444324545228518</v>
      </c>
      <c r="I25" s="577">
        <v>0.55034300781518142</v>
      </c>
      <c r="J25" s="577">
        <v>0.54630296942554801</v>
      </c>
      <c r="K25" s="577">
        <v>0.54232181418647785</v>
      </c>
      <c r="L25" s="577">
        <v>0.5383982640874696</v>
      </c>
      <c r="M25" s="577">
        <v>0.53453107783659981</v>
      </c>
      <c r="N25" s="577">
        <v>0.53071904955122295</v>
      </c>
      <c r="O25" s="577">
        <v>0.52696100750429975</v>
      </c>
      <c r="P25" s="577">
        <v>0.52325581292361412</v>
      </c>
      <c r="Q25" s="577">
        <v>0.51960235884129369</v>
      </c>
      <c r="R25" s="577">
        <v>0.5159995689911947</v>
      </c>
      <c r="S25" s="577">
        <v>0.51244639675184145</v>
      </c>
      <c r="T25" s="577">
        <v>0.50894182413274103</v>
      </c>
      <c r="U25" s="577">
        <v>0.50548486080200961</v>
      </c>
      <c r="V25" s="577">
        <v>0.50207454315336164</v>
      </c>
      <c r="W25" s="577">
        <v>0.49870993341061348</v>
      </c>
      <c r="X25" s="577">
        <v>0.49539011876795241</v>
      </c>
      <c r="Y25" s="577">
        <v>0.49211421056431953</v>
      </c>
      <c r="Z25" s="577">
        <v>0.4888813434903333</v>
      </c>
      <c r="AA25" s="577">
        <v>0.48569067482626976</v>
      </c>
      <c r="AB25" s="577">
        <v>0.48254138370968852</v>
      </c>
      <c r="AC25" s="577">
        <v>0.47943267043136911</v>
      </c>
      <c r="AD25" s="577">
        <v>0.47636375575828727</v>
      </c>
      <c r="AE25" s="577">
        <v>0.47333388028242851</v>
      </c>
      <c r="AF25" s="577">
        <v>0.47034230379429537</v>
      </c>
      <c r="AG25" s="577">
        <v>0.46738830468002346</v>
      </c>
      <c r="AH25" s="577">
        <v>0.46447117934107379</v>
      </c>
      <c r="AI25" s="577">
        <v>0.46159024163552137</v>
      </c>
      <c r="AJ25" s="577">
        <v>0.45874482234000935</v>
      </c>
      <c r="AK25" s="577">
        <v>0.45593426863148112</v>
      </c>
      <c r="AL25" s="577">
        <v>0.4531579435878475</v>
      </c>
      <c r="AM25" s="577">
        <v>0.45041522570678733</v>
      </c>
      <c r="AN25" s="577">
        <v>0.4477055084419177</v>
      </c>
      <c r="AO25" s="577">
        <v>0.44502819975560653</v>
      </c>
      <c r="AP25" s="577">
        <v>0.44238272168773457</v>
      </c>
      <c r="AQ25" s="577">
        <v>0.43976850993974814</v>
      </c>
      <c r="AR25" s="577">
        <v>0.43718501347337302</v>
      </c>
      <c r="AS25" s="577">
        <v>0.43463169412338992</v>
      </c>
      <c r="AT25" s="577">
        <v>0.43210802622390065</v>
      </c>
      <c r="AU25" s="577">
        <v>0.42961349624753992</v>
      </c>
      <c r="AV25" s="577">
        <v>0.42714760245711131</v>
      </c>
      <c r="AW25" s="577">
        <v>0.42470985456915278</v>
      </c>
      <c r="AX25" s="577">
        <v>0.4222997734289568</v>
      </c>
      <c r="AY25" s="577">
        <v>0.41991689069659294</v>
      </c>
      <c r="AZ25" s="577">
        <v>0.41756074854350089</v>
      </c>
      <c r="BA25" s="577">
        <v>0.41523089935924035</v>
      </c>
      <c r="BB25" s="577">
        <v>0.41292690546800509</v>
      </c>
      <c r="BC25" s="577">
        <v>0.41064833885452157</v>
      </c>
      <c r="BD25" s="577">
        <v>0.40839478089897335</v>
      </c>
      <c r="BE25" s="577">
        <v>0.40616582212060615</v>
      </c>
      <c r="BF25" s="577">
        <v>0.40396106192968334</v>
      </c>
      <c r="BG25" s="577">
        <v>0.40178010838747641</v>
      </c>
      <c r="BH25" s="577">
        <v>0.39962257797398826</v>
      </c>
      <c r="BI25" s="577">
        <v>0.39748809536312102</v>
      </c>
      <c r="BJ25" s="577">
        <v>0.39537629320501028</v>
      </c>
      <c r="BK25" s="577">
        <v>0.39328681191526155</v>
      </c>
    </row>
    <row r="26" spans="1:72">
      <c r="A26" s="1066"/>
      <c r="B26" s="597">
        <v>2.4170000000000003</v>
      </c>
      <c r="C26" s="577">
        <v>0.54736448877276944</v>
      </c>
      <c r="D26" s="577">
        <v>0.54326181927933881</v>
      </c>
      <c r="E26" s="577">
        <v>0.53922019384526876</v>
      </c>
      <c r="F26" s="577">
        <v>0.53523826010986097</v>
      </c>
      <c r="G26" s="577">
        <v>0.53131470536624337</v>
      </c>
      <c r="H26" s="577">
        <v>0.52744825511853788</v>
      </c>
      <c r="I26" s="577">
        <v>0.52363767170157238</v>
      </c>
      <c r="J26" s="577">
        <v>0.51988175295999461</v>
      </c>
      <c r="K26" s="577">
        <v>0.51617933098382673</v>
      </c>
      <c r="L26" s="577">
        <v>0.5125292708976692</v>
      </c>
      <c r="M26" s="577">
        <v>0.50893046970091449</v>
      </c>
      <c r="N26" s="577">
        <v>0.50538185515648115</v>
      </c>
      <c r="O26" s="577">
        <v>0.50188238472571833</v>
      </c>
      <c r="P26" s="577">
        <v>0.49843104454725612</v>
      </c>
      <c r="Q26" s="577">
        <v>0.49502684845770167</v>
      </c>
      <c r="R26" s="577">
        <v>0.49166883705219372</v>
      </c>
      <c r="S26" s="577">
        <v>0.48835607678293669</v>
      </c>
      <c r="T26" s="577">
        <v>0.48508765909393292</v>
      </c>
      <c r="U26" s="577">
        <v>0.48186269959023093</v>
      </c>
      <c r="V26" s="577">
        <v>0.47868033724009157</v>
      </c>
      <c r="W26" s="577">
        <v>0.47553973360856311</v>
      </c>
      <c r="X26" s="577">
        <v>0.47244007212102918</v>
      </c>
      <c r="Y26" s="577">
        <v>0.46938055735537298</v>
      </c>
      <c r="Z26" s="577">
        <v>0.46636041436146752</v>
      </c>
      <c r="AA26" s="577">
        <v>0.46337888800677068</v>
      </c>
      <c r="AB26" s="577">
        <v>0.46043524234686195</v>
      </c>
      <c r="AC26" s="577">
        <v>0.45752876001982051</v>
      </c>
      <c r="AD26" s="577">
        <v>0.45465874166339754</v>
      </c>
      <c r="AE26" s="577">
        <v>0.45182450535398716</v>
      </c>
      <c r="AF26" s="577">
        <v>0.44902538606645193</v>
      </c>
      <c r="AG26" s="577">
        <v>0.44626073515390274</v>
      </c>
      <c r="AH26" s="577">
        <v>0.44352991984658013</v>
      </c>
      <c r="AI26" s="577">
        <v>0.44083232276902184</v>
      </c>
      <c r="AJ26" s="577">
        <v>0.43816734147474373</v>
      </c>
      <c r="AK26" s="577">
        <v>0.43553438799769828</v>
      </c>
      <c r="AL26" s="577">
        <v>0.43293288841980709</v>
      </c>
      <c r="AM26" s="577">
        <v>0.43036228245390112</v>
      </c>
      <c r="AN26" s="577">
        <v>0.42782202304143097</v>
      </c>
      <c r="AO26" s="577">
        <v>0.42531157596434155</v>
      </c>
      <c r="AP26" s="577">
        <v>0.42283041947053135</v>
      </c>
      <c r="AQ26" s="577">
        <v>0.42037804391234573</v>
      </c>
      <c r="AR26" s="577">
        <v>0.41795395139757818</v>
      </c>
      <c r="AS26" s="577">
        <v>0.41555765545247703</v>
      </c>
      <c r="AT26" s="577">
        <v>0.41318868069627884</v>
      </c>
      <c r="AU26" s="577">
        <v>0.41084656252681068</v>
      </c>
      <c r="AV26" s="577">
        <v>0.40853084681672563</v>
      </c>
      <c r="AW26" s="577">
        <v>0.40624108961995326</v>
      </c>
      <c r="AX26" s="577">
        <v>0.40397685688796647</v>
      </c>
      <c r="AY26" s="577">
        <v>0.40173772419548504</v>
      </c>
      <c r="AZ26" s="577">
        <v>0.3995232764752506</v>
      </c>
      <c r="BA26" s="577">
        <v>0.39733310776152531</v>
      </c>
      <c r="BB26" s="577">
        <v>0.39516682094198113</v>
      </c>
      <c r="BC26" s="577">
        <v>0.39302402751766202</v>
      </c>
      <c r="BD26" s="577">
        <v>0.39090434737071289</v>
      </c>
      <c r="BE26" s="577">
        <v>0.38880740853958495</v>
      </c>
      <c r="BF26" s="577">
        <v>0.38673284700143734</v>
      </c>
      <c r="BG26" s="577">
        <v>0.38468030646146828</v>
      </c>
      <c r="BH26" s="577">
        <v>0.38264943814891944</v>
      </c>
      <c r="BI26" s="577">
        <v>0.3806399006195077</v>
      </c>
      <c r="BJ26" s="577">
        <v>0.37865135956405055</v>
      </c>
      <c r="BK26" s="577">
        <v>0.37668348762305826</v>
      </c>
    </row>
    <row r="27" spans="1:72">
      <c r="A27" s="1066"/>
      <c r="B27" s="510">
        <v>2.5</v>
      </c>
      <c r="C27" s="577">
        <v>0.52090257222775693</v>
      </c>
      <c r="D27" s="577">
        <v>0.51708953997883489</v>
      </c>
      <c r="E27" s="577">
        <v>0.5133319252353471</v>
      </c>
      <c r="F27" s="577">
        <v>0.50962852858034258</v>
      </c>
      <c r="G27" s="577">
        <v>0.50597818496138269</v>
      </c>
      <c r="H27" s="577">
        <v>0.50237976246857163</v>
      </c>
      <c r="I27" s="577">
        <v>0.49883216116436041</v>
      </c>
      <c r="J27" s="577">
        <v>0.49533431196258459</v>
      </c>
      <c r="K27" s="577">
        <v>0.49188517555433448</v>
      </c>
      <c r="L27" s="577">
        <v>0.48848374137839218</v>
      </c>
      <c r="M27" s="577">
        <v>0.48512902663409185</v>
      </c>
      <c r="N27" s="577">
        <v>0.48182007533457927</v>
      </c>
      <c r="O27" s="577">
        <v>0.47855595739855283</v>
      </c>
      <c r="P27" s="577">
        <v>0.4753357677786747</v>
      </c>
      <c r="Q27" s="577">
        <v>0.47215862562493677</v>
      </c>
      <c r="R27" s="577">
        <v>0.46902367348135543</v>
      </c>
      <c r="S27" s="577">
        <v>0.46593007651445761</v>
      </c>
      <c r="T27" s="577">
        <v>0.46287702177209855</v>
      </c>
      <c r="U27" s="577">
        <v>0.45986371747123134</v>
      </c>
      <c r="V27" s="577">
        <v>0.45688939231331471</v>
      </c>
      <c r="W27" s="577">
        <v>0.45395329482611735</v>
      </c>
      <c r="X27" s="577">
        <v>0.4510546927307395</v>
      </c>
      <c r="Y27" s="577">
        <v>0.44819287233272986</v>
      </c>
      <c r="Z27" s="577">
        <v>0.44536713793623633</v>
      </c>
      <c r="AA27" s="577">
        <v>0.44257681128017917</v>
      </c>
      <c r="AB27" s="577">
        <v>0.43982123099548759</v>
      </c>
      <c r="AC27" s="577">
        <v>0.43709975208248708</v>
      </c>
      <c r="AD27" s="577">
        <v>0.43441174540756911</v>
      </c>
      <c r="AE27" s="577">
        <v>0.43175659721832077</v>
      </c>
      <c r="AF27" s="577">
        <v>0.42913370867632622</v>
      </c>
      <c r="AG27" s="577">
        <v>0.42654249540689526</v>
      </c>
      <c r="AH27" s="577">
        <v>0.42398238706500657</v>
      </c>
      <c r="AI27" s="577">
        <v>0.42145282691678976</v>
      </c>
      <c r="AJ27" s="577">
        <v>0.41895327143589944</v>
      </c>
      <c r="AK27" s="577">
        <v>0.41648318991416794</v>
      </c>
      <c r="AL27" s="577">
        <v>0.41404206408595073</v>
      </c>
      <c r="AM27" s="577">
        <v>0.41162938776560526</v>
      </c>
      <c r="AN27" s="577">
        <v>0.40924466649757157</v>
      </c>
      <c r="AO27" s="577">
        <v>0.40688741721854554</v>
      </c>
      <c r="AP27" s="577">
        <v>0.40455716793126145</v>
      </c>
      <c r="AQ27" s="577">
        <v>0.40225345738941942</v>
      </c>
      <c r="AR27" s="577">
        <v>0.399975834793317</v>
      </c>
      <c r="AS27" s="577">
        <v>0.39772385949576311</v>
      </c>
      <c r="AT27" s="577">
        <v>0.39549710071787081</v>
      </c>
      <c r="AU27" s="577">
        <v>0.39329513727434423</v>
      </c>
      <c r="AV27" s="577">
        <v>0.39111755730789133</v>
      </c>
      <c r="AW27" s="577">
        <v>0.38896395803241196</v>
      </c>
      <c r="AX27" s="577">
        <v>0.38683394548462263</v>
      </c>
      <c r="AY27" s="577">
        <v>0.38472713428379873</v>
      </c>
      <c r="AZ27" s="577">
        <v>0.38264314739932431</v>
      </c>
      <c r="BA27" s="577">
        <v>0.38058161592575718</v>
      </c>
      <c r="BB27" s="577">
        <v>0.37854217886512498</v>
      </c>
      <c r="BC27" s="577">
        <v>0.3765244829161844</v>
      </c>
      <c r="BD27" s="577">
        <v>0.37452818227038431</v>
      </c>
      <c r="BE27" s="577">
        <v>0.372552938414285</v>
      </c>
      <c r="BF27" s="577">
        <v>0.37059841993819725</v>
      </c>
      <c r="BG27" s="577">
        <v>0.36866430235081321</v>
      </c>
      <c r="BH27" s="577">
        <v>0.36675026789961196</v>
      </c>
      <c r="BI27" s="577">
        <v>0.36485600539683066</v>
      </c>
      <c r="BJ27" s="577">
        <v>0.3629812100508007</v>
      </c>
      <c r="BK27" s="577">
        <v>0.36112558330245803</v>
      </c>
    </row>
    <row r="28" spans="1:72">
      <c r="A28" s="1066"/>
      <c r="B28" s="576">
        <v>2.75</v>
      </c>
      <c r="C28" s="577">
        <v>0.4520904769613398</v>
      </c>
      <c r="D28" s="577">
        <v>0.44899808532717522</v>
      </c>
      <c r="E28" s="577">
        <v>0.44594771146950801</v>
      </c>
      <c r="F28" s="577">
        <v>0.44293850479417496</v>
      </c>
      <c r="G28" s="577">
        <v>0.43996963751199464</v>
      </c>
      <c r="H28" s="577">
        <v>0.43704030387958631</v>
      </c>
      <c r="I28" s="577">
        <v>0.43414971947031478</v>
      </c>
      <c r="J28" s="577">
        <v>0.43129712047397761</v>
      </c>
      <c r="K28" s="577">
        <v>0.42848176302392077</v>
      </c>
      <c r="L28" s="577">
        <v>0.42570292255033743</v>
      </c>
      <c r="M28" s="577">
        <v>0.42295989315856869</v>
      </c>
      <c r="N28" s="577">
        <v>0.42025198703128636</v>
      </c>
      <c r="O28" s="577">
        <v>0.41757853385349408</v>
      </c>
      <c r="P28" s="577">
        <v>0.41493888025933684</v>
      </c>
      <c r="Q28" s="577">
        <v>0.41233238929975979</v>
      </c>
      <c r="R28" s="577">
        <v>0.4097584399301063</v>
      </c>
      <c r="S28" s="577">
        <v>0.40721642651678841</v>
      </c>
      <c r="T28" s="577">
        <v>0.4047057583622064</v>
      </c>
      <c r="U28" s="577">
        <v>0.40222585924713589</v>
      </c>
      <c r="V28" s="577">
        <v>0.39977616698983642</v>
      </c>
      <c r="W28" s="577">
        <v>0.39735613302117428</v>
      </c>
      <c r="X28" s="577">
        <v>0.39496522197508327</v>
      </c>
      <c r="Y28" s="577">
        <v>0.39260291129372371</v>
      </c>
      <c r="Z28" s="577">
        <v>0.3902686908467255</v>
      </c>
      <c r="AA28" s="577">
        <v>0.38796206256393423</v>
      </c>
      <c r="AB28" s="577">
        <v>0.38568254008110386</v>
      </c>
      <c r="AC28" s="577">
        <v>0.38342964839800797</v>
      </c>
      <c r="AD28" s="577">
        <v>0.38120292354846314</v>
      </c>
      <c r="AE28" s="577">
        <v>0.37900191228178398</v>
      </c>
      <c r="AF28" s="577">
        <v>0.37682617175521022</v>
      </c>
      <c r="AG28" s="577">
        <v>0.37467526923686745</v>
      </c>
      <c r="AH28" s="577">
        <v>0.37254878181884332</v>
      </c>
      <c r="AI28" s="577">
        <v>0.37044629613997854</v>
      </c>
      <c r="AJ28" s="577">
        <v>0.36836740811799268</v>
      </c>
      <c r="AK28" s="577">
        <v>0.36631172269057866</v>
      </c>
      <c r="AL28" s="577">
        <v>0.36427885356511841</v>
      </c>
      <c r="AM28" s="577">
        <v>0.36226842297668604</v>
      </c>
      <c r="AN28" s="577">
        <v>0.36028006145402092</v>
      </c>
      <c r="AO28" s="577">
        <v>0.35831340759316505</v>
      </c>
      <c r="AP28" s="577">
        <v>0.35636810783847434</v>
      </c>
      <c r="AQ28" s="577">
        <v>0.35444381627072491</v>
      </c>
      <c r="AR28" s="577">
        <v>0.35254019440204731</v>
      </c>
      <c r="AS28" s="577">
        <v>0.35065691097743334</v>
      </c>
      <c r="AT28" s="577">
        <v>0.34879364178257172</v>
      </c>
      <c r="AU28" s="577">
        <v>0.34695006945777757</v>
      </c>
      <c r="AV28" s="577">
        <v>0.3451258833177922</v>
      </c>
      <c r="AW28" s="577">
        <v>0.34332077917723713</v>
      </c>
      <c r="AX28" s="577">
        <v>0.34153445918151804</v>
      </c>
      <c r="AY28" s="577">
        <v>0.3397666316429796</v>
      </c>
      <c r="AZ28" s="577">
        <v>0.33801701088212321</v>
      </c>
      <c r="BA28" s="577">
        <v>0.33628531707370474</v>
      </c>
      <c r="BB28" s="577">
        <v>0.33457127609753973</v>
      </c>
      <c r="BC28" s="577">
        <v>0.33287461939384744</v>
      </c>
      <c r="BD28" s="577">
        <v>0.33119508382297452</v>
      </c>
      <c r="BE28" s="577">
        <v>0.32953241152934365</v>
      </c>
      <c r="BF28" s="577">
        <v>0.3280456615640901</v>
      </c>
      <c r="BG28" s="577">
        <v>0.32722798907109646</v>
      </c>
      <c r="BH28" s="577">
        <v>0.32641438263373479</v>
      </c>
      <c r="BI28" s="577">
        <v>0.32560481199819813</v>
      </c>
      <c r="BJ28" s="577">
        <v>0.32479924721007808</v>
      </c>
      <c r="BK28" s="577">
        <v>0.3239976586106702</v>
      </c>
    </row>
    <row r="29" spans="1:72">
      <c r="A29" s="1066"/>
      <c r="B29" s="576">
        <v>3</v>
      </c>
      <c r="C29" s="577">
        <v>0.39606901502586622</v>
      </c>
      <c r="D29" s="577">
        <v>0.39352648925180572</v>
      </c>
      <c r="E29" s="577">
        <v>0.39101639825019957</v>
      </c>
      <c r="F29" s="577">
        <v>0.38853812530354337</v>
      </c>
      <c r="G29" s="577">
        <v>0.38609106923095288</v>
      </c>
      <c r="H29" s="577">
        <v>0.38367464390196915</v>
      </c>
      <c r="I29" s="577">
        <v>0.38128827776850838</v>
      </c>
      <c r="J29" s="577">
        <v>0.37893141341417003</v>
      </c>
      <c r="K29" s="577">
        <v>0.37660350712015811</v>
      </c>
      <c r="L29" s="577">
        <v>0.3743040284471042</v>
      </c>
      <c r="M29" s="577">
        <v>0.37203245983211841</v>
      </c>
      <c r="N29" s="577">
        <v>0.36978829620042336</v>
      </c>
      <c r="O29" s="577">
        <v>0.36757104459096046</v>
      </c>
      <c r="P29" s="577">
        <v>0.36538022379538515</v>
      </c>
      <c r="Q29" s="577">
        <v>0.36321536400989574</v>
      </c>
      <c r="R29" s="577">
        <v>0.36107600649936628</v>
      </c>
      <c r="S29" s="577">
        <v>0.3589617032732802</v>
      </c>
      <c r="T29" s="577">
        <v>0.35687201677298291</v>
      </c>
      <c r="U29" s="577">
        <v>0.35480651956979531</v>
      </c>
      <c r="V29" s="577">
        <v>0.35276479407354966</v>
      </c>
      <c r="W29" s="577">
        <v>0.35074643225113261</v>
      </c>
      <c r="X29" s="577">
        <v>0.34875103535463436</v>
      </c>
      <c r="Y29" s="577">
        <v>0.34677821365872513</v>
      </c>
      <c r="Z29" s="577">
        <v>0.34482758620689474</v>
      </c>
      <c r="AA29" s="577">
        <v>0.34289878056620982</v>
      </c>
      <c r="AB29" s="577">
        <v>0.34099143259025444</v>
      </c>
      <c r="AC29" s="577">
        <v>0.33910518618993957</v>
      </c>
      <c r="AD29" s="577">
        <v>0.33723969311187751</v>
      </c>
      <c r="AE29" s="577">
        <v>0.33539461272403137</v>
      </c>
      <c r="AF29" s="577">
        <v>0.33356961180836253</v>
      </c>
      <c r="AG29" s="577">
        <v>0.33176436436021145</v>
      </c>
      <c r="AH29" s="577">
        <v>0.32997855139415766</v>
      </c>
      <c r="AI29" s="577">
        <v>0.32821186075611636</v>
      </c>
      <c r="AJ29" s="577">
        <v>0.32646398694143886</v>
      </c>
      <c r="AK29" s="577">
        <v>0.32473463091879434</v>
      </c>
      <c r="AL29" s="577">
        <v>0.32302349995962037</v>
      </c>
      <c r="AM29" s="577">
        <v>0.32133030747293634</v>
      </c>
      <c r="AN29" s="577">
        <v>0.3196547728453254</v>
      </c>
      <c r="AO29" s="577">
        <v>0.31799662128589717</v>
      </c>
      <c r="AP29" s="577">
        <v>0.31635558367605021</v>
      </c>
      <c r="AQ29" s="577">
        <v>0.31473139642386289</v>
      </c>
      <c r="AR29" s="577">
        <v>0.31312380132294643</v>
      </c>
      <c r="AS29" s="577">
        <v>0.31153254541560227</v>
      </c>
      <c r="AT29" s="577">
        <v>0.30995738086013014</v>
      </c>
      <c r="AU29" s="577">
        <v>0.30839806480214177</v>
      </c>
      <c r="AV29" s="577">
        <v>0.30685435924973947</v>
      </c>
      <c r="AW29" s="577">
        <v>0.30591856830109876</v>
      </c>
      <c r="AX29" s="577">
        <v>0.30515715593530512</v>
      </c>
      <c r="AY29" s="577">
        <v>0.30439952437574158</v>
      </c>
      <c r="AZ29" s="577">
        <v>0.30364564553166296</v>
      </c>
      <c r="BA29" s="577">
        <v>0.3028954915899158</v>
      </c>
      <c r="BB29" s="577">
        <v>0.30214903501151785</v>
      </c>
      <c r="BC29" s="577">
        <v>0.30140624852828823</v>
      </c>
      <c r="BD29" s="577">
        <v>0.30066710513952677</v>
      </c>
      <c r="BE29" s="577">
        <v>0.29993157810874238</v>
      </c>
      <c r="BF29" s="577">
        <v>0.29919964096042928</v>
      </c>
      <c r="BG29" s="577">
        <v>0.29847126747689023</v>
      </c>
      <c r="BH29" s="577">
        <v>0.29774643169510612</v>
      </c>
      <c r="BI29" s="577">
        <v>0.29702510790365094</v>
      </c>
      <c r="BJ29" s="577">
        <v>0.29630727063965179</v>
      </c>
      <c r="BK29" s="577">
        <v>0.29559289468579242</v>
      </c>
    </row>
    <row r="30" spans="1:72">
      <c r="A30" s="1066"/>
      <c r="B30" s="576">
        <v>3.25</v>
      </c>
      <c r="C30" s="577">
        <v>0.34985311180221362</v>
      </c>
      <c r="D30" s="577">
        <v>0.34773742021395898</v>
      </c>
      <c r="E30" s="577">
        <v>0.34564716355546804</v>
      </c>
      <c r="F30" s="577">
        <v>0.34358188589770922</v>
      </c>
      <c r="G30" s="577">
        <v>0.34154114214382081</v>
      </c>
      <c r="H30" s="577">
        <v>0.33952449770931575</v>
      </c>
      <c r="I30" s="577">
        <v>0.33753152821354931</v>
      </c>
      <c r="J30" s="577">
        <v>0.33556181918199024</v>
      </c>
      <c r="K30" s="577">
        <v>0.33361496575885541</v>
      </c>
      <c r="L30" s="577">
        <v>0.33169057242969041</v>
      </c>
      <c r="M30" s="577">
        <v>0.32978825275349655</v>
      </c>
      <c r="N30" s="577">
        <v>0.3279076291040231</v>
      </c>
      <c r="O30" s="577">
        <v>0.32604833241986103</v>
      </c>
      <c r="P30" s="577">
        <v>0.32421000196299105</v>
      </c>
      <c r="Q30" s="577">
        <v>0.32239228508545364</v>
      </c>
      <c r="R30" s="577">
        <v>0.32059483700382496</v>
      </c>
      <c r="S30" s="577">
        <v>0.31881732058119483</v>
      </c>
      <c r="T30" s="577">
        <v>0.31705940611635747</v>
      </c>
      <c r="U30" s="577">
        <v>0.31532077113993873</v>
      </c>
      <c r="V30" s="577">
        <v>0.31360110021719401</v>
      </c>
      <c r="W30" s="577">
        <v>0.31190008475722436</v>
      </c>
      <c r="X30" s="577">
        <v>0.31021742282836773</v>
      </c>
      <c r="Y30" s="577">
        <v>0.30855281897953463</v>
      </c>
      <c r="Z30" s="577">
        <v>0.30690598406726433</v>
      </c>
      <c r="AA30" s="577">
        <v>0.3052766350882905</v>
      </c>
      <c r="AB30" s="577">
        <v>0.30366449501741205</v>
      </c>
      <c r="AC30" s="577">
        <v>0.30206929265047394</v>
      </c>
      <c r="AD30" s="577">
        <v>0.30049076245227146</v>
      </c>
      <c r="AE30" s="577">
        <v>0.29892864440919825</v>
      </c>
      <c r="AF30" s="577">
        <v>0.29738268388646716</v>
      </c>
      <c r="AG30" s="577">
        <v>0.29585263148973817</v>
      </c>
      <c r="AH30" s="577">
        <v>0.29433824293099642</v>
      </c>
      <c r="AI30" s="577">
        <v>0.29283927889852851</v>
      </c>
      <c r="AJ30" s="577">
        <v>0.29135550493085122</v>
      </c>
      <c r="AK30" s="577">
        <v>0.28988669129445427</v>
      </c>
      <c r="AL30" s="577">
        <v>0.28843261286522193</v>
      </c>
      <c r="AM30" s="577">
        <v>0.28725190626985331</v>
      </c>
      <c r="AN30" s="577">
        <v>0.28653621185323519</v>
      </c>
      <c r="AO30" s="577">
        <v>0.285824074909727</v>
      </c>
      <c r="AP30" s="577">
        <v>0.28511546898060713</v>
      </c>
      <c r="AQ30" s="577">
        <v>0.28441036786888751</v>
      </c>
      <c r="AR30" s="577">
        <v>0.2837087456360855</v>
      </c>
      <c r="AS30" s="577">
        <v>0.28301057659904266</v>
      </c>
      <c r="AT30" s="577">
        <v>0.28231583532679139</v>
      </c>
      <c r="AU30" s="577">
        <v>0.28162449663746658</v>
      </c>
      <c r="AV30" s="577">
        <v>0.28093653559526333</v>
      </c>
      <c r="AW30" s="577">
        <v>0.28025192750743894</v>
      </c>
      <c r="AX30" s="577">
        <v>0.27957064792135833</v>
      </c>
      <c r="AY30" s="577">
        <v>0.27889267262158274</v>
      </c>
      <c r="AZ30" s="577">
        <v>0.27821797762700057</v>
      </c>
      <c r="BA30" s="577">
        <v>0.27754653918799999</v>
      </c>
      <c r="BB30" s="577">
        <v>0.27687833378368193</v>
      </c>
      <c r="BC30" s="577">
        <v>0.27621333811911375</v>
      </c>
      <c r="BD30" s="577">
        <v>0.27555152912262204</v>
      </c>
      <c r="BE30" s="577">
        <v>0.27489288394312433</v>
      </c>
      <c r="BF30" s="577">
        <v>0.27423737994749925</v>
      </c>
      <c r="BG30" s="577">
        <v>0.27358499471799347</v>
      </c>
      <c r="BH30" s="577">
        <v>0.27293570604966677</v>
      </c>
      <c r="BI30" s="577">
        <v>0.27228949194787216</v>
      </c>
      <c r="BJ30" s="577">
        <v>0.27164633062577231</v>
      </c>
      <c r="BK30" s="577">
        <v>0.27100620050189145</v>
      </c>
    </row>
    <row r="31" spans="1:72">
      <c r="A31" s="1066"/>
      <c r="B31" s="576">
        <v>3.5</v>
      </c>
      <c r="C31" s="577">
        <v>0.31128051400194806</v>
      </c>
      <c r="D31" s="577">
        <v>0.30950120334712583</v>
      </c>
      <c r="E31" s="577">
        <v>0.30774211851597705</v>
      </c>
      <c r="F31" s="577">
        <v>0.3060029165902981</v>
      </c>
      <c r="G31" s="577">
        <v>0.30428326236031827</v>
      </c>
      <c r="H31" s="577">
        <v>0.30258282810931364</v>
      </c>
      <c r="I31" s="577">
        <v>0.30090129340540267</v>
      </c>
      <c r="J31" s="577">
        <v>0.29923834490024542</v>
      </c>
      <c r="K31" s="577">
        <v>0.29759367613438148</v>
      </c>
      <c r="L31" s="577">
        <v>0.2959669873489521</v>
      </c>
      <c r="M31" s="577">
        <v>0.29435798530356372</v>
      </c>
      <c r="N31" s="577">
        <v>0.29276638310005987</v>
      </c>
      <c r="O31" s="577">
        <v>0.2911919000119807</v>
      </c>
      <c r="P31" s="577">
        <v>0.2896342613194946</v>
      </c>
      <c r="Q31" s="577">
        <v>0.28809319814960077</v>
      </c>
      <c r="R31" s="577">
        <v>0.2865684473214053</v>
      </c>
      <c r="S31" s="577">
        <v>0.28505975119628524</v>
      </c>
      <c r="T31" s="577">
        <v>0.28356685753276095</v>
      </c>
      <c r="U31" s="577">
        <v>0.28208951934590432</v>
      </c>
      <c r="V31" s="577">
        <v>0.28062749477111987</v>
      </c>
      <c r="W31" s="577">
        <v>0.27918054693213956</v>
      </c>
      <c r="X31" s="577">
        <v>0.27774844381308045</v>
      </c>
      <c r="Y31" s="577">
        <v>0.27633095813441999</v>
      </c>
      <c r="Z31" s="577">
        <v>0.27492786723275014</v>
      </c>
      <c r="AA31" s="577">
        <v>0.27353895294417607</v>
      </c>
      <c r="AB31" s="577">
        <v>0.27216400149123132</v>
      </c>
      <c r="AC31" s="577">
        <v>0.2708028033731868</v>
      </c>
      <c r="AD31" s="577">
        <v>0.27008986818348324</v>
      </c>
      <c r="AE31" s="577">
        <v>0.26941790997653053</v>
      </c>
      <c r="AF31" s="577">
        <v>0.2687492870095407</v>
      </c>
      <c r="AG31" s="577">
        <v>0.26808397451247401</v>
      </c>
      <c r="AH31" s="577">
        <v>0.26742194795996688</v>
      </c>
      <c r="AI31" s="577">
        <v>0.26676318306831787</v>
      </c>
      <c r="AJ31" s="577">
        <v>0.2661076557925186</v>
      </c>
      <c r="AK31" s="577">
        <v>0.26545534232332813</v>
      </c>
      <c r="AL31" s="577">
        <v>0.2648062190843905</v>
      </c>
      <c r="AM31" s="577">
        <v>0.26416026272939402</v>
      </c>
      <c r="AN31" s="577">
        <v>0.26351745013927247</v>
      </c>
      <c r="AO31" s="577">
        <v>0.26287775841944688</v>
      </c>
      <c r="AP31" s="577">
        <v>0.2622411648971073</v>
      </c>
      <c r="AQ31" s="577">
        <v>0.26160764711853424</v>
      </c>
      <c r="AR31" s="577">
        <v>0.26097718284645854</v>
      </c>
      <c r="AS31" s="577">
        <v>0.26034975005745942</v>
      </c>
      <c r="AT31" s="577">
        <v>0.2597253269394002</v>
      </c>
      <c r="AU31" s="577">
        <v>0.25910389188890054</v>
      </c>
      <c r="AV31" s="577">
        <v>0.25848542350884479</v>
      </c>
      <c r="AW31" s="577">
        <v>0.25786990060592652</v>
      </c>
      <c r="AX31" s="577">
        <v>0.25725730218822734</v>
      </c>
      <c r="AY31" s="577">
        <v>0.25664760746283061</v>
      </c>
      <c r="AZ31" s="577">
        <v>0.25604079583346889</v>
      </c>
      <c r="BA31" s="577">
        <v>0.25543684689820451</v>
      </c>
      <c r="BB31" s="577">
        <v>0.25483574044714324</v>
      </c>
      <c r="BC31" s="577">
        <v>0.25423745646017981</v>
      </c>
      <c r="BD31" s="577">
        <v>0.25364197510477532</v>
      </c>
      <c r="BE31" s="577">
        <v>0.25304927673376587</v>
      </c>
      <c r="BF31" s="577">
        <v>0.25245934188320152</v>
      </c>
      <c r="BG31" s="577">
        <v>0.25187215127021562</v>
      </c>
      <c r="BH31" s="577">
        <v>0.25128768579092414</v>
      </c>
      <c r="BI31" s="577">
        <v>0.25070592651835355</v>
      </c>
      <c r="BJ31" s="577">
        <v>0.25012685470039758</v>
      </c>
      <c r="BK31" s="577">
        <v>0.24955045175780294</v>
      </c>
    </row>
    <row r="32" spans="1:72">
      <c r="A32" s="1066"/>
      <c r="B32" s="576">
        <v>3.75</v>
      </c>
      <c r="C32" s="577">
        <v>0.27875383967081035</v>
      </c>
      <c r="D32" s="577">
        <v>0.27724320618772302</v>
      </c>
      <c r="E32" s="577">
        <v>0.27574885741953048</v>
      </c>
      <c r="F32" s="577">
        <v>0.27427053145272434</v>
      </c>
      <c r="G32" s="577">
        <v>0.27280797196045686</v>
      </c>
      <c r="H32" s="577">
        <v>0.27136092805437517</v>
      </c>
      <c r="I32" s="577">
        <v>0.26992915414114671</v>
      </c>
      <c r="J32" s="577">
        <v>0.26851240978350255</v>
      </c>
      <c r="K32" s="577">
        <v>0.26711045956563367</v>
      </c>
      <c r="L32" s="577">
        <v>0.2657230729627823</v>
      </c>
      <c r="M32" s="577">
        <v>0.26435002421487641</v>
      </c>
      <c r="N32" s="577">
        <v>0.26299109220406169</v>
      </c>
      <c r="O32" s="577">
        <v>0.26164606033599153</v>
      </c>
      <c r="P32" s="577">
        <v>0.26031471642474119</v>
      </c>
      <c r="Q32" s="577">
        <v>0.25899685258121841</v>
      </c>
      <c r="R32" s="577">
        <v>0.25769226510494531</v>
      </c>
      <c r="S32" s="577">
        <v>0.25640075437909565</v>
      </c>
      <c r="T32" s="577">
        <v>0.25545830067342312</v>
      </c>
      <c r="U32" s="577">
        <v>0.25482208491249314</v>
      </c>
      <c r="V32" s="577">
        <v>0.25418903025395678</v>
      </c>
      <c r="W32" s="577">
        <v>0.25355911319681201</v>
      </c>
      <c r="X32" s="577">
        <v>0.25293231047243619</v>
      </c>
      <c r="Y32" s="577">
        <v>0.2523085990417212</v>
      </c>
      <c r="Z32" s="577">
        <v>0.25168795609225064</v>
      </c>
      <c r="AA32" s="577">
        <v>0.25107035903551828</v>
      </c>
      <c r="AB32" s="577">
        <v>0.25045578550418768</v>
      </c>
      <c r="AC32" s="577">
        <v>0.24984421334939214</v>
      </c>
      <c r="AD32" s="577">
        <v>0.24923562063807347</v>
      </c>
      <c r="AE32" s="577">
        <v>0.24862998565036032</v>
      </c>
      <c r="AF32" s="577">
        <v>0.24802728687698392</v>
      </c>
      <c r="AG32" s="577">
        <v>0.24742750301673191</v>
      </c>
      <c r="AH32" s="577">
        <v>0.24683061297393877</v>
      </c>
      <c r="AI32" s="577">
        <v>0.24623659585601232</v>
      </c>
      <c r="AJ32" s="577">
        <v>0.2456454309709962</v>
      </c>
      <c r="AK32" s="577">
        <v>0.24505709782516719</v>
      </c>
      <c r="AL32" s="577">
        <v>0.24447157612066692</v>
      </c>
      <c r="AM32" s="577">
        <v>0.24388884575316744</v>
      </c>
      <c r="AN32" s="577">
        <v>0.24330888680957052</v>
      </c>
      <c r="AO32" s="577">
        <v>0.24273167956573893</v>
      </c>
      <c r="AP32" s="577">
        <v>0.24215720448426059</v>
      </c>
      <c r="AQ32" s="577">
        <v>0.24158544221224426</v>
      </c>
      <c r="AR32" s="577">
        <v>0.24101637357914596</v>
      </c>
      <c r="AS32" s="577">
        <v>0.2404499795946268</v>
      </c>
      <c r="AT32" s="577">
        <v>0.23988624144644013</v>
      </c>
      <c r="AU32" s="577">
        <v>0.23932514049834891</v>
      </c>
      <c r="AV32" s="577">
        <v>0.23876665828807209</v>
      </c>
      <c r="AW32" s="577">
        <v>0.23821077652525954</v>
      </c>
      <c r="AX32" s="577">
        <v>0.23765747708949533</v>
      </c>
      <c r="AY32" s="577">
        <v>0.23710674202832882</v>
      </c>
      <c r="AZ32" s="577">
        <v>0.2365585535553329</v>
      </c>
      <c r="BA32" s="577">
        <v>0.23601289404818915</v>
      </c>
      <c r="BB32" s="577">
        <v>0.23546974604679974</v>
      </c>
      <c r="BC32" s="577">
        <v>0.23492909225142469</v>
      </c>
      <c r="BD32" s="577">
        <v>0.23439091552084557</v>
      </c>
      <c r="BE32" s="577">
        <v>0.2338551988705535</v>
      </c>
      <c r="BF32" s="577">
        <v>0.23332192547096267</v>
      </c>
      <c r="BG32" s="577">
        <v>0.23279107864564799</v>
      </c>
      <c r="BH32" s="577">
        <v>0.23226264186960643</v>
      </c>
      <c r="BI32" s="577">
        <v>0.23173659876754249</v>
      </c>
      <c r="BJ32" s="577">
        <v>0.23121293311217678</v>
      </c>
      <c r="BK32" s="577">
        <v>0.23069162882257707</v>
      </c>
    </row>
    <row r="33" spans="1:63">
      <c r="A33" s="1066"/>
      <c r="B33" s="576">
        <v>4</v>
      </c>
      <c r="C33" s="577">
        <v>0.25437587063170009</v>
      </c>
      <c r="D33" s="577">
        <v>0.25306540535655109</v>
      </c>
      <c r="E33" s="577">
        <v>0.25176837309675104</v>
      </c>
      <c r="F33" s="577">
        <v>0.25048456836141347</v>
      </c>
      <c r="G33" s="577">
        <v>0.24921378982970391</v>
      </c>
      <c r="H33" s="577">
        <v>0.24795584024559436</v>
      </c>
      <c r="I33" s="577">
        <v>0.24671052631578949</v>
      </c>
      <c r="J33" s="577">
        <v>0.24554582791329893</v>
      </c>
      <c r="K33" s="577">
        <v>0.24493366379938766</v>
      </c>
      <c r="L33" s="577">
        <v>0.24432454443652654</v>
      </c>
      <c r="M33" s="577">
        <v>0.24371844716532234</v>
      </c>
      <c r="N33" s="577">
        <v>0.24311534955067074</v>
      </c>
      <c r="O33" s="577">
        <v>0.24251522937898781</v>
      </c>
      <c r="P33" s="577">
        <v>0.24191806465548274</v>
      </c>
      <c r="Q33" s="577">
        <v>0.24132383360147094</v>
      </c>
      <c r="R33" s="577">
        <v>0.24073251465172599</v>
      </c>
      <c r="S33" s="577">
        <v>0.24014408645187113</v>
      </c>
      <c r="T33" s="577">
        <v>0.23955852785580858</v>
      </c>
      <c r="U33" s="577">
        <v>0.23897581792318637</v>
      </c>
      <c r="V33" s="577">
        <v>0.238395935916902</v>
      </c>
      <c r="W33" s="577">
        <v>0.2378188613006427</v>
      </c>
      <c r="X33" s="577">
        <v>0.23724457373646082</v>
      </c>
      <c r="Y33" s="577">
        <v>0.23667305308238476</v>
      </c>
      <c r="Z33" s="577">
        <v>0.23610427939006395</v>
      </c>
      <c r="AA33" s="577">
        <v>0.23553823290244791</v>
      </c>
      <c r="AB33" s="577">
        <v>0.23497489405149868</v>
      </c>
      <c r="AC33" s="577">
        <v>0.23441424345593573</v>
      </c>
      <c r="AD33" s="577">
        <v>0.23385626191901335</v>
      </c>
      <c r="AE33" s="577">
        <v>0.23330093042632968</v>
      </c>
      <c r="AF33" s="577">
        <v>0.23274823014366663</v>
      </c>
      <c r="AG33" s="577">
        <v>0.23219814241486067</v>
      </c>
      <c r="AH33" s="577">
        <v>0.23165064875970384</v>
      </c>
      <c r="AI33" s="577">
        <v>0.23110573087187386</v>
      </c>
      <c r="AJ33" s="577">
        <v>0.23056337061689425</v>
      </c>
      <c r="AK33" s="577">
        <v>0.23002355003012215</v>
      </c>
      <c r="AL33" s="577">
        <v>0.22948625131476497</v>
      </c>
      <c r="AM33" s="577">
        <v>0.22895145683992477</v>
      </c>
      <c r="AN33" s="577">
        <v>0.22841914913866948</v>
      </c>
      <c r="AO33" s="577">
        <v>0.22788931090613129</v>
      </c>
      <c r="AP33" s="577">
        <v>0.22736192499763166</v>
      </c>
      <c r="AQ33" s="577">
        <v>0.22683697442683159</v>
      </c>
      <c r="AR33" s="577">
        <v>0.22631444236390824</v>
      </c>
      <c r="AS33" s="577">
        <v>0.22579431213375625</v>
      </c>
      <c r="AT33" s="577">
        <v>0.22527656721421391</v>
      </c>
      <c r="AU33" s="577">
        <v>0.22476119123431354</v>
      </c>
      <c r="AV33" s="577">
        <v>0.22424816797255631</v>
      </c>
      <c r="AW33" s="577">
        <v>0.22373748135520988</v>
      </c>
      <c r="AX33" s="577">
        <v>0.22322911545463001</v>
      </c>
      <c r="AY33" s="577">
        <v>0.2227230544876044</v>
      </c>
      <c r="AZ33" s="577">
        <v>0.22221928281371939</v>
      </c>
      <c r="BA33" s="577">
        <v>0.22171778493374861</v>
      </c>
      <c r="BB33" s="577">
        <v>0.22121854548806344</v>
      </c>
      <c r="BC33" s="577">
        <v>0.22072154925506476</v>
      </c>
      <c r="BD33" s="577">
        <v>0.22022678114963623</v>
      </c>
      <c r="BE33" s="577">
        <v>0.21973422622161767</v>
      </c>
      <c r="BF33" s="577">
        <v>0.2192438696542994</v>
      </c>
      <c r="BG33" s="577">
        <v>0.21875569676293655</v>
      </c>
      <c r="BH33" s="577">
        <v>0.21826969299328303</v>
      </c>
      <c r="BI33" s="577">
        <v>0.21778584392014519</v>
      </c>
      <c r="BJ33" s="577">
        <v>0.21730413524595465</v>
      </c>
      <c r="BK33" s="577">
        <v>0.21682455279935983</v>
      </c>
    </row>
    <row r="34" spans="1:63">
      <c r="A34" s="1066"/>
      <c r="B34" s="576">
        <v>4.25</v>
      </c>
      <c r="C34" s="577">
        <v>0.23680417959376929</v>
      </c>
      <c r="D34" s="577">
        <v>0.23621758697934858</v>
      </c>
      <c r="E34" s="577">
        <v>0.23563389330570891</v>
      </c>
      <c r="F34" s="577">
        <v>0.23505307713597218</v>
      </c>
      <c r="G34" s="577">
        <v>0.23447511724410033</v>
      </c>
      <c r="H34" s="577">
        <v>0.23389999261230995</v>
      </c>
      <c r="I34" s="577">
        <v>0.233327682428524</v>
      </c>
      <c r="J34" s="577">
        <v>0.23275816608386149</v>
      </c>
      <c r="K34" s="577">
        <v>0.23219142317016392</v>
      </c>
      <c r="L34" s="577">
        <v>0.2316274334775571</v>
      </c>
      <c r="M34" s="577">
        <v>0.23106617699204909</v>
      </c>
      <c r="N34" s="577">
        <v>0.23050763389316278</v>
      </c>
      <c r="O34" s="577">
        <v>0.22995178455160245</v>
      </c>
      <c r="P34" s="577">
        <v>0.22939860952695446</v>
      </c>
      <c r="Q34" s="577">
        <v>0.22884808956542055</v>
      </c>
      <c r="R34" s="577">
        <v>0.22830020559758418</v>
      </c>
      <c r="S34" s="577">
        <v>0.22775493873620867</v>
      </c>
      <c r="T34" s="577">
        <v>0.22721227027406668</v>
      </c>
      <c r="U34" s="577">
        <v>0.22667218168180081</v>
      </c>
      <c r="V34" s="577">
        <v>0.22613465460581472</v>
      </c>
      <c r="W34" s="577">
        <v>0.22559967086619395</v>
      </c>
      <c r="X34" s="577">
        <v>0.22506721245465636</v>
      </c>
      <c r="Y34" s="577">
        <v>0.22453726153253145</v>
      </c>
      <c r="Z34" s="577">
        <v>0.22400980042876825</v>
      </c>
      <c r="AA34" s="577">
        <v>0.22348481163797104</v>
      </c>
      <c r="AB34" s="577">
        <v>0.22296227781846292</v>
      </c>
      <c r="AC34" s="577">
        <v>0.22244218179037603</v>
      </c>
      <c r="AD34" s="577">
        <v>0.22192450653376905</v>
      </c>
      <c r="AE34" s="577">
        <v>0.2214092351867703</v>
      </c>
      <c r="AF34" s="577">
        <v>0.22089635104374708</v>
      </c>
      <c r="AG34" s="577">
        <v>0.22038583755350025</v>
      </c>
      <c r="AH34" s="577">
        <v>0.21987767831748373</v>
      </c>
      <c r="AI34" s="577">
        <v>0.21937185708804866</v>
      </c>
      <c r="AJ34" s="577">
        <v>0.21886835776671174</v>
      </c>
      <c r="AK34" s="577">
        <v>0.21836716440244727</v>
      </c>
      <c r="AL34" s="577">
        <v>0.21786826119000274</v>
      </c>
      <c r="AM34" s="577">
        <v>0.2173716324682374</v>
      </c>
      <c r="AN34" s="577">
        <v>0.2168772627184834</v>
      </c>
      <c r="AO34" s="577">
        <v>0.21638513656292929</v>
      </c>
      <c r="AP34" s="577">
        <v>0.21589523876302583</v>
      </c>
      <c r="AQ34" s="577">
        <v>0.21540755421791261</v>
      </c>
      <c r="AR34" s="577">
        <v>0.21492206796286692</v>
      </c>
      <c r="AS34" s="577">
        <v>0.21443876516777272</v>
      </c>
      <c r="AT34" s="577">
        <v>0.21395763113561067</v>
      </c>
      <c r="AU34" s="577">
        <v>0.21347865130096844</v>
      </c>
      <c r="AV34" s="577">
        <v>0.21300181122857068</v>
      </c>
      <c r="AW34" s="577">
        <v>0.21252709661182898</v>
      </c>
      <c r="AX34" s="577">
        <v>0.21205449327141104</v>
      </c>
      <c r="AY34" s="577">
        <v>0.21158398715382887</v>
      </c>
      <c r="AZ34" s="577">
        <v>0.21111556433004572</v>
      </c>
      <c r="BA34" s="577">
        <v>0.21064921099410158</v>
      </c>
      <c r="BB34" s="577">
        <v>0.21018491346175674</v>
      </c>
      <c r="BC34" s="577">
        <v>0.20972265816915348</v>
      </c>
      <c r="BD34" s="577">
        <v>0.20926243167149489</v>
      </c>
      <c r="BE34" s="577">
        <v>0.20880422064174156</v>
      </c>
      <c r="BF34" s="577">
        <v>0.20834801186932533</v>
      </c>
      <c r="BG34" s="577">
        <v>0.20789379225887927</v>
      </c>
      <c r="BH34" s="577">
        <v>0.20744154882898502</v>
      </c>
      <c r="BI34" s="577">
        <v>0.20699126871093598</v>
      </c>
      <c r="BJ34" s="577">
        <v>0.20654293914751662</v>
      </c>
      <c r="BK34" s="577">
        <v>0.20609654749179765</v>
      </c>
    </row>
    <row r="35" spans="1:63">
      <c r="A35" s="1066"/>
      <c r="B35" s="576">
        <v>4.5</v>
      </c>
      <c r="C35" s="577">
        <v>0.2246993392435058</v>
      </c>
      <c r="D35" s="577">
        <v>0.2241556387318264</v>
      </c>
      <c r="E35" s="577">
        <v>0.22361456303152161</v>
      </c>
      <c r="F35" s="577">
        <v>0.22307609318074337</v>
      </c>
      <c r="G35" s="577">
        <v>0.22254021039984739</v>
      </c>
      <c r="H35" s="577">
        <v>0.22200689608921004</v>
      </c>
      <c r="I35" s="577">
        <v>0.22147613182707615</v>
      </c>
      <c r="J35" s="577">
        <v>0.22094789936743825</v>
      </c>
      <c r="K35" s="577">
        <v>0.22042218063794536</v>
      </c>
      <c r="L35" s="577">
        <v>0.21989895773784207</v>
      </c>
      <c r="M35" s="577">
        <v>0.21937821293593693</v>
      </c>
      <c r="N35" s="577">
        <v>0.2188599286685991</v>
      </c>
      <c r="O35" s="577">
        <v>0.218344087537784</v>
      </c>
      <c r="P35" s="577">
        <v>0.21783067230908643</v>
      </c>
      <c r="Q35" s="577">
        <v>0.21731966590982102</v>
      </c>
      <c r="R35" s="577">
        <v>0.21681105142712995</v>
      </c>
      <c r="S35" s="577">
        <v>0.21630481210611707</v>
      </c>
      <c r="T35" s="577">
        <v>0.21580093134800785</v>
      </c>
      <c r="U35" s="577">
        <v>0.21529939270833526</v>
      </c>
      <c r="V35" s="577">
        <v>0.21480017989515091</v>
      </c>
      <c r="W35" s="577">
        <v>0.21430327676726083</v>
      </c>
      <c r="X35" s="577">
        <v>0.21380866733248577</v>
      </c>
      <c r="Y35" s="577">
        <v>0.21331633574594558</v>
      </c>
      <c r="Z35" s="577">
        <v>0.21282626630836712</v>
      </c>
      <c r="AA35" s="577">
        <v>0.21233844346441572</v>
      </c>
      <c r="AB35" s="577">
        <v>0.21185285180104899</v>
      </c>
      <c r="AC35" s="577">
        <v>0.21136947604589384</v>
      </c>
      <c r="AD35" s="577">
        <v>0.21088830106564518</v>
      </c>
      <c r="AE35" s="577">
        <v>0.21040931186448664</v>
      </c>
      <c r="AF35" s="577">
        <v>0.2099324935825326</v>
      </c>
      <c r="AG35" s="577">
        <v>0.20945783149429173</v>
      </c>
      <c r="AH35" s="577">
        <v>0.20898531100715081</v>
      </c>
      <c r="AI35" s="577">
        <v>0.20851491765987951</v>
      </c>
      <c r="AJ35" s="577">
        <v>0.2080466371211549</v>
      </c>
      <c r="AK35" s="577">
        <v>0.20758045518810611</v>
      </c>
      <c r="AL35" s="577">
        <v>0.20711635778487847</v>
      </c>
      <c r="AM35" s="577">
        <v>0.20665433096121658</v>
      </c>
      <c r="AN35" s="577">
        <v>0.20619436089106671</v>
      </c>
      <c r="AO35" s="577">
        <v>0.20573643387119761</v>
      </c>
      <c r="AP35" s="577">
        <v>0.20528053631983953</v>
      </c>
      <c r="AQ35" s="577">
        <v>0.20482665477534165</v>
      </c>
      <c r="AR35" s="577">
        <v>0.20437477589484698</v>
      </c>
      <c r="AS35" s="577">
        <v>0.20392488645298479</v>
      </c>
      <c r="AT35" s="577">
        <v>0.2034769733405804</v>
      </c>
      <c r="AU35" s="577">
        <v>0.20303102356338201</v>
      </c>
      <c r="AV35" s="577">
        <v>0.20258702424080385</v>
      </c>
      <c r="AW35" s="577">
        <v>0.2021449626046862</v>
      </c>
      <c r="AX35" s="577">
        <v>0.20170482599807144</v>
      </c>
      <c r="AY35" s="577">
        <v>0.20126660187399595</v>
      </c>
      <c r="AZ35" s="577">
        <v>0.20083027779429802</v>
      </c>
      <c r="BA35" s="577">
        <v>0.20039584142844089</v>
      </c>
      <c r="BB35" s="577">
        <v>0.19996328055235119</v>
      </c>
      <c r="BC35" s="577">
        <v>0.19953258304727253</v>
      </c>
      <c r="BD35" s="577">
        <v>0.19910373689863362</v>
      </c>
      <c r="BE35" s="577">
        <v>0.19867673019493107</v>
      </c>
      <c r="BF35" s="577">
        <v>0.19825155112662662</v>
      </c>
      <c r="BG35" s="577">
        <v>0.19782818798505833</v>
      </c>
      <c r="BH35" s="577">
        <v>0.19740662916136575</v>
      </c>
      <c r="BI35" s="577">
        <v>0.19698686314542901</v>
      </c>
      <c r="BJ35" s="577">
        <v>0.19656887852482099</v>
      </c>
      <c r="BK35" s="577">
        <v>0.19615266398377326</v>
      </c>
    </row>
    <row r="36" spans="1:63">
      <c r="A36" s="1066"/>
      <c r="B36" s="576">
        <v>4.75</v>
      </c>
      <c r="C36" s="577">
        <v>0.21350238994797682</v>
      </c>
      <c r="D36" s="577">
        <v>0.21299749038559576</v>
      </c>
      <c r="E36" s="577">
        <v>0.21249497320531649</v>
      </c>
      <c r="F36" s="577">
        <v>0.21199482158482669</v>
      </c>
      <c r="G36" s="577">
        <v>0.21149701885982156</v>
      </c>
      <c r="H36" s="577">
        <v>0.21100154852215294</v>
      </c>
      <c r="I36" s="577">
        <v>0.21050839421800455</v>
      </c>
      <c r="J36" s="577">
        <v>0.21001753974609264</v>
      </c>
      <c r="K36" s="577">
        <v>0.20952896905589172</v>
      </c>
      <c r="L36" s="577">
        <v>0.20904266624588511</v>
      </c>
      <c r="M36" s="577">
        <v>0.20855861556183986</v>
      </c>
      <c r="N36" s="577">
        <v>0.20807680139510518</v>
      </c>
      <c r="O36" s="577">
        <v>0.20759720828093503</v>
      </c>
      <c r="P36" s="577">
        <v>0.20711982089683323</v>
      </c>
      <c r="Q36" s="577">
        <v>0.20664462406092179</v>
      </c>
      <c r="R36" s="577">
        <v>0.20617160273033155</v>
      </c>
      <c r="S36" s="577">
        <v>0.20570074199961455</v>
      </c>
      <c r="T36" s="577">
        <v>0.20523202709917868</v>
      </c>
      <c r="U36" s="577">
        <v>0.20476544339374325</v>
      </c>
      <c r="V36" s="577">
        <v>0.2043009763808156</v>
      </c>
      <c r="W36" s="577">
        <v>0.20383861168918865</v>
      </c>
      <c r="X36" s="577">
        <v>0.2033783350774587</v>
      </c>
      <c r="Y36" s="577">
        <v>0.20292013243256302</v>
      </c>
      <c r="Z36" s="577">
        <v>0.20246398976833743</v>
      </c>
      <c r="AA36" s="577">
        <v>0.20200989322409346</v>
      </c>
      <c r="AB36" s="577">
        <v>0.20155782906321401</v>
      </c>
      <c r="AC36" s="577">
        <v>0.20110778367176854</v>
      </c>
      <c r="AD36" s="577">
        <v>0.20065974355714614</v>
      </c>
      <c r="AE36" s="577">
        <v>0.20021369534670724</v>
      </c>
      <c r="AF36" s="577">
        <v>0.19976962578645335</v>
      </c>
      <c r="AG36" s="577">
        <v>0.1993275217397138</v>
      </c>
      <c r="AH36" s="577">
        <v>0.1988873701858507</v>
      </c>
      <c r="AI36" s="577">
        <v>0.1984491582189806</v>
      </c>
      <c r="AJ36" s="577">
        <v>0.19801287304671294</v>
      </c>
      <c r="AK36" s="577">
        <v>0.19757850198890525</v>
      </c>
      <c r="AL36" s="577">
        <v>0.19714603247643486</v>
      </c>
      <c r="AM36" s="577">
        <v>0.19671545204998631</v>
      </c>
      <c r="AN36" s="577">
        <v>0.1962867483588549</v>
      </c>
      <c r="AO36" s="577">
        <v>0.19585990915976589</v>
      </c>
      <c r="AP36" s="577">
        <v>0.19543492231570875</v>
      </c>
      <c r="AQ36" s="577">
        <v>0.19501177579478704</v>
      </c>
      <c r="AR36" s="577">
        <v>0.19459045766908264</v>
      </c>
      <c r="AS36" s="577">
        <v>0.19417095611353519</v>
      </c>
      <c r="AT36" s="577">
        <v>0.19375325940483562</v>
      </c>
      <c r="AU36" s="577">
        <v>0.19333735592033416</v>
      </c>
      <c r="AV36" s="577">
        <v>0.19292323413696222</v>
      </c>
      <c r="AW36" s="577">
        <v>0.19251088263016827</v>
      </c>
      <c r="AX36" s="577">
        <v>0.19210029007286714</v>
      </c>
      <c r="AY36" s="577">
        <v>0.19169144523440285</v>
      </c>
      <c r="AZ36" s="577">
        <v>0.19128433697952477</v>
      </c>
      <c r="BA36" s="577">
        <v>0.19087895426737647</v>
      </c>
      <c r="BB36" s="577">
        <v>0.1904752861504978</v>
      </c>
      <c r="BC36" s="577">
        <v>0.19007332177383929</v>
      </c>
      <c r="BD36" s="577">
        <v>0.18967305037378906</v>
      </c>
      <c r="BE36" s="577">
        <v>0.18927446127721231</v>
      </c>
      <c r="BF36" s="577">
        <v>0.18887754390050238</v>
      </c>
      <c r="BG36" s="577">
        <v>0.18848228774864409</v>
      </c>
      <c r="BH36" s="577">
        <v>0.18808868241428878</v>
      </c>
      <c r="BI36" s="577">
        <v>0.18769671757684078</v>
      </c>
      <c r="BJ36" s="577">
        <v>0.1873063830015553</v>
      </c>
      <c r="BK36" s="577">
        <v>0.18691766853864786</v>
      </c>
    </row>
    <row r="37" spans="1:63">
      <c r="A37" s="1066"/>
      <c r="B37" s="576">
        <v>5</v>
      </c>
      <c r="C37" s="577">
        <v>0.20312448992176124</v>
      </c>
      <c r="D37" s="577">
        <v>0.20265477758638203</v>
      </c>
      <c r="E37" s="577">
        <v>0.20218723259835913</v>
      </c>
      <c r="F37" s="577">
        <v>0.20172183999135521</v>
      </c>
      <c r="G37" s="577">
        <v>0.20125858493651413</v>
      </c>
      <c r="H37" s="577">
        <v>0.20079745274088565</v>
      </c>
      <c r="I37" s="577">
        <v>0.20033842884587222</v>
      </c>
      <c r="J37" s="577">
        <v>0.19988149882569664</v>
      </c>
      <c r="K37" s="577">
        <v>0.199426648385891</v>
      </c>
      <c r="L37" s="577">
        <v>0.19897386336180597</v>
      </c>
      <c r="M37" s="577">
        <v>0.19852312971714042</v>
      </c>
      <c r="N37" s="577">
        <v>0.19807443354249094</v>
      </c>
      <c r="O37" s="577">
        <v>0.19762776105392105</v>
      </c>
      <c r="P37" s="577">
        <v>0.19718309859154973</v>
      </c>
      <c r="Q37" s="577">
        <v>0.19674043261815885</v>
      </c>
      <c r="R37" s="577">
        <v>0.19629974971781955</v>
      </c>
      <c r="S37" s="577">
        <v>0.1958610365945366</v>
      </c>
      <c r="T37" s="577">
        <v>0.1954242800709115</v>
      </c>
      <c r="U37" s="577">
        <v>0.19498946708682297</v>
      </c>
      <c r="V37" s="577">
        <v>0.19455658469812503</v>
      </c>
      <c r="W37" s="577">
        <v>0.19412562007536277</v>
      </c>
      <c r="X37" s="577">
        <v>0.19369656050250464</v>
      </c>
      <c r="Y37" s="577">
        <v>0.19326939337569196</v>
      </c>
      <c r="Z37" s="577">
        <v>0.19284410620200462</v>
      </c>
      <c r="AA37" s="577">
        <v>0.19242068659824321</v>
      </c>
      <c r="AB37" s="577">
        <v>0.1919991222897271</v>
      </c>
      <c r="AC37" s="577">
        <v>0.19157940110910832</v>
      </c>
      <c r="AD37" s="577">
        <v>0.1911615109952009</v>
      </c>
      <c r="AE37" s="577">
        <v>0.19074543999182561</v>
      </c>
      <c r="AF37" s="577">
        <v>0.19033117624666962</v>
      </c>
      <c r="AG37" s="577">
        <v>0.18991870801016106</v>
      </c>
      <c r="AH37" s="577">
        <v>0.1895080236343582</v>
      </c>
      <c r="AI37" s="577">
        <v>0.18909911157185302</v>
      </c>
      <c r="AJ37" s="577">
        <v>0.18869196037468872</v>
      </c>
      <c r="AK37" s="577">
        <v>0.18828655869329169</v>
      </c>
      <c r="AL37" s="577">
        <v>0.1878828952754166</v>
      </c>
      <c r="AM37" s="577">
        <v>0.1874809589651055</v>
      </c>
      <c r="AN37" s="577">
        <v>0.18708073870166009</v>
      </c>
      <c r="AO37" s="577">
        <v>0.18668222351862696</v>
      </c>
      <c r="AP37" s="577">
        <v>0.18628540254279613</v>
      </c>
      <c r="AQ37" s="577">
        <v>0.1858902649932121</v>
      </c>
      <c r="AR37" s="577">
        <v>0.18549680018019732</v>
      </c>
      <c r="AS37" s="577">
        <v>0.18510499750438839</v>
      </c>
      <c r="AT37" s="577">
        <v>0.18471484645578429</v>
      </c>
      <c r="AU37" s="577">
        <v>0.18432633661280645</v>
      </c>
      <c r="AV37" s="577">
        <v>0.18393945764137101</v>
      </c>
      <c r="AW37" s="577">
        <v>0.18355419929397229</v>
      </c>
      <c r="AX37" s="577">
        <v>0.18317055140877819</v>
      </c>
      <c r="AY37" s="577">
        <v>0.18278850390873672</v>
      </c>
      <c r="AZ37" s="577">
        <v>0.18240804680069356</v>
      </c>
      <c r="BA37" s="577">
        <v>0.18202917017452086</v>
      </c>
      <c r="BB37" s="577">
        <v>0.18165186420225676</v>
      </c>
      <c r="BC37" s="577">
        <v>0.18127611913725555</v>
      </c>
      <c r="BD37" s="577">
        <v>0.18090192531334837</v>
      </c>
      <c r="BE37" s="577">
        <v>0.1805292731440144</v>
      </c>
      <c r="BF37" s="577">
        <v>0.18015815312156208</v>
      </c>
      <c r="BG37" s="577">
        <v>0.17978855581632069</v>
      </c>
      <c r="BH37" s="577">
        <v>0.17942047187584143</v>
      </c>
      <c r="BI37" s="577">
        <v>0.17905389202410871</v>
      </c>
      <c r="BJ37" s="577">
        <v>0.17868880706076096</v>
      </c>
      <c r="BK37" s="577">
        <v>0.1783252078603208</v>
      </c>
    </row>
    <row r="38" spans="1:63">
      <c r="A38" s="1066"/>
      <c r="B38" s="576">
        <v>5.25</v>
      </c>
      <c r="C38" s="577">
        <v>0.19348743465390186</v>
      </c>
      <c r="D38" s="577">
        <v>0.19304970778608685</v>
      </c>
      <c r="E38" s="577">
        <v>0.19261395698789893</v>
      </c>
      <c r="F38" s="577">
        <v>0.19218016890835157</v>
      </c>
      <c r="G38" s="577">
        <v>0.19174833031645966</v>
      </c>
      <c r="H38" s="577">
        <v>0.19131842809989413</v>
      </c>
      <c r="I38" s="577">
        <v>0.190890449263655</v>
      </c>
      <c r="J38" s="577">
        <v>0.19046438092876186</v>
      </c>
      <c r="K38" s="577">
        <v>0.19004021033096197</v>
      </c>
      <c r="L38" s="577">
        <v>0.18961792481945561</v>
      </c>
      <c r="M38" s="577">
        <v>0.18919751185563835</v>
      </c>
      <c r="N38" s="577">
        <v>0.18877895901186015</v>
      </c>
      <c r="O38" s="577">
        <v>0.18836225397020051</v>
      </c>
      <c r="P38" s="577">
        <v>0.18794738452126031</v>
      </c>
      <c r="Q38" s="577">
        <v>0.1875343385629693</v>
      </c>
      <c r="R38" s="577">
        <v>0.18712310409940916</v>
      </c>
      <c r="S38" s="577">
        <v>0.18671366923965235</v>
      </c>
      <c r="T38" s="577">
        <v>0.18630602219661593</v>
      </c>
      <c r="U38" s="577">
        <v>0.18590015128593043</v>
      </c>
      <c r="V38" s="577">
        <v>0.18549604492482338</v>
      </c>
      <c r="W38" s="577">
        <v>0.18509369163101766</v>
      </c>
      <c r="X38" s="577">
        <v>0.18469308002164375</v>
      </c>
      <c r="Y38" s="577">
        <v>0.1842941988121663</v>
      </c>
      <c r="Z38" s="577">
        <v>0.18389703681532477</v>
      </c>
      <c r="AA38" s="577">
        <v>0.1835015829400872</v>
      </c>
      <c r="AB38" s="577">
        <v>0.18310782619061811</v>
      </c>
      <c r="AC38" s="577">
        <v>0.18271575566525905</v>
      </c>
      <c r="AD38" s="577">
        <v>0.18232536055552259</v>
      </c>
      <c r="AE38" s="577">
        <v>0.1819366301450992</v>
      </c>
      <c r="AF38" s="577">
        <v>0.18154955380887655</v>
      </c>
      <c r="AG38" s="577">
        <v>0.18116412101197146</v>
      </c>
      <c r="AH38" s="577">
        <v>0.18078032130877422</v>
      </c>
      <c r="AI38" s="577">
        <v>0.18039814434200482</v>
      </c>
      <c r="AJ38" s="577">
        <v>0.18001757984178143</v>
      </c>
      <c r="AK38" s="577">
        <v>0.17963861762470032</v>
      </c>
      <c r="AL38" s="577">
        <v>0.17926124759292758</v>
      </c>
      <c r="AM38" s="577">
        <v>0.17888545973330228</v>
      </c>
      <c r="AN38" s="577">
        <v>0.1785112441164507</v>
      </c>
      <c r="AO38" s="577">
        <v>0.17813859089591186</v>
      </c>
      <c r="AP38" s="577">
        <v>0.1777674903072739</v>
      </c>
      <c r="AQ38" s="577">
        <v>0.17739793266732115</v>
      </c>
      <c r="AR38" s="577">
        <v>0.17702990837319196</v>
      </c>
      <c r="AS38" s="577">
        <v>0.17666340790154697</v>
      </c>
      <c r="AT38" s="577">
        <v>0.17629842180774749</v>
      </c>
      <c r="AU38" s="577">
        <v>0.1759349407250444</v>
      </c>
      <c r="AV38" s="577">
        <v>0.17557295536377665</v>
      </c>
      <c r="AW38" s="577">
        <v>0.17521245651058007</v>
      </c>
      <c r="AX38" s="577">
        <v>0.17485343502760545</v>
      </c>
      <c r="AY38" s="577">
        <v>0.17449588185174666</v>
      </c>
      <c r="AZ38" s="577">
        <v>0.17413978799387789</v>
      </c>
      <c r="BA38" s="577">
        <v>0.17378514453810037</v>
      </c>
      <c r="BB38" s="577">
        <v>0.17343194264099815</v>
      </c>
      <c r="BC38" s="577">
        <v>0.17308017353090316</v>
      </c>
      <c r="BD38" s="577">
        <v>0.17272982850716898</v>
      </c>
      <c r="BE38" s="577">
        <v>0.17238089893945346</v>
      </c>
      <c r="BF38" s="577">
        <v>0.17203337626701012</v>
      </c>
      <c r="BG38" s="577">
        <v>0.17168725199798804</v>
      </c>
      <c r="BH38" s="577">
        <v>0.17134251770874004</v>
      </c>
      <c r="BI38" s="577">
        <v>0.17099916504313944</v>
      </c>
      <c r="BJ38" s="577">
        <v>0.17065718571190491</v>
      </c>
      <c r="BK38" s="577">
        <v>0.17031657149193324</v>
      </c>
    </row>
    <row r="39" spans="1:63">
      <c r="A39" s="1066"/>
      <c r="B39" s="576">
        <v>5.5</v>
      </c>
      <c r="C39" s="577">
        <v>0.1845221603700764</v>
      </c>
      <c r="D39" s="577">
        <v>0.1841135739650252</v>
      </c>
      <c r="E39" s="577">
        <v>0.18370679302340612</v>
      </c>
      <c r="F39" s="577">
        <v>0.18330180560461601</v>
      </c>
      <c r="G39" s="577">
        <v>0.18289859987311372</v>
      </c>
      <c r="H39" s="577">
        <v>0.18249716409726738</v>
      </c>
      <c r="I39" s="577">
        <v>0.18209748664821629</v>
      </c>
      <c r="J39" s="577">
        <v>0.18169955599874829</v>
      </c>
      <c r="K39" s="577">
        <v>0.18130336072219136</v>
      </c>
      <c r="L39" s="577">
        <v>0.18090888949131992</v>
      </c>
      <c r="M39" s="577">
        <v>0.18051613107727532</v>
      </c>
      <c r="N39" s="577">
        <v>0.18012507434850039</v>
      </c>
      <c r="O39" s="577">
        <v>0.17973570826968774</v>
      </c>
      <c r="P39" s="577">
        <v>0.17934802190074173</v>
      </c>
      <c r="Q39" s="577">
        <v>0.17896200439575388</v>
      </c>
      <c r="R39" s="577">
        <v>0.17857764500199136</v>
      </c>
      <c r="S39" s="577">
        <v>0.17819493305889864</v>
      </c>
      <c r="T39" s="577">
        <v>0.17781385799711177</v>
      </c>
      <c r="U39" s="577">
        <v>0.17743440933748542</v>
      </c>
      <c r="V39" s="577">
        <v>0.17705657669013244</v>
      </c>
      <c r="W39" s="577">
        <v>0.17668034975347535</v>
      </c>
      <c r="X39" s="577">
        <v>0.17630571831331013</v>
      </c>
      <c r="Y39" s="577">
        <v>0.17593267224188194</v>
      </c>
      <c r="Z39" s="577">
        <v>0.17556120149697241</v>
      </c>
      <c r="AA39" s="577">
        <v>0.17519129612099843</v>
      </c>
      <c r="AB39" s="577">
        <v>0.17482294624012262</v>
      </c>
      <c r="AC39" s="577">
        <v>0.17445614206337448</v>
      </c>
      <c r="AD39" s="577">
        <v>0.17409087388178313</v>
      </c>
      <c r="AE39" s="577">
        <v>0.17372713206752058</v>
      </c>
      <c r="AF39" s="577">
        <v>0.17336490707305566</v>
      </c>
      <c r="AG39" s="577">
        <v>0.17300418943031901</v>
      </c>
      <c r="AH39" s="577">
        <v>0.1726449697498777</v>
      </c>
      <c r="AI39" s="577">
        <v>0.17228723872012083</v>
      </c>
      <c r="AJ39" s="577">
        <v>0.17193098710645488</v>
      </c>
      <c r="AK39" s="577">
        <v>0.17157620575050897</v>
      </c>
      <c r="AL39" s="577">
        <v>0.17122288556935014</v>
      </c>
      <c r="AM39" s="577">
        <v>0.17087101755470827</v>
      </c>
      <c r="AN39" s="577">
        <v>0.17052059277221029</v>
      </c>
      <c r="AO39" s="577">
        <v>0.17017160236062417</v>
      </c>
      <c r="AP39" s="577">
        <v>0.16982403753111197</v>
      </c>
      <c r="AQ39" s="577">
        <v>0.16947788956649185</v>
      </c>
      <c r="AR39" s="577">
        <v>0.16913314982050962</v>
      </c>
      <c r="AS39" s="577">
        <v>0.16878980971711849</v>
      </c>
      <c r="AT39" s="577">
        <v>0.16844786074976811</v>
      </c>
      <c r="AU39" s="577">
        <v>0.16810729448070197</v>
      </c>
      <c r="AV39" s="577">
        <v>0.16776810254026339</v>
      </c>
      <c r="AW39" s="577">
        <v>0.16743027662620982</v>
      </c>
      <c r="AX39" s="577">
        <v>0.16709380850303557</v>
      </c>
      <c r="AY39" s="577">
        <v>0.16675869000130247</v>
      </c>
      <c r="AZ39" s="577">
        <v>0.16642491301697873</v>
      </c>
      <c r="BA39" s="577">
        <v>0.16609246951078568</v>
      </c>
      <c r="BB39" s="577">
        <v>0.16576135150755231</v>
      </c>
      <c r="BC39" s="577">
        <v>0.1654315510955775</v>
      </c>
      <c r="BD39" s="577">
        <v>0.16510306042599995</v>
      </c>
      <c r="BE39" s="577">
        <v>0.16477587171217545</v>
      </c>
      <c r="BF39" s="577">
        <v>0.1644499772290616</v>
      </c>
      <c r="BG39" s="577">
        <v>0.1641253693126099</v>
      </c>
      <c r="BH39" s="577">
        <v>0.1638020403591649</v>
      </c>
      <c r="BI39" s="577">
        <v>0.16347998282487053</v>
      </c>
      <c r="BJ39" s="577">
        <v>0.16315918922508338</v>
      </c>
      <c r="BK39" s="577">
        <v>0.16283965213379281</v>
      </c>
    </row>
    <row r="40" spans="1:63">
      <c r="A40" s="1066"/>
      <c r="B40" s="576">
        <v>5.75</v>
      </c>
      <c r="C40" s="577">
        <v>0.17616748809345703</v>
      </c>
      <c r="D40" s="577">
        <v>0.17578550715197871</v>
      </c>
      <c r="E40" s="577">
        <v>0.17540517911198406</v>
      </c>
      <c r="F40" s="577">
        <v>0.17502649326802416</v>
      </c>
      <c r="G40" s="577">
        <v>0.1746494390068998</v>
      </c>
      <c r="H40" s="577">
        <v>0.17427400580667002</v>
      </c>
      <c r="I40" s="577">
        <v>0.17390018323567316</v>
      </c>
      <c r="J40" s="577">
        <v>0.17352796095156089</v>
      </c>
      <c r="K40" s="577">
        <v>0.17315732870034428</v>
      </c>
      <c r="L40" s="577">
        <v>0.17278827631545216</v>
      </c>
      <c r="M40" s="577">
        <v>0.17242079371680172</v>
      </c>
      <c r="N40" s="577">
        <v>0.1720548709098805</v>
      </c>
      <c r="O40" s="577">
        <v>0.17169049798484043</v>
      </c>
      <c r="P40" s="577">
        <v>0.17132766511560332</v>
      </c>
      <c r="Q40" s="577">
        <v>0.17096636255897737</v>
      </c>
      <c r="R40" s="577">
        <v>0.17060658065378514</v>
      </c>
      <c r="S40" s="577">
        <v>0.1702483098200025</v>
      </c>
      <c r="T40" s="577">
        <v>0.16989154055790809</v>
      </c>
      <c r="U40" s="577">
        <v>0.16953626344724385</v>
      </c>
      <c r="V40" s="577">
        <v>0.16918246914638588</v>
      </c>
      <c r="W40" s="577">
        <v>0.16883014839152558</v>
      </c>
      <c r="X40" s="577">
        <v>0.16847929199586115</v>
      </c>
      <c r="Y40" s="577">
        <v>0.16812989084879906</v>
      </c>
      <c r="Z40" s="577">
        <v>0.16778193591516541</v>
      </c>
      <c r="AA40" s="577">
        <v>0.16743541823442731</v>
      </c>
      <c r="AB40" s="577">
        <v>0.16709032891992345</v>
      </c>
      <c r="AC40" s="577">
        <v>0.16674665915810447</v>
      </c>
      <c r="AD40" s="577">
        <v>0.1664044002077828</v>
      </c>
      <c r="AE40" s="577">
        <v>0.16606354339939133</v>
      </c>
      <c r="AF40" s="577">
        <v>0.16572408013425147</v>
      </c>
      <c r="AG40" s="577">
        <v>0.16538600188385011</v>
      </c>
      <c r="AH40" s="577">
        <v>0.16504930018912531</v>
      </c>
      <c r="AI40" s="577">
        <v>0.16471396665976085</v>
      </c>
      <c r="AJ40" s="577">
        <v>0.16437999297348932</v>
      </c>
      <c r="AK40" s="577">
        <v>0.16404737087540344</v>
      </c>
      <c r="AL40" s="577">
        <v>0.1637160921772762</v>
      </c>
      <c r="AM40" s="577">
        <v>0.1633861487568887</v>
      </c>
      <c r="AN40" s="577">
        <v>0.16305753255736646</v>
      </c>
      <c r="AO40" s="577">
        <v>0.16273023558652369</v>
      </c>
      <c r="AP40" s="577">
        <v>0.16240424991621516</v>
      </c>
      <c r="AQ40" s="577">
        <v>0.16207956768169615</v>
      </c>
      <c r="AR40" s="577">
        <v>0.16175618108099002</v>
      </c>
      <c r="AS40" s="577">
        <v>0.1614340823742631</v>
      </c>
      <c r="AT40" s="577">
        <v>0.16111326388320743</v>
      </c>
      <c r="AU40" s="577">
        <v>0.16079371799043043</v>
      </c>
      <c r="AV40" s="577">
        <v>0.1604754371388521</v>
      </c>
      <c r="AW40" s="577">
        <v>0.16015841383110918</v>
      </c>
      <c r="AX40" s="577">
        <v>0.15984264062896669</v>
      </c>
      <c r="AY40" s="577">
        <v>0.15952811015273585</v>
      </c>
      <c r="AZ40" s="577">
        <v>0.15921481508069951</v>
      </c>
      <c r="BA40" s="577">
        <v>0.15890274814854374</v>
      </c>
      <c r="BB40" s="577">
        <v>0.15859190214879654</v>
      </c>
      <c r="BC40" s="577">
        <v>0.15828226993027295</v>
      </c>
      <c r="BD40" s="577">
        <v>0.15797384439752654</v>
      </c>
      <c r="BE40" s="577">
        <v>0.15766661851030753</v>
      </c>
      <c r="BF40" s="577">
        <v>0.15736058528302704</v>
      </c>
      <c r="BG40" s="577">
        <v>0.15705573778422768</v>
      </c>
      <c r="BH40" s="577">
        <v>0.15675206913606007</v>
      </c>
      <c r="BI40" s="577">
        <v>0.1564495725137659</v>
      </c>
      <c r="BJ40" s="577">
        <v>0.15614824114516626</v>
      </c>
      <c r="BK40" s="577">
        <v>0.1558480683101566</v>
      </c>
    </row>
    <row r="41" spans="1:63">
      <c r="A41" s="1066"/>
      <c r="B41" s="576">
        <v>6</v>
      </c>
      <c r="C41" s="577">
        <v>0.16836906499045892</v>
      </c>
      <c r="D41" s="577">
        <v>0.16801142477688466</v>
      </c>
      <c r="E41" s="577">
        <v>0.16765530070175705</v>
      </c>
      <c r="F41" s="577">
        <v>0.16730068314445601</v>
      </c>
      <c r="G41" s="577">
        <v>0.16694756256558638</v>
      </c>
      <c r="H41" s="577">
        <v>0.16659592950612226</v>
      </c>
      <c r="I41" s="577">
        <v>0.16624577458656242</v>
      </c>
      <c r="J41" s="577">
        <v>0.16589708850609655</v>
      </c>
      <c r="K41" s="577">
        <v>0.16554986204178149</v>
      </c>
      <c r="L41" s="577">
        <v>0.1652040860477281</v>
      </c>
      <c r="M41" s="577">
        <v>0.16485975145429838</v>
      </c>
      <c r="N41" s="577">
        <v>0.1645168492673123</v>
      </c>
      <c r="O41" s="577">
        <v>0.16417537056726483</v>
      </c>
      <c r="P41" s="577">
        <v>0.16383530650855244</v>
      </c>
      <c r="Q41" s="577">
        <v>0.1634966483187093</v>
      </c>
      <c r="R41" s="577">
        <v>0.16315938729765306</v>
      </c>
      <c r="S41" s="577">
        <v>0.16282351481693971</v>
      </c>
      <c r="T41" s="577">
        <v>0.1624890223190277</v>
      </c>
      <c r="U41" s="577">
        <v>0.16215590131655133</v>
      </c>
      <c r="V41" s="577">
        <v>0.16182414339160273</v>
      </c>
      <c r="W41" s="577">
        <v>0.16149374019502277</v>
      </c>
      <c r="X41" s="577">
        <v>0.16116468344570078</v>
      </c>
      <c r="Y41" s="577">
        <v>0.16083696492988261</v>
      </c>
      <c r="Z41" s="577">
        <v>0.16051057650048711</v>
      </c>
      <c r="AA41" s="577">
        <v>0.16018551007643123</v>
      </c>
      <c r="AB41" s="577">
        <v>0.15986175764196281</v>
      </c>
      <c r="AC41" s="577">
        <v>0.15953931124600187</v>
      </c>
      <c r="AD41" s="577">
        <v>0.15921816300148969</v>
      </c>
      <c r="AE41" s="577">
        <v>0.15889830508474562</v>
      </c>
      <c r="AF41" s="577">
        <v>0.15857972973483189</v>
      </c>
      <c r="AG41" s="577">
        <v>0.15826242925292583</v>
      </c>
      <c r="AH41" s="577">
        <v>0.15794639600169966</v>
      </c>
      <c r="AI41" s="577">
        <v>0.15763162240470779</v>
      </c>
      <c r="AJ41" s="577">
        <v>0.1573181009457813</v>
      </c>
      <c r="AK41" s="577">
        <v>0.1570058241684297</v>
      </c>
      <c r="AL41" s="577">
        <v>0.15669478467524992</v>
      </c>
      <c r="AM41" s="577">
        <v>0.15638497512734192</v>
      </c>
      <c r="AN41" s="577">
        <v>0.15607638824373171</v>
      </c>
      <c r="AO41" s="577">
        <v>0.15576901680080096</v>
      </c>
      <c r="AP41" s="577">
        <v>0.15546285363172316</v>
      </c>
      <c r="AQ41" s="577">
        <v>0.15515789162590679</v>
      </c>
      <c r="AR41" s="577">
        <v>0.15485412372844473</v>
      </c>
      <c r="AS41" s="577">
        <v>0.15455154293957019</v>
      </c>
      <c r="AT41" s="577">
        <v>0.15425014231411927</v>
      </c>
      <c r="AU41" s="577">
        <v>0.15394991496099922</v>
      </c>
      <c r="AV41" s="577">
        <v>0.15365085404266357</v>
      </c>
      <c r="AW41" s="577">
        <v>0.15335295277459293</v>
      </c>
      <c r="AX41" s="577">
        <v>0.15305620442478185</v>
      </c>
      <c r="AY41" s="577">
        <v>0.15276060231323182</v>
      </c>
      <c r="AZ41" s="577">
        <v>0.15246613981145007</v>
      </c>
      <c r="BA41" s="577">
        <v>0.1521728103419539</v>
      </c>
      <c r="BB41" s="577">
        <v>0.15188060737778117</v>
      </c>
      <c r="BC41" s="577">
        <v>0.15158952444200605</v>
      </c>
      <c r="BD41" s="577">
        <v>0.15129955510726043</v>
      </c>
      <c r="BE41" s="577">
        <v>0.15101069299526099</v>
      </c>
      <c r="BF41" s="577">
        <v>0.15072293177634138</v>
      </c>
      <c r="BG41" s="577">
        <v>0.15043626516898992</v>
      </c>
      <c r="BH41" s="577">
        <v>0.1501506869393926</v>
      </c>
      <c r="BI41" s="577">
        <v>0.14986619090098113</v>
      </c>
      <c r="BJ41" s="577">
        <v>0.1495827709139862</v>
      </c>
      <c r="BK41" s="577">
        <v>0.14930042088499587</v>
      </c>
    </row>
    <row r="42" spans="1:63">
      <c r="A42" s="1066"/>
      <c r="B42" s="576">
        <v>6.25</v>
      </c>
      <c r="C42" s="577">
        <v>0.16107846828518996</v>
      </c>
      <c r="D42" s="577">
        <v>0.16074314041505369</v>
      </c>
      <c r="E42" s="577">
        <v>0.16040920579361323</v>
      </c>
      <c r="F42" s="577">
        <v>0.16007665575568808</v>
      </c>
      <c r="G42" s="577">
        <v>0.1597454817078055</v>
      </c>
      <c r="H42" s="577">
        <v>0.15941567512746022</v>
      </c>
      <c r="I42" s="577">
        <v>0.1590872275623833</v>
      </c>
      <c r="J42" s="577">
        <v>0.15876013062982028</v>
      </c>
      <c r="K42" s="577">
        <v>0.15843437601581781</v>
      </c>
      <c r="L42" s="577">
        <v>0.15810995547451928</v>
      </c>
      <c r="M42" s="577">
        <v>0.15778686082746912</v>
      </c>
      <c r="N42" s="577">
        <v>0.15746508396292547</v>
      </c>
      <c r="O42" s="577">
        <v>0.15714461683518138</v>
      </c>
      <c r="P42" s="577">
        <v>0.15682545146389412</v>
      </c>
      <c r="Q42" s="577">
        <v>0.15650757993342285</v>
      </c>
      <c r="R42" s="577">
        <v>0.15619099439217415</v>
      </c>
      <c r="S42" s="577">
        <v>0.15587568705195556</v>
      </c>
      <c r="T42" s="577">
        <v>0.15556165018733692</v>
      </c>
      <c r="U42" s="577">
        <v>0.15524887613501948</v>
      </c>
      <c r="V42" s="577">
        <v>0.15493735729321237</v>
      </c>
      <c r="W42" s="577">
        <v>0.15462708612101705</v>
      </c>
      <c r="X42" s="577">
        <v>0.15431805513781843</v>
      </c>
      <c r="Y42" s="577">
        <v>0.154010256922684</v>
      </c>
      <c r="Z42" s="577">
        <v>0.15370368411376961</v>
      </c>
      <c r="AA42" s="577">
        <v>0.15339832940773265</v>
      </c>
      <c r="AB42" s="577">
        <v>0.15309418555915202</v>
      </c>
      <c r="AC42" s="577">
        <v>0.15279124537995512</v>
      </c>
      <c r="AD42" s="577">
        <v>0.15248950173885148</v>
      </c>
      <c r="AE42" s="577">
        <v>0.15218894756077325</v>
      </c>
      <c r="AF42" s="577">
        <v>0.15188957582632226</v>
      </c>
      <c r="AG42" s="577">
        <v>0.1515913795712234</v>
      </c>
      <c r="AH42" s="577">
        <v>0.15129435188578477</v>
      </c>
      <c r="AI42" s="577">
        <v>0.15099848591436382</v>
      </c>
      <c r="AJ42" s="577">
        <v>0.15070377485483996</v>
      </c>
      <c r="AK42" s="577">
        <v>0.15041021195809337</v>
      </c>
      <c r="AL42" s="577">
        <v>0.15011779052748953</v>
      </c>
      <c r="AM42" s="577">
        <v>0.14982650391837024</v>
      </c>
      <c r="AN42" s="577">
        <v>0.14953634553755035</v>
      </c>
      <c r="AO42" s="577">
        <v>0.14924730884282006</v>
      </c>
      <c r="AP42" s="577">
        <v>0.14895938734245343</v>
      </c>
      <c r="AQ42" s="577">
        <v>0.14867257459472233</v>
      </c>
      <c r="AR42" s="577">
        <v>0.14838686420741598</v>
      </c>
      <c r="AS42" s="577">
        <v>0.14810224983736606</v>
      </c>
      <c r="AT42" s="577">
        <v>0.14781872518997732</v>
      </c>
      <c r="AU42" s="577">
        <v>0.14753628401876354</v>
      </c>
      <c r="AV42" s="577">
        <v>0.14725492012488867</v>
      </c>
      <c r="AW42" s="577">
        <v>0.14697462735671354</v>
      </c>
      <c r="AX42" s="577">
        <v>0.14669539960934738</v>
      </c>
      <c r="AY42" s="577">
        <v>0.14641723082420455</v>
      </c>
      <c r="AZ42" s="577">
        <v>0.14614011498856649</v>
      </c>
      <c r="BA42" s="577">
        <v>0.14586404613514842</v>
      </c>
      <c r="BB42" s="577">
        <v>0.14558901834167096</v>
      </c>
      <c r="BC42" s="577">
        <v>0.1453150257304367</v>
      </c>
      <c r="BD42" s="577">
        <v>0.14504206246791146</v>
      </c>
      <c r="BE42" s="577">
        <v>0.14477012276431037</v>
      </c>
      <c r="BF42" s="577">
        <v>0.14449920087318829</v>
      </c>
      <c r="BG42" s="577">
        <v>0.14422929109103533</v>
      </c>
      <c r="BH42" s="577">
        <v>0.14396038775687625</v>
      </c>
      <c r="BI42" s="577">
        <v>0.14369248525187509</v>
      </c>
      <c r="BJ42" s="577">
        <v>0.14342557799894348</v>
      </c>
      <c r="BK42" s="577">
        <v>0.14315966046235379</v>
      </c>
    </row>
    <row r="43" spans="1:63">
      <c r="A43" s="1066"/>
      <c r="B43" s="576">
        <v>6.5</v>
      </c>
      <c r="C43" s="577">
        <v>0.15425244376499916</v>
      </c>
      <c r="D43" s="577">
        <v>0.1539376071635965</v>
      </c>
      <c r="E43" s="577">
        <v>0.15362405313746266</v>
      </c>
      <c r="F43" s="577">
        <v>0.15331177386513356</v>
      </c>
      <c r="G43" s="577">
        <v>0.15300076158861239</v>
      </c>
      <c r="H43" s="577">
        <v>0.15269100861272719</v>
      </c>
      <c r="I43" s="577">
        <v>0.15238250730449632</v>
      </c>
      <c r="J43" s="577">
        <v>0.15207525009250114</v>
      </c>
      <c r="K43" s="577">
        <v>0.15176922946626692</v>
      </c>
      <c r="L43" s="577">
        <v>0.15146443797565073</v>
      </c>
      <c r="M43" s="577">
        <v>0.15116086823023692</v>
      </c>
      <c r="N43" s="577">
        <v>0.15085851289873958</v>
      </c>
      <c r="O43" s="577">
        <v>0.15055736470841274</v>
      </c>
      <c r="P43" s="577">
        <v>0.1502574164444668</v>
      </c>
      <c r="Q43" s="577">
        <v>0.14995866094949273</v>
      </c>
      <c r="R43" s="577">
        <v>0.14966109112289247</v>
      </c>
      <c r="S43" s="577">
        <v>0.14936469992031659</v>
      </c>
      <c r="T43" s="577">
        <v>0.14906948035310832</v>
      </c>
      <c r="U43" s="577">
        <v>0.14877542548775427</v>
      </c>
      <c r="V43" s="577">
        <v>0.14848252844534152</v>
      </c>
      <c r="W43" s="577">
        <v>0.14819078240102146</v>
      </c>
      <c r="X43" s="577">
        <v>0.14790018058347942</v>
      </c>
      <c r="Y43" s="577">
        <v>0.14761071627441097</v>
      </c>
      <c r="Z43" s="577">
        <v>0.14732238280800408</v>
      </c>
      <c r="AA43" s="577">
        <v>0.14703517357042756</v>
      </c>
      <c r="AB43" s="577">
        <v>0.14674908199932521</v>
      </c>
      <c r="AC43" s="577">
        <v>0.14646410158331619</v>
      </c>
      <c r="AD43" s="577">
        <v>0.14618022586150076</v>
      </c>
      <c r="AE43" s="577">
        <v>0.14589744842297234</v>
      </c>
      <c r="AF43" s="577">
        <v>0.14561576290633463</v>
      </c>
      <c r="AG43" s="577">
        <v>0.14533516299922467</v>
      </c>
      <c r="AH43" s="577">
        <v>0.14505564243784139</v>
      </c>
      <c r="AI43" s="577">
        <v>0.14477719500647943</v>
      </c>
      <c r="AJ43" s="577">
        <v>0.14449981453706839</v>
      </c>
      <c r="AK43" s="577">
        <v>0.14422349490871747</v>
      </c>
      <c r="AL43" s="577">
        <v>0.14394823004726515</v>
      </c>
      <c r="AM43" s="577">
        <v>0.14367401392483412</v>
      </c>
      <c r="AN43" s="577">
        <v>0.14340084055939131</v>
      </c>
      <c r="AO43" s="577">
        <v>0.14312870401431288</v>
      </c>
      <c r="AP43" s="577">
        <v>0.14285759839795409</v>
      </c>
      <c r="AQ43" s="577">
        <v>0.14258751786322421</v>
      </c>
      <c r="AR43" s="577">
        <v>0.14231845660716611</v>
      </c>
      <c r="AS43" s="577">
        <v>0.14205040887054071</v>
      </c>
      <c r="AT43" s="577">
        <v>0.14178336893741594</v>
      </c>
      <c r="AU43" s="577">
        <v>0.1415173311347605</v>
      </c>
      <c r="AV43" s="577">
        <v>0.14125228983204219</v>
      </c>
      <c r="AW43" s="577">
        <v>0.14098823944083058</v>
      </c>
      <c r="AX43" s="577">
        <v>0.14072517441440424</v>
      </c>
      <c r="AY43" s="577">
        <v>0.14046308924736239</v>
      </c>
      <c r="AZ43" s="577">
        <v>0.14020197847524091</v>
      </c>
      <c r="BA43" s="577">
        <v>0.13994183667413232</v>
      </c>
      <c r="BB43" s="577">
        <v>0.13968265846031047</v>
      </c>
      <c r="BC43" s="577">
        <v>0.13942443848985905</v>
      </c>
      <c r="BD43" s="577">
        <v>0.13916717145830421</v>
      </c>
      <c r="BE43" s="577">
        <v>0.13891085210025145</v>
      </c>
      <c r="BF43" s="577">
        <v>0.13865547518902643</v>
      </c>
      <c r="BG43" s="577">
        <v>0.13840103553631947</v>
      </c>
      <c r="BH43" s="577">
        <v>0.1381475279918345</v>
      </c>
      <c r="BI43" s="577">
        <v>0.13789494744294137</v>
      </c>
      <c r="BJ43" s="577">
        <v>0.1376432888143321</v>
      </c>
      <c r="BK43" s="577">
        <v>0.13739254706768117</v>
      </c>
    </row>
    <row r="44" spans="1:63">
      <c r="A44" s="1066"/>
      <c r="B44" s="576">
        <v>6.75</v>
      </c>
      <c r="C44" s="577">
        <v>0.1478522562127785</v>
      </c>
      <c r="D44" s="577">
        <v>0.14755627215985853</v>
      </c>
      <c r="E44" s="577">
        <v>0.14726147079475752</v>
      </c>
      <c r="F44" s="577">
        <v>0.14696784504296515</v>
      </c>
      <c r="G44" s="577">
        <v>0.14667538788628245</v>
      </c>
      <c r="H44" s="577">
        <v>0.14638409236226269</v>
      </c>
      <c r="I44" s="577">
        <v>0.14609395156365884</v>
      </c>
      <c r="J44" s="577">
        <v>0.14580495863787765</v>
      </c>
      <c r="K44" s="577">
        <v>0.14551710678644011</v>
      </c>
      <c r="L44" s="577">
        <v>0.14523038926444834</v>
      </c>
      <c r="M44" s="577">
        <v>0.14494479938005875</v>
      </c>
      <c r="N44" s="577">
        <v>0.14466033049396149</v>
      </c>
      <c r="O44" s="577">
        <v>0.14437697601886587</v>
      </c>
      <c r="P44" s="577">
        <v>0.1440947294189919</v>
      </c>
      <c r="Q44" s="577">
        <v>0.1438135842095678</v>
      </c>
      <c r="R44" s="577">
        <v>0.14353353395633342</v>
      </c>
      <c r="S44" s="577">
        <v>0.14325457227504917</v>
      </c>
      <c r="T44" s="577">
        <v>0.14297669283101114</v>
      </c>
      <c r="U44" s="577">
        <v>0.14269988933857142</v>
      </c>
      <c r="V44" s="577">
        <v>0.14242415556066426</v>
      </c>
      <c r="W44" s="577">
        <v>0.14214948530833749</v>
      </c>
      <c r="X44" s="577">
        <v>0.14187587244028957</v>
      </c>
      <c r="Y44" s="577">
        <v>0.14160331086241185</v>
      </c>
      <c r="Z44" s="577">
        <v>0.14133179452733613</v>
      </c>
      <c r="AA44" s="577">
        <v>0.14106131743398734</v>
      </c>
      <c r="AB44" s="577">
        <v>0.14079187362714149</v>
      </c>
      <c r="AC44" s="577">
        <v>0.14052345719698861</v>
      </c>
      <c r="AD44" s="577">
        <v>0.14025606227870055</v>
      </c>
      <c r="AE44" s="577">
        <v>0.13998968305200399</v>
      </c>
      <c r="AF44" s="577">
        <v>0.13972431374075803</v>
      </c>
      <c r="AG44" s="577">
        <v>0.13945994861253669</v>
      </c>
      <c r="AH44" s="577">
        <v>0.13919658197821622</v>
      </c>
      <c r="AI44" s="577">
        <v>0.13893420819156688</v>
      </c>
      <c r="AJ44" s="577">
        <v>0.13867282164884953</v>
      </c>
      <c r="AK44" s="577">
        <v>0.13841241678841665</v>
      </c>
      <c r="AL44" s="577">
        <v>0.1381529880903179</v>
      </c>
      <c r="AM44" s="577">
        <v>0.13789453007590999</v>
      </c>
      <c r="AN44" s="577">
        <v>0.13763703730747112</v>
      </c>
      <c r="AO44" s="577">
        <v>0.13738050438781962</v>
      </c>
      <c r="AP44" s="577">
        <v>0.13712492595993672</v>
      </c>
      <c r="AQ44" s="577">
        <v>0.13687029670659387</v>
      </c>
      <c r="AR44" s="577">
        <v>0.13661661134998382</v>
      </c>
      <c r="AS44" s="577">
        <v>0.13636386465135597</v>
      </c>
      <c r="AT44" s="577">
        <v>0.13611205141065583</v>
      </c>
      <c r="AU44" s="577">
        <v>0.13586116646616844</v>
      </c>
      <c r="AV44" s="577">
        <v>0.13561120469416546</v>
      </c>
      <c r="AW44" s="577">
        <v>0.13536216100855664</v>
      </c>
      <c r="AX44" s="577">
        <v>0.13511403036054462</v>
      </c>
      <c r="AY44" s="577">
        <v>0.13486680773828391</v>
      </c>
      <c r="AZ44" s="577">
        <v>0.13462048816654335</v>
      </c>
      <c r="BA44" s="577">
        <v>0.13437506670637239</v>
      </c>
      <c r="BB44" s="577">
        <v>0.13413053845477105</v>
      </c>
      <c r="BC44" s="577">
        <v>0.13388689854436328</v>
      </c>
      <c r="BD44" s="577">
        <v>0.13364414214307405</v>
      </c>
      <c r="BE44" s="577">
        <v>0.13340226445381007</v>
      </c>
      <c r="BF44" s="577">
        <v>0.13316126071414341</v>
      </c>
      <c r="BG44" s="577">
        <v>0.13292112619599938</v>
      </c>
      <c r="BH44" s="577">
        <v>0.13268185620534706</v>
      </c>
      <c r="BI44" s="577">
        <v>0.13244344608189348</v>
      </c>
      <c r="BJ44" s="577">
        <v>0.13220589119878109</v>
      </c>
      <c r="BK44" s="577">
        <v>0.13196918696228854</v>
      </c>
    </row>
    <row r="45" spans="1:63">
      <c r="A45" s="1066"/>
      <c r="B45" s="576">
        <v>7</v>
      </c>
      <c r="C45" s="577">
        <v>0.14184313331481505</v>
      </c>
      <c r="D45" s="577">
        <v>0.14156452393030319</v>
      </c>
      <c r="E45" s="577">
        <v>0.14128700689362866</v>
      </c>
      <c r="F45" s="577">
        <v>0.14101057579318463</v>
      </c>
      <c r="G45" s="577">
        <v>0.14073522426744395</v>
      </c>
      <c r="H45" s="577">
        <v>0.14046094600447148</v>
      </c>
      <c r="I45" s="577">
        <v>0.14018773474144139</v>
      </c>
      <c r="J45" s="577">
        <v>0.13991558426416076</v>
      </c>
      <c r="K45" s="577">
        <v>0.13964448840659832</v>
      </c>
      <c r="L45" s="577">
        <v>0.13937444105041885</v>
      </c>
      <c r="M45" s="577">
        <v>0.13910543612452267</v>
      </c>
      <c r="N45" s="577">
        <v>0.13883746760459104</v>
      </c>
      <c r="O45" s="577">
        <v>0.13857052951263601</v>
      </c>
      <c r="P45" s="577">
        <v>0.13830461591655635</v>
      </c>
      <c r="Q45" s="577">
        <v>0.13803972092969766</v>
      </c>
      <c r="R45" s="577">
        <v>0.13777583871041826</v>
      </c>
      <c r="S45" s="577">
        <v>0.13751296346165978</v>
      </c>
      <c r="T45" s="577">
        <v>0.1372510894305225</v>
      </c>
      <c r="U45" s="577">
        <v>0.13699021090784566</v>
      </c>
      <c r="V45" s="577">
        <v>0.13673032222779286</v>
      </c>
      <c r="W45" s="577">
        <v>0.13647141776744146</v>
      </c>
      <c r="X45" s="577">
        <v>0.13621349194637741</v>
      </c>
      <c r="Y45" s="577">
        <v>0.13595653922629411</v>
      </c>
      <c r="Z45" s="577">
        <v>0.13570055411059606</v>
      </c>
      <c r="AA45" s="577">
        <v>0.13544553114400695</v>
      </c>
      <c r="AB45" s="577">
        <v>0.13519146491218201</v>
      </c>
      <c r="AC45" s="577">
        <v>0.13493835004132498</v>
      </c>
      <c r="AD45" s="577">
        <v>0.13468618119780923</v>
      </c>
      <c r="AE45" s="577">
        <v>0.13443495308780296</v>
      </c>
      <c r="AF45" s="577">
        <v>0.13418466045689889</v>
      </c>
      <c r="AG45" s="577">
        <v>0.13393529808974791</v>
      </c>
      <c r="AH45" s="577">
        <v>0.13368686080969688</v>
      </c>
      <c r="AI45" s="577">
        <v>0.1334393434784302</v>
      </c>
      <c r="AJ45" s="577">
        <v>0.13319274099561584</v>
      </c>
      <c r="AK45" s="577">
        <v>0.13294704829855489</v>
      </c>
      <c r="AL45" s="577">
        <v>0.13270226036183494</v>
      </c>
      <c r="AM45" s="577">
        <v>0.13245837219698778</v>
      </c>
      <c r="AN45" s="577">
        <v>0.13221537885215029</v>
      </c>
      <c r="AO45" s="577">
        <v>0.13197327541172924</v>
      </c>
      <c r="AP45" s="577">
        <v>0.1317320569960701</v>
      </c>
      <c r="AQ45" s="577">
        <v>0.13149171876112897</v>
      </c>
      <c r="AR45" s="577">
        <v>0.13125225589814837</v>
      </c>
      <c r="AS45" s="577">
        <v>0.13101366363333652</v>
      </c>
      <c r="AT45" s="577">
        <v>0.13077593722755027</v>
      </c>
      <c r="AU45" s="577">
        <v>0.13053907197598094</v>
      </c>
      <c r="AV45" s="577">
        <v>0.13030306320784435</v>
      </c>
      <c r="AW45" s="577">
        <v>0.13006790628607365</v>
      </c>
      <c r="AX45" s="577">
        <v>0.12983359660701546</v>
      </c>
      <c r="AY45" s="577">
        <v>0.1296001296001297</v>
      </c>
      <c r="AZ45" s="577">
        <v>0.12936750072769232</v>
      </c>
      <c r="BA45" s="577">
        <v>0.12913570548450115</v>
      </c>
      <c r="BB45" s="577">
        <v>0.12890473939758529</v>
      </c>
      <c r="BC45" s="577">
        <v>0.12867459802591735</v>
      </c>
      <c r="BD45" s="577">
        <v>0.12844527696012856</v>
      </c>
      <c r="BE45" s="577">
        <v>0.12821677182222757</v>
      </c>
      <c r="BF45" s="577">
        <v>0.12798907826532147</v>
      </c>
      <c r="BG45" s="577">
        <v>0.12776219197334041</v>
      </c>
      <c r="BH45" s="577">
        <v>0.1275361086607647</v>
      </c>
      <c r="BI45" s="577">
        <v>0.12731082407235508</v>
      </c>
      <c r="BJ45" s="577">
        <v>0.12708633398288582</v>
      </c>
      <c r="BK45" s="577">
        <v>0.12686263419688035</v>
      </c>
    </row>
    <row r="46" spans="1:63">
      <c r="A46" s="1066"/>
      <c r="B46" s="576">
        <v>7.25</v>
      </c>
      <c r="C46" s="577">
        <v>0.13619378795204812</v>
      </c>
      <c r="D46" s="577">
        <v>0.13593121759022764</v>
      </c>
      <c r="E46" s="577">
        <v>0.13566965770817899</v>
      </c>
      <c r="F46" s="577">
        <v>0.13540910248398616</v>
      </c>
      <c r="G46" s="577">
        <v>0.1351495461403717</v>
      </c>
      <c r="H46" s="577">
        <v>0.1348909829442696</v>
      </c>
      <c r="I46" s="577">
        <v>0.13463340720640327</v>
      </c>
      <c r="J46" s="577">
        <v>0.13437681328086828</v>
      </c>
      <c r="K46" s="577">
        <v>0.13412119556471974</v>
      </c>
      <c r="L46" s="577">
        <v>0.13386654849756452</v>
      </c>
      <c r="M46" s="577">
        <v>0.13361286656115812</v>
      </c>
      <c r="N46" s="577">
        <v>0.133360144279006</v>
      </c>
      <c r="O46" s="577">
        <v>0.13310837621596941</v>
      </c>
      <c r="P46" s="577">
        <v>0.13285755697787599</v>
      </c>
      <c r="Q46" s="577">
        <v>0.13260768121113425</v>
      </c>
      <c r="R46" s="577">
        <v>0.13235874360235286</v>
      </c>
      <c r="S46" s="577">
        <v>0.1321107388779639</v>
      </c>
      <c r="T46" s="577">
        <v>0.13186366180385065</v>
      </c>
      <c r="U46" s="577">
        <v>0.13161750718497905</v>
      </c>
      <c r="V46" s="577">
        <v>0.13137226986503395</v>
      </c>
      <c r="W46" s="577">
        <v>0.13112794472605885</v>
      </c>
      <c r="X46" s="577">
        <v>0.13088452668809988</v>
      </c>
      <c r="Y46" s="577">
        <v>0.13064201070885381</v>
      </c>
      <c r="Z46" s="577">
        <v>0.13040039178331986</v>
      </c>
      <c r="AA46" s="577">
        <v>0.13015966494345527</v>
      </c>
      <c r="AB46" s="577">
        <v>0.12991982525783491</v>
      </c>
      <c r="AC46" s="577">
        <v>0.12968086783131463</v>
      </c>
      <c r="AD46" s="577">
        <v>0.1294427878046979</v>
      </c>
      <c r="AE46" s="577">
        <v>0.12920558035440677</v>
      </c>
      <c r="AF46" s="577">
        <v>0.12896924069215593</v>
      </c>
      <c r="AG46" s="577">
        <v>0.12873376406463058</v>
      </c>
      <c r="AH46" s="577">
        <v>0.12849914575316765</v>
      </c>
      <c r="AI46" s="577">
        <v>0.12826538107344085</v>
      </c>
      <c r="AJ46" s="577">
        <v>0.12803246537514859</v>
      </c>
      <c r="AK46" s="577">
        <v>0.1278003940417059</v>
      </c>
      <c r="AL46" s="577">
        <v>0.12756916248993921</v>
      </c>
      <c r="AM46" s="577">
        <v>0.12733876616978482</v>
      </c>
      <c r="AN46" s="577">
        <v>0.12710920056399022</v>
      </c>
      <c r="AO46" s="577">
        <v>0.12688046118781907</v>
      </c>
      <c r="AP46" s="577">
        <v>0.1266525435887591</v>
      </c>
      <c r="AQ46" s="577">
        <v>0.12642544334623304</v>
      </c>
      <c r="AR46" s="577">
        <v>0.1261991560713131</v>
      </c>
      <c r="AS46" s="577">
        <v>0.12597367740643808</v>
      </c>
      <c r="AT46" s="577">
        <v>0.12574900302513356</v>
      </c>
      <c r="AU46" s="577">
        <v>0.12552512863173534</v>
      </c>
      <c r="AV46" s="577">
        <v>0.12530204996111571</v>
      </c>
      <c r="AW46" s="577">
        <v>0.12507976277841229</v>
      </c>
      <c r="AX46" s="577">
        <v>0.12485826287876042</v>
      </c>
      <c r="AY46" s="577">
        <v>0.12463754608702779</v>
      </c>
      <c r="AZ46" s="577">
        <v>0.12441760825755212</v>
      </c>
      <c r="BA46" s="577">
        <v>0.12419844527388171</v>
      </c>
      <c r="BB46" s="577">
        <v>0.12398005304851858</v>
      </c>
      <c r="BC46" s="577">
        <v>0.12376242752266424</v>
      </c>
      <c r="BD46" s="577">
        <v>0.1235455646659684</v>
      </c>
      <c r="BE46" s="577">
        <v>0.12332946047628011</v>
      </c>
      <c r="BF46" s="577">
        <v>0.1231141109794015</v>
      </c>
      <c r="BG46" s="577">
        <v>0.12289951222884427</v>
      </c>
      <c r="BH46" s="577">
        <v>0.12268566030558853</v>
      </c>
      <c r="BI46" s="577">
        <v>0.12247255131784419</v>
      </c>
      <c r="BJ46" s="577">
        <v>0.12226018140081503</v>
      </c>
      <c r="BK46" s="577">
        <v>0.12204854671646492</v>
      </c>
    </row>
    <row r="47" spans="1:63">
      <c r="A47" s="1066"/>
      <c r="B47" s="576">
        <v>7.5</v>
      </c>
      <c r="C47" s="577">
        <v>0.13087600647446743</v>
      </c>
      <c r="D47" s="577">
        <v>0.13062826558514778</v>
      </c>
      <c r="E47" s="577">
        <v>0.13038146084278057</v>
      </c>
      <c r="F47" s="577">
        <v>0.13013558695119648</v>
      </c>
      <c r="G47" s="577">
        <v>0.12989063865410125</v>
      </c>
      <c r="H47" s="577">
        <v>0.12964661073470102</v>
      </c>
      <c r="I47" s="577">
        <v>0.12940349801533182</v>
      </c>
      <c r="J47" s="577">
        <v>0.12916129535709373</v>
      </c>
      <c r="K47" s="577">
        <v>0.12891999765948836</v>
      </c>
      <c r="L47" s="577">
        <v>0.12867959986006117</v>
      </c>
      <c r="M47" s="577">
        <v>0.12844009693404718</v>
      </c>
      <c r="N47" s="577">
        <v>0.12820148389402108</v>
      </c>
      <c r="O47" s="577">
        <v>0.12796375578955088</v>
      </c>
      <c r="P47" s="577">
        <v>0.12772690770685557</v>
      </c>
      <c r="Q47" s="577">
        <v>0.12749093476846662</v>
      </c>
      <c r="R47" s="577">
        <v>0.12725583213289315</v>
      </c>
      <c r="S47" s="577">
        <v>0.12702159499429086</v>
      </c>
      <c r="T47" s="577">
        <v>0.12678821858213435</v>
      </c>
      <c r="U47" s="577">
        <v>0.12655569816089354</v>
      </c>
      <c r="V47" s="577">
        <v>0.12632402902971326</v>
      </c>
      <c r="W47" s="577">
        <v>0.12609320652209627</v>
      </c>
      <c r="X47" s="577">
        <v>0.12586322600559025</v>
      </c>
      <c r="Y47" s="577">
        <v>0.12563408288147773</v>
      </c>
      <c r="Z47" s="577">
        <v>0.1254057725844695</v>
      </c>
      <c r="AA47" s="577">
        <v>0.12517829058240151</v>
      </c>
      <c r="AB47" s="577">
        <v>0.12495163237593505</v>
      </c>
      <c r="AC47" s="577">
        <v>0.12472579349825989</v>
      </c>
      <c r="AD47" s="577">
        <v>0.12450076951480107</v>
      </c>
      <c r="AE47" s="577">
        <v>0.1242765560229285</v>
      </c>
      <c r="AF47" s="577">
        <v>0.12405314865166986</v>
      </c>
      <c r="AG47" s="577">
        <v>0.1238305430614266</v>
      </c>
      <c r="AH47" s="577">
        <v>0.12360873494369295</v>
      </c>
      <c r="AI47" s="577">
        <v>0.12338772002077783</v>
      </c>
      <c r="AJ47" s="577">
        <v>0.12316749404553003</v>
      </c>
      <c r="AK47" s="577">
        <v>0.12294805280106606</v>
      </c>
      <c r="AL47" s="577">
        <v>0.12272939210050098</v>
      </c>
      <c r="AM47" s="577">
        <v>0.12251150778668214</v>
      </c>
      <c r="AN47" s="577">
        <v>0.12229439573192581</v>
      </c>
      <c r="AO47" s="577">
        <v>0.1220780518377563</v>
      </c>
      <c r="AP47" s="577">
        <v>0.12186247203464831</v>
      </c>
      <c r="AQ47" s="577">
        <v>0.12164765228177167</v>
      </c>
      <c r="AR47" s="577">
        <v>0.12143358856673872</v>
      </c>
      <c r="AS47" s="577">
        <v>0.12122027690535477</v>
      </c>
      <c r="AT47" s="577">
        <v>0.1210077133413707</v>
      </c>
      <c r="AU47" s="577">
        <v>0.12079589394623849</v>
      </c>
      <c r="AV47" s="577">
        <v>0.12058481481886907</v>
      </c>
      <c r="AW47" s="577">
        <v>0.12037447208539298</v>
      </c>
      <c r="AX47" s="577">
        <v>0.12016486189892332</v>
      </c>
      <c r="AY47" s="577">
        <v>0.11995598043932114</v>
      </c>
      <c r="AZ47" s="577">
        <v>0.11974782391296349</v>
      </c>
      <c r="BA47" s="577">
        <v>0.11954038855251375</v>
      </c>
      <c r="BB47" s="577">
        <v>0.11933367061669424</v>
      </c>
      <c r="BC47" s="577">
        <v>0.11912766639006141</v>
      </c>
      <c r="BD47" s="577">
        <v>0.11892237218278319</v>
      </c>
      <c r="BE47" s="577">
        <v>0.11871778433041866</v>
      </c>
      <c r="BF47" s="577">
        <v>0.11851389919370005</v>
      </c>
      <c r="BG47" s="577">
        <v>0.11831071315831702</v>
      </c>
      <c r="BH47" s="577">
        <v>0.1181082226347029</v>
      </c>
      <c r="BI47" s="577">
        <v>0.11790642405782348</v>
      </c>
      <c r="BJ47" s="577">
        <v>0.11770531388696773</v>
      </c>
      <c r="BK47" s="577">
        <v>0.11750488860554066</v>
      </c>
    </row>
    <row r="48" spans="1:63">
      <c r="A48" s="1066"/>
      <c r="B48" s="576">
        <v>7.75</v>
      </c>
      <c r="C48" s="577">
        <v>0.12586429272625663</v>
      </c>
      <c r="D48" s="577">
        <v>0.12563028381554314</v>
      </c>
      <c r="E48" s="577">
        <v>0.12539714343627828</v>
      </c>
      <c r="F48" s="577">
        <v>0.12516486676204591</v>
      </c>
      <c r="G48" s="577">
        <v>0.12493344900212427</v>
      </c>
      <c r="H48" s="577">
        <v>0.12470288540115662</v>
      </c>
      <c r="I48" s="577">
        <v>0.12447317123882526</v>
      </c>
      <c r="J48" s="577">
        <v>0.1242443018295297</v>
      </c>
      <c r="K48" s="577">
        <v>0.12401627252206793</v>
      </c>
      <c r="L48" s="577">
        <v>0.12378907869932126</v>
      </c>
      <c r="M48" s="577">
        <v>0.12356271577794291</v>
      </c>
      <c r="N48" s="577">
        <v>0.1233371792080496</v>
      </c>
      <c r="O48" s="577">
        <v>0.12311246447291675</v>
      </c>
      <c r="P48" s="577">
        <v>0.12288856708867704</v>
      </c>
      <c r="Q48" s="577">
        <v>0.1226654826040221</v>
      </c>
      <c r="R48" s="577">
        <v>0.1224432065999075</v>
      </c>
      <c r="S48" s="577">
        <v>0.12222173468926101</v>
      </c>
      <c r="T48" s="577">
        <v>0.12200106251669403</v>
      </c>
      <c r="U48" s="577">
        <v>0.12178118575821588</v>
      </c>
      <c r="V48" s="577">
        <v>0.12156210012095157</v>
      </c>
      <c r="W48" s="577">
        <v>0.12134380134286239</v>
      </c>
      <c r="X48" s="577">
        <v>0.12112628519246936</v>
      </c>
      <c r="Y48" s="577">
        <v>0.12090954746858006</v>
      </c>
      <c r="Z48" s="577">
        <v>0.12069358400001795</v>
      </c>
      <c r="AA48" s="577">
        <v>0.12047839064535497</v>
      </c>
      <c r="AB48" s="577">
        <v>0.12026396329264656</v>
      </c>
      <c r="AC48" s="577">
        <v>0.12005029785917001</v>
      </c>
      <c r="AD48" s="577">
        <v>0.11983739029116519</v>
      </c>
      <c r="AE48" s="577">
        <v>0.11962523656357817</v>
      </c>
      <c r="AF48" s="577">
        <v>0.11941383267980767</v>
      </c>
      <c r="AG48" s="577">
        <v>0.11920317467145403</v>
      </c>
      <c r="AH48" s="577">
        <v>0.11899325859807083</v>
      </c>
      <c r="AI48" s="577">
        <v>0.11878408054691937</v>
      </c>
      <c r="AJ48" s="577">
        <v>0.11857563663272544</v>
      </c>
      <c r="AK48" s="577">
        <v>0.11836792299743867</v>
      </c>
      <c r="AL48" s="577">
        <v>0.11816093580999475</v>
      </c>
      <c r="AM48" s="577">
        <v>0.11795467126607972</v>
      </c>
      <c r="AN48" s="577">
        <v>0.11774912558789691</v>
      </c>
      <c r="AO48" s="577">
        <v>0.1175442950239363</v>
      </c>
      <c r="AP48" s="577">
        <v>0.11734017584874644</v>
      </c>
      <c r="AQ48" s="577">
        <v>0.11713676436270824</v>
      </c>
      <c r="AR48" s="577">
        <v>0.11693405689181186</v>
      </c>
      <c r="AS48" s="577">
        <v>0.1167320497874352</v>
      </c>
      <c r="AT48" s="577">
        <v>0.11653073942612513</v>
      </c>
      <c r="AU48" s="577">
        <v>0.1163301222093808</v>
      </c>
      <c r="AV48" s="577">
        <v>0.11613019456343927</v>
      </c>
      <c r="AW48" s="577">
        <v>0.11593095293906315</v>
      </c>
      <c r="AX48" s="577">
        <v>0.1157323938113308</v>
      </c>
      <c r="AY48" s="577">
        <v>0.11553451367942826</v>
      </c>
      <c r="AZ48" s="577">
        <v>0.11533730906644361</v>
      </c>
      <c r="BA48" s="577">
        <v>0.11514077651916325</v>
      </c>
      <c r="BB48" s="577">
        <v>0.11494491260787043</v>
      </c>
      <c r="BC48" s="577">
        <v>0.11474971392614568</v>
      </c>
      <c r="BD48" s="577">
        <v>0.11455517709066927</v>
      </c>
      <c r="BE48" s="577">
        <v>0.11436129874102589</v>
      </c>
      <c r="BF48" s="577">
        <v>0.11416807553951107</v>
      </c>
      <c r="BG48" s="577">
        <v>0.11397550417093952</v>
      </c>
      <c r="BH48" s="577">
        <v>0.11378358134245577</v>
      </c>
      <c r="BI48" s="577">
        <v>0.11359230378334635</v>
      </c>
      <c r="BJ48" s="577">
        <v>0.11340166824485395</v>
      </c>
      <c r="BK48" s="577">
        <v>0.11321167149999357</v>
      </c>
    </row>
    <row r="49" spans="1:63">
      <c r="A49" s="1066"/>
      <c r="B49" s="510">
        <v>8</v>
      </c>
      <c r="C49" s="577">
        <v>0.12586429272625663</v>
      </c>
      <c r="D49" s="577">
        <v>0.12563028381554314</v>
      </c>
      <c r="E49" s="577">
        <v>0.12539714343627828</v>
      </c>
      <c r="F49" s="577">
        <v>0.12516486676204591</v>
      </c>
      <c r="G49" s="577">
        <v>0.12493344900212427</v>
      </c>
      <c r="H49" s="577">
        <v>0.12470288540115662</v>
      </c>
      <c r="I49" s="577">
        <v>0.12447317123882526</v>
      </c>
      <c r="J49" s="577">
        <v>0.1242443018295297</v>
      </c>
      <c r="K49" s="577">
        <v>0.12401627252206793</v>
      </c>
      <c r="L49" s="577">
        <v>0.12378907869932126</v>
      </c>
      <c r="M49" s="577">
        <v>0.12356271577794291</v>
      </c>
      <c r="N49" s="577">
        <v>0.1233371792080496</v>
      </c>
      <c r="O49" s="577">
        <v>0.12311246447291675</v>
      </c>
      <c r="P49" s="577">
        <v>0.12288856708867704</v>
      </c>
      <c r="Q49" s="577">
        <v>0.1226654826040221</v>
      </c>
      <c r="R49" s="577">
        <v>0.1224432065999075</v>
      </c>
      <c r="S49" s="577">
        <v>0.12222173468926101</v>
      </c>
      <c r="T49" s="577">
        <v>0.12200106251669403</v>
      </c>
      <c r="U49" s="577">
        <v>0.12178118575821588</v>
      </c>
      <c r="V49" s="577">
        <v>0.12156210012095157</v>
      </c>
      <c r="W49" s="577">
        <v>0.12134380134286239</v>
      </c>
      <c r="X49" s="577">
        <v>0.12112628519246936</v>
      </c>
      <c r="Y49" s="577">
        <v>0.12090954746858006</v>
      </c>
      <c r="Z49" s="577">
        <v>0.12069358400001795</v>
      </c>
      <c r="AA49" s="577">
        <v>0.12047839064535497</v>
      </c>
      <c r="AB49" s="577">
        <v>0.12026396329264656</v>
      </c>
      <c r="AC49" s="577">
        <v>0.12005029785917001</v>
      </c>
      <c r="AD49" s="577">
        <v>0.11983739029116519</v>
      </c>
      <c r="AE49" s="577">
        <v>0.11962523656357817</v>
      </c>
      <c r="AF49" s="577">
        <v>0.11941383267980767</v>
      </c>
      <c r="AG49" s="577">
        <v>0.11920317467145403</v>
      </c>
      <c r="AH49" s="577">
        <v>0.11899325859807083</v>
      </c>
      <c r="AI49" s="577">
        <v>0.11878408054691937</v>
      </c>
      <c r="AJ49" s="577">
        <v>0.11857563663272544</v>
      </c>
      <c r="AK49" s="577">
        <v>0.11836792299743867</v>
      </c>
      <c r="AL49" s="577">
        <v>0.11816093580999475</v>
      </c>
      <c r="AM49" s="577">
        <v>0.11795467126607972</v>
      </c>
      <c r="AN49" s="577">
        <v>0.11774912558789691</v>
      </c>
      <c r="AO49" s="577">
        <v>0.1175442950239363</v>
      </c>
      <c r="AP49" s="577">
        <v>0.11734017584874644</v>
      </c>
      <c r="AQ49" s="577">
        <v>0.11713676436270824</v>
      </c>
      <c r="AR49" s="577">
        <v>0.11693405689181186</v>
      </c>
      <c r="AS49" s="577">
        <v>0.1167320497874352</v>
      </c>
      <c r="AT49" s="577">
        <v>0.11653073942612513</v>
      </c>
      <c r="AU49" s="577">
        <v>0.1163301222093808</v>
      </c>
      <c r="AV49" s="577">
        <v>0.11613019456343927</v>
      </c>
      <c r="AW49" s="577">
        <v>0.11593095293906315</v>
      </c>
      <c r="AX49" s="577">
        <v>0.1157323938113308</v>
      </c>
      <c r="AY49" s="577">
        <v>0.11553451367942826</v>
      </c>
      <c r="AZ49" s="577">
        <v>0.11533730906644361</v>
      </c>
      <c r="BA49" s="577">
        <v>0.11514077651916325</v>
      </c>
      <c r="BB49" s="577">
        <v>0.11494491260787043</v>
      </c>
      <c r="BC49" s="577">
        <v>0.11474971392614568</v>
      </c>
      <c r="BD49" s="577">
        <v>0.11455517709066927</v>
      </c>
      <c r="BE49" s="577">
        <v>0.11436129874102589</v>
      </c>
      <c r="BF49" s="577">
        <v>0.11416807553951107</v>
      </c>
      <c r="BG49" s="577">
        <v>0.11397550417093952</v>
      </c>
      <c r="BH49" s="577">
        <v>0.11378358134245577</v>
      </c>
      <c r="BI49" s="577">
        <v>0.11359230378334635</v>
      </c>
      <c r="BJ49" s="577">
        <v>0.11340166824485395</v>
      </c>
      <c r="BK49" s="577">
        <v>0.11321167149999357</v>
      </c>
    </row>
    <row r="50" spans="1:63">
      <c r="A50" s="1066"/>
      <c r="B50" s="576">
        <v>8.25</v>
      </c>
      <c r="C50" s="577">
        <v>0.11666885927153069</v>
      </c>
      <c r="D50" s="577">
        <v>0.1164594103644457</v>
      </c>
      <c r="E50" s="577">
        <v>0.11625071213292</v>
      </c>
      <c r="F50" s="577">
        <v>0.11604276054848346</v>
      </c>
      <c r="G50" s="577">
        <v>0.11583555161143938</v>
      </c>
      <c r="H50" s="577">
        <v>0.115629081350608</v>
      </c>
      <c r="I50" s="577">
        <v>0.11542334582307269</v>
      </c>
      <c r="J50" s="577">
        <v>0.11521834111392913</v>
      </c>
      <c r="K50" s="577">
        <v>0.11501406333603691</v>
      </c>
      <c r="L50" s="577">
        <v>0.11481050862977384</v>
      </c>
      <c r="M50" s="577">
        <v>0.11460767316279283</v>
      </c>
      <c r="N50" s="577">
        <v>0.11440555312978148</v>
      </c>
      <c r="O50" s="577">
        <v>0.11420414475222405</v>
      </c>
      <c r="P50" s="577">
        <v>0.11400344427816596</v>
      </c>
      <c r="Q50" s="577">
        <v>0.11380344798198087</v>
      </c>
      <c r="R50" s="577">
        <v>0.11360415216414019</v>
      </c>
      <c r="S50" s="577">
        <v>0.11340555315098477</v>
      </c>
      <c r="T50" s="577">
        <v>0.11320764729449946</v>
      </c>
      <c r="U50" s="577">
        <v>0.11301043097208952</v>
      </c>
      <c r="V50" s="577">
        <v>0.11281390058635958</v>
      </c>
      <c r="W50" s="577">
        <v>0.11261805256489509</v>
      </c>
      <c r="X50" s="577">
        <v>0.11242288336004572</v>
      </c>
      <c r="Y50" s="577">
        <v>0.11222838944871112</v>
      </c>
      <c r="Z50" s="577">
        <v>0.11203456733212902</v>
      </c>
      <c r="AA50" s="577">
        <v>0.11184141353566543</v>
      </c>
      <c r="AB50" s="577">
        <v>0.11164892460860686</v>
      </c>
      <c r="AC50" s="577">
        <v>0.11145709712395502</v>
      </c>
      <c r="AD50" s="577">
        <v>0.11126592767822334</v>
      </c>
      <c r="AE50" s="577">
        <v>0.11107541289123565</v>
      </c>
      <c r="AF50" s="577">
        <v>0.11088554940592704</v>
      </c>
      <c r="AG50" s="577">
        <v>0.11069633388814665</v>
      </c>
      <c r="AH50" s="577">
        <v>0.11050776302646238</v>
      </c>
      <c r="AI50" s="577">
        <v>0.11031983353196795</v>
      </c>
      <c r="AJ50" s="577">
        <v>0.11013254213809145</v>
      </c>
      <c r="AK50" s="577">
        <v>0.10994588560040627</v>
      </c>
      <c r="AL50" s="577">
        <v>0.10975986069644356</v>
      </c>
      <c r="AM50" s="577">
        <v>0.10957446422550694</v>
      </c>
      <c r="AN50" s="577">
        <v>0.10938969300848891</v>
      </c>
      <c r="AO50" s="577">
        <v>0.10920554388768901</v>
      </c>
      <c r="AP50" s="577">
        <v>0.10902201372663411</v>
      </c>
      <c r="AQ50" s="577">
        <v>0.10883909940990025</v>
      </c>
      <c r="AR50" s="577">
        <v>0.10865679784293629</v>
      </c>
      <c r="AS50" s="577">
        <v>0.10847510595188951</v>
      </c>
      <c r="AT50" s="577">
        <v>0.10829402068343287</v>
      </c>
      <c r="AU50" s="577">
        <v>0.10811353900459375</v>
      </c>
      <c r="AV50" s="577">
        <v>0.1079336579025849</v>
      </c>
      <c r="AW50" s="577">
        <v>0.10775437438463663</v>
      </c>
      <c r="AX50" s="577">
        <v>0.10757568547783083</v>
      </c>
      <c r="AY50" s="577">
        <v>0.10739758822893675</v>
      </c>
      <c r="AZ50" s="577">
        <v>0.10722007970424818</v>
      </c>
      <c r="BA50" s="577">
        <v>0.10704315698942245</v>
      </c>
      <c r="BB50" s="577">
        <v>0.1068668171893209</v>
      </c>
      <c r="BC50" s="577">
        <v>0.10669105742785097</v>
      </c>
      <c r="BD50" s="577">
        <v>0.10651587484780979</v>
      </c>
      <c r="BE50" s="577">
        <v>0.10634126661072946</v>
      </c>
      <c r="BF50" s="577">
        <v>0.10616722989672363</v>
      </c>
      <c r="BG50" s="577">
        <v>0.10599376190433575</v>
      </c>
      <c r="BH50" s="577">
        <v>0.10582085985038876</v>
      </c>
      <c r="BI50" s="577">
        <v>0.10564852096983621</v>
      </c>
      <c r="BJ50" s="577">
        <v>0.10547674251561491</v>
      </c>
      <c r="BK50" s="577">
        <v>0.10530552175849887</v>
      </c>
    </row>
    <row r="51" spans="1:63">
      <c r="A51" s="1066"/>
      <c r="B51" s="576">
        <v>8.5</v>
      </c>
      <c r="C51" s="577">
        <v>0.11244515161438265</v>
      </c>
      <c r="D51" s="577">
        <v>0.11224669953780075</v>
      </c>
      <c r="E51" s="577">
        <v>0.11204894671488988</v>
      </c>
      <c r="F51" s="577">
        <v>0.11185188945637808</v>
      </c>
      <c r="G51" s="577">
        <v>0.1116555240989008</v>
      </c>
      <c r="H51" s="577">
        <v>0.11145984700477361</v>
      </c>
      <c r="I51" s="577">
        <v>0.11126485456176788</v>
      </c>
      <c r="J51" s="577">
        <v>0.11107054318288832</v>
      </c>
      <c r="K51" s="577">
        <v>0.11087690930615302</v>
      </c>
      <c r="L51" s="577">
        <v>0.11068394939437588</v>
      </c>
      <c r="M51" s="577">
        <v>0.11049165993495125</v>
      </c>
      <c r="N51" s="577">
        <v>0.11030003743964061</v>
      </c>
      <c r="O51" s="577">
        <v>0.11010907844436181</v>
      </c>
      <c r="P51" s="577">
        <v>0.10991877950898028</v>
      </c>
      <c r="Q51" s="577">
        <v>0.10972913721710245</v>
      </c>
      <c r="R51" s="577">
        <v>0.10954014817587118</v>
      </c>
      <c r="S51" s="577">
        <v>0.10935180901576366</v>
      </c>
      <c r="T51" s="577">
        <v>0.10916411639039095</v>
      </c>
      <c r="U51" s="577">
        <v>0.10897706697629984</v>
      </c>
      <c r="V51" s="577">
        <v>0.10879065747277675</v>
      </c>
      <c r="W51" s="577">
        <v>0.10860488460165353</v>
      </c>
      <c r="X51" s="577">
        <v>0.10841974510711525</v>
      </c>
      <c r="Y51" s="577">
        <v>0.10823523575551004</v>
      </c>
      <c r="Z51" s="577">
        <v>0.10805135333516092</v>
      </c>
      <c r="AA51" s="577">
        <v>0.10786809465617919</v>
      </c>
      <c r="AB51" s="577">
        <v>0.10768545655028029</v>
      </c>
      <c r="AC51" s="577">
        <v>0.10750343587060099</v>
      </c>
      <c r="AD51" s="577">
        <v>0.10732202949151869</v>
      </c>
      <c r="AE51" s="577">
        <v>0.1071412343084726</v>
      </c>
      <c r="AF51" s="577">
        <v>0.1069610472377866</v>
      </c>
      <c r="AG51" s="577">
        <v>0.10678146521649379</v>
      </c>
      <c r="AH51" s="577">
        <v>0.10660248520216312</v>
      </c>
      <c r="AI51" s="577">
        <v>0.10642410417272752</v>
      </c>
      <c r="AJ51" s="577">
        <v>0.10624631912631367</v>
      </c>
      <c r="AK51" s="577">
        <v>0.10606912708107383</v>
      </c>
      <c r="AL51" s="577">
        <v>0.10589252507501895</v>
      </c>
      <c r="AM51" s="577">
        <v>0.10571651016585372</v>
      </c>
      <c r="AN51" s="577">
        <v>0.1055410794308131</v>
      </c>
      <c r="AO51" s="577">
        <v>0.10536622996650066</v>
      </c>
      <c r="AP51" s="577">
        <v>0.10519195888872827</v>
      </c>
      <c r="AQ51" s="577">
        <v>0.10501826333235756</v>
      </c>
      <c r="AR51" s="577">
        <v>0.10484514045114293</v>
      </c>
      <c r="AS51" s="577">
        <v>0.10467258741757611</v>
      </c>
      <c r="AT51" s="577">
        <v>0.10450060142273207</v>
      </c>
      <c r="AU51" s="577">
        <v>0.10432917967611681</v>
      </c>
      <c r="AV51" s="577">
        <v>0.10415831940551633</v>
      </c>
      <c r="AW51" s="577">
        <v>0.10398801785684711</v>
      </c>
      <c r="AX51" s="577">
        <v>0.10381827229400832</v>
      </c>
      <c r="AY51" s="577">
        <v>0.10364907999873517</v>
      </c>
      <c r="AZ51" s="577">
        <v>0.10348043827045375</v>
      </c>
      <c r="BA51" s="577">
        <v>0.10331234442613751</v>
      </c>
      <c r="BB51" s="577">
        <v>0.10314479580016488</v>
      </c>
      <c r="BC51" s="577">
        <v>0.10297778974417827</v>
      </c>
      <c r="BD51" s="577">
        <v>0.10281132362694474</v>
      </c>
      <c r="BE51" s="577">
        <v>0.1026453948342177</v>
      </c>
      <c r="BF51" s="577">
        <v>0.10248000076859994</v>
      </c>
      <c r="BG51" s="577">
        <v>0.10231513884940832</v>
      </c>
      <c r="BH51" s="577">
        <v>0.10215080651253948</v>
      </c>
      <c r="BI51" s="577">
        <v>0.10198700121033674</v>
      </c>
      <c r="BJ51" s="577">
        <v>0.10182372041145867</v>
      </c>
      <c r="BK51" s="577">
        <v>0.1016609616007486</v>
      </c>
    </row>
    <row r="52" spans="1:63">
      <c r="A52" s="1066"/>
      <c r="B52" s="576">
        <v>8.75</v>
      </c>
      <c r="C52" s="577">
        <v>0.10844709687968913</v>
      </c>
      <c r="D52" s="577">
        <v>0.10825888420612846</v>
      </c>
      <c r="E52" s="577">
        <v>0.10807132369641093</v>
      </c>
      <c r="F52" s="577">
        <v>0.10788441196674144</v>
      </c>
      <c r="G52" s="577">
        <v>0.10769814565669382</v>
      </c>
      <c r="H52" s="577">
        <v>0.10751252142900956</v>
      </c>
      <c r="I52" s="577">
        <v>0.10732753596939841</v>
      </c>
      <c r="J52" s="577">
        <v>0.10714318598634108</v>
      </c>
      <c r="K52" s="577">
        <v>0.10695946821089415</v>
      </c>
      <c r="L52" s="577">
        <v>0.10677637939649674</v>
      </c>
      <c r="M52" s="577">
        <v>0.10659391631877926</v>
      </c>
      <c r="N52" s="577">
        <v>0.10641207577537425</v>
      </c>
      <c r="O52" s="577">
        <v>0.1062308545857289</v>
      </c>
      <c r="P52" s="577">
        <v>0.10605024959091962</v>
      </c>
      <c r="Q52" s="577">
        <v>0.10587025765346861</v>
      </c>
      <c r="R52" s="577">
        <v>0.10569087565716209</v>
      </c>
      <c r="S52" s="577">
        <v>0.1055121005068704</v>
      </c>
      <c r="T52" s="577">
        <v>0.10533392912837013</v>
      </c>
      <c r="U52" s="577">
        <v>0.10515635846816776</v>
      </c>
      <c r="V52" s="577">
        <v>0.10497938549332536</v>
      </c>
      <c r="W52" s="577">
        <v>0.10480300719128775</v>
      </c>
      <c r="X52" s="577">
        <v>0.10462722056971172</v>
      </c>
      <c r="Y52" s="577">
        <v>0.1044520226562967</v>
      </c>
      <c r="Z52" s="577">
        <v>0.10427741049861726</v>
      </c>
      <c r="AA52" s="577">
        <v>0.10410338116395729</v>
      </c>
      <c r="AB52" s="577">
        <v>0.10392993173914579</v>
      </c>
      <c r="AC52" s="577">
        <v>0.10375705933039425</v>
      </c>
      <c r="AD52" s="577">
        <v>0.10358476106313587</v>
      </c>
      <c r="AE52" s="577">
        <v>0.10341303408186613</v>
      </c>
      <c r="AF52" s="577">
        <v>0.10324187554998496</v>
      </c>
      <c r="AG52" s="577">
        <v>0.10307128264964073</v>
      </c>
      <c r="AH52" s="577">
        <v>0.10290125258157554</v>
      </c>
      <c r="AI52" s="577">
        <v>0.10273178256497199</v>
      </c>
      <c r="AJ52" s="577">
        <v>0.10256286983730178</v>
      </c>
      <c r="AK52" s="577">
        <v>0.1023945116541755</v>
      </c>
      <c r="AL52" s="577">
        <v>0.10222670528919392</v>
      </c>
      <c r="AM52" s="577">
        <v>0.10205944803380097</v>
      </c>
      <c r="AN52" s="577">
        <v>0.10189273719713794</v>
      </c>
      <c r="AO52" s="577">
        <v>0.10172657010589911</v>
      </c>
      <c r="AP52" s="577">
        <v>0.10156094410418899</v>
      </c>
      <c r="AQ52" s="577">
        <v>0.10139585655338072</v>
      </c>
      <c r="AR52" s="577">
        <v>0.10123130483197597</v>
      </c>
      <c r="AS52" s="577">
        <v>0.10106728633546616</v>
      </c>
      <c r="AT52" s="577">
        <v>0.10090379847619513</v>
      </c>
      <c r="AU52" s="577">
        <v>0.10074083868322295</v>
      </c>
      <c r="AV52" s="577">
        <v>0.10057840440219119</v>
      </c>
      <c r="AW52" s="577">
        <v>0.10041649309518949</v>
      </c>
      <c r="AX52" s="577">
        <v>0.10025510224062337</v>
      </c>
      <c r="AY52" s="577">
        <v>0.10009422933308325</v>
      </c>
      <c r="AZ52" s="577">
        <v>9.9933871883214925E-2</v>
      </c>
      <c r="BA52" s="577">
        <v>9.9774027417591102E-2</v>
      </c>
      <c r="BB52" s="577">
        <v>9.9614693478584163E-2</v>
      </c>
      <c r="BC52" s="577">
        <v>9.9455867624240343E-2</v>
      </c>
      <c r="BD52" s="577">
        <v>9.92975474281549E-2</v>
      </c>
      <c r="BE52" s="577">
        <v>9.9139730479348501E-2</v>
      </c>
      <c r="BF52" s="577">
        <v>9.8982414382144959E-2</v>
      </c>
      <c r="BG52" s="577">
        <v>9.8825596756049947E-2</v>
      </c>
      <c r="BH52" s="577">
        <v>9.8669275235630863E-2</v>
      </c>
      <c r="BI52" s="577">
        <v>9.8513447470398016E-2</v>
      </c>
      <c r="BJ52" s="577">
        <v>9.8358111124686745E-2</v>
      </c>
      <c r="BK52" s="577">
        <v>9.8203263877540678E-2</v>
      </c>
    </row>
    <row r="53" spans="1:63">
      <c r="A53" s="1066"/>
      <c r="B53" s="576">
        <v>9</v>
      </c>
      <c r="C53" s="577">
        <v>0.10465887747124217</v>
      </c>
      <c r="D53" s="577">
        <v>0.10448021095052115</v>
      </c>
      <c r="E53" s="577">
        <v>0.10430215340487552</v>
      </c>
      <c r="F53" s="577">
        <v>0.10412470172611485</v>
      </c>
      <c r="G53" s="577">
        <v>0.10394785282716504</v>
      </c>
      <c r="H53" s="577">
        <v>0.10377160364188914</v>
      </c>
      <c r="I53" s="577">
        <v>0.1035959511249102</v>
      </c>
      <c r="J53" s="577">
        <v>0.10342089225143589</v>
      </c>
      <c r="K53" s="577">
        <v>0.10324642401708484</v>
      </c>
      <c r="L53" s="577">
        <v>0.10307254343771474</v>
      </c>
      <c r="M53" s="577">
        <v>0.1028992475492523</v>
      </c>
      <c r="N53" s="577">
        <v>0.10272653340752473</v>
      </c>
      <c r="O53" s="577">
        <v>0.10255439808809301</v>
      </c>
      <c r="P53" s="577">
        <v>0.1023828386860869</v>
      </c>
      <c r="Q53" s="577">
        <v>0.10221185231604149</v>
      </c>
      <c r="R53" s="577">
        <v>0.10204143611173538</v>
      </c>
      <c r="S53" s="577">
        <v>0.10187158722603061</v>
      </c>
      <c r="T53" s="577">
        <v>0.1017023028307141</v>
      </c>
      <c r="U53" s="577">
        <v>0.10153358011634056</v>
      </c>
      <c r="V53" s="577">
        <v>0.10136541629207721</v>
      </c>
      <c r="W53" s="577">
        <v>0.1011978085855498</v>
      </c>
      <c r="X53" s="577">
        <v>0.10103075424269031</v>
      </c>
      <c r="Y53" s="577">
        <v>0.10086425052758607</v>
      </c>
      <c r="Z53" s="577">
        <v>0.10069829472233044</v>
      </c>
      <c r="AA53" s="577">
        <v>0.1005328841268749</v>
      </c>
      <c r="AB53" s="577">
        <v>0.10036801605888257</v>
      </c>
      <c r="AC53" s="577">
        <v>0.10020368785358331</v>
      </c>
      <c r="AD53" s="577">
        <v>0.10003989686363014</v>
      </c>
      <c r="AE53" s="577">
        <v>9.9876640458956945E-2</v>
      </c>
      <c r="AF53" s="577">
        <v>9.9713916026637858E-2</v>
      </c>
      <c r="AG53" s="577">
        <v>9.9551720970747798E-2</v>
      </c>
      <c r="AH53" s="577">
        <v>9.9390052712224383E-2</v>
      </c>
      <c r="AI53" s="577">
        <v>9.9228908688731313E-2</v>
      </c>
      <c r="AJ53" s="577">
        <v>9.9068286354522944E-2</v>
      </c>
      <c r="AK53" s="577">
        <v>9.8908183180310208E-2</v>
      </c>
      <c r="AL53" s="577">
        <v>9.8748596653127921E-2</v>
      </c>
      <c r="AM53" s="577">
        <v>9.8589524276203253E-2</v>
      </c>
      <c r="AN53" s="577">
        <v>9.8430963568825511E-2</v>
      </c>
      <c r="AO53" s="577">
        <v>9.8272912066217216E-2</v>
      </c>
      <c r="AP53" s="577">
        <v>9.8115367319406413E-2</v>
      </c>
      <c r="AQ53" s="577">
        <v>9.7958326895100048E-2</v>
      </c>
      <c r="AR53" s="577">
        <v>9.7801788375558862E-2</v>
      </c>
      <c r="AS53" s="577">
        <v>9.7645749358473255E-2</v>
      </c>
      <c r="AT53" s="577">
        <v>9.7490207456840283E-2</v>
      </c>
      <c r="AU53" s="577">
        <v>9.7335160298842122E-2</v>
      </c>
      <c r="AV53" s="577">
        <v>9.7180605527725408E-2</v>
      </c>
      <c r="AW53" s="577">
        <v>9.7026540801681799E-2</v>
      </c>
      <c r="AX53" s="577">
        <v>9.6872963793729783E-2</v>
      </c>
      <c r="AY53" s="577">
        <v>9.6719872191597459E-2</v>
      </c>
      <c r="AZ53" s="577">
        <v>9.6567263697606515E-2</v>
      </c>
      <c r="BA53" s="577">
        <v>9.6415136028557252E-2</v>
      </c>
      <c r="BB53" s="577">
        <v>9.6263486915614732E-2</v>
      </c>
      <c r="BC53" s="577">
        <v>9.6112314104196059E-2</v>
      </c>
      <c r="BD53" s="577">
        <v>9.5961615353858457E-2</v>
      </c>
      <c r="BE53" s="577">
        <v>9.5811388438188816E-2</v>
      </c>
      <c r="BF53" s="577">
        <v>9.566163114469392E-2</v>
      </c>
      <c r="BG53" s="577">
        <v>9.5512341274691798E-2</v>
      </c>
      <c r="BH53" s="577">
        <v>9.5363516643204208E-2</v>
      </c>
      <c r="BI53" s="577">
        <v>9.5215155078850061E-2</v>
      </c>
      <c r="BJ53" s="577">
        <v>9.5067254423739658E-2</v>
      </c>
      <c r="BK53" s="577">
        <v>9.4919812533370243E-2</v>
      </c>
    </row>
    <row r="54" spans="1:63">
      <c r="A54" s="1066"/>
      <c r="B54" s="510">
        <v>9.25</v>
      </c>
      <c r="C54" s="577">
        <v>0.10106603992687588</v>
      </c>
      <c r="D54" s="577">
        <v>0.10089628406267732</v>
      </c>
      <c r="E54" s="577">
        <v>0.10072709750409255</v>
      </c>
      <c r="F54" s="577">
        <v>0.10055847739201873</v>
      </c>
      <c r="G54" s="577">
        <v>0.10039042088646595</v>
      </c>
      <c r="H54" s="577">
        <v>0.10022292516639769</v>
      </c>
      <c r="I54" s="577">
        <v>0.10005598742957307</v>
      </c>
      <c r="J54" s="577">
        <v>9.9889604892390557E-2</v>
      </c>
      <c r="K54" s="577">
        <v>9.9723774789733127E-2</v>
      </c>
      <c r="L54" s="577">
        <v>9.9558494374815287E-2</v>
      </c>
      <c r="M54" s="577">
        <v>9.9393760919031265E-2</v>
      </c>
      <c r="N54" s="577">
        <v>9.922957171180484E-2</v>
      </c>
      <c r="O54" s="577">
        <v>9.9065924060440833E-2</v>
      </c>
      <c r="P54" s="577">
        <v>9.8902815289977727E-2</v>
      </c>
      <c r="Q54" s="577">
        <v>9.8740242743042009E-2</v>
      </c>
      <c r="R54" s="577">
        <v>9.8578203779703832E-2</v>
      </c>
      <c r="S54" s="577">
        <v>9.841669577733414E-2</v>
      </c>
      <c r="T54" s="577">
        <v>9.8255716130463133E-2</v>
      </c>
      <c r="U54" s="577">
        <v>9.8095262250640178E-2</v>
      </c>
      <c r="V54" s="577">
        <v>9.793533156629515E-2</v>
      </c>
      <c r="W54" s="577">
        <v>9.7775921522600853E-2</v>
      </c>
      <c r="X54" s="577">
        <v>9.7617029581337195E-2</v>
      </c>
      <c r="Y54" s="577">
        <v>9.7458653220756378E-2</v>
      </c>
      <c r="Z54" s="577">
        <v>9.7300789935449411E-2</v>
      </c>
      <c r="AA54" s="577">
        <v>9.7143437236214131E-2</v>
      </c>
      <c r="AB54" s="577">
        <v>9.6986592649924347E-2</v>
      </c>
      <c r="AC54" s="577">
        <v>9.6830253719400128E-2</v>
      </c>
      <c r="AD54" s="577">
        <v>9.6674418003279666E-2</v>
      </c>
      <c r="AE54" s="577">
        <v>9.6519083075892118E-2</v>
      </c>
      <c r="AF54" s="577">
        <v>9.6364246527131728E-2</v>
      </c>
      <c r="AG54" s="577">
        <v>9.6209905962333184E-2</v>
      </c>
      <c r="AH54" s="577">
        <v>9.6056059002148211E-2</v>
      </c>
      <c r="AI54" s="577">
        <v>9.5902703282423299E-2</v>
      </c>
      <c r="AJ54" s="577">
        <v>9.5749836454078502E-2</v>
      </c>
      <c r="AK54" s="577">
        <v>9.5597456182987608E-2</v>
      </c>
      <c r="AL54" s="577">
        <v>9.5445560149859346E-2</v>
      </c>
      <c r="AM54" s="577">
        <v>9.5294146050119544E-2</v>
      </c>
      <c r="AN54" s="577">
        <v>9.5143211593794838E-2</v>
      </c>
      <c r="AO54" s="577">
        <v>9.4992754505397015E-2</v>
      </c>
      <c r="AP54" s="577">
        <v>9.4842772523808738E-2</v>
      </c>
      <c r="AQ54" s="577">
        <v>9.4693263402170283E-2</v>
      </c>
      <c r="AR54" s="577">
        <v>9.4544224907767371E-2</v>
      </c>
      <c r="AS54" s="577">
        <v>9.4395654821919903E-2</v>
      </c>
      <c r="AT54" s="577">
        <v>9.4247550939871985E-2</v>
      </c>
      <c r="AU54" s="577">
        <v>9.4099911070682871E-2</v>
      </c>
      <c r="AV54" s="577">
        <v>9.3952733037118777E-2</v>
      </c>
      <c r="AW54" s="577">
        <v>9.3806014675546043E-2</v>
      </c>
      <c r="AX54" s="577">
        <v>9.3659753835824991E-2</v>
      </c>
      <c r="AY54" s="577">
        <v>9.3513948381204887E-2</v>
      </c>
      <c r="AZ54" s="577">
        <v>9.3368596188219979E-2</v>
      </c>
      <c r="BA54" s="577">
        <v>9.3223695146586336E-2</v>
      </c>
      <c r="BB54" s="577">
        <v>9.3079243159099684E-2</v>
      </c>
      <c r="BC54" s="577">
        <v>9.2935238141534357E-2</v>
      </c>
      <c r="BD54" s="577">
        <v>9.2791678022542942E-2</v>
      </c>
      <c r="BE54" s="577">
        <v>9.2648560743556957E-2</v>
      </c>
      <c r="BF54" s="577">
        <v>9.2505884258688581E-2</v>
      </c>
      <c r="BG54" s="577">
        <v>9.2363646534633012E-2</v>
      </c>
      <c r="BH54" s="577">
        <v>9.2221845550572015E-2</v>
      </c>
      <c r="BI54" s="577">
        <v>9.2080479298078041E-2</v>
      </c>
      <c r="BJ54" s="577">
        <v>9.1939545781019635E-2</v>
      </c>
      <c r="BK54" s="577">
        <v>9.1799043015467291E-2</v>
      </c>
    </row>
    <row r="55" spans="1:63">
      <c r="A55" s="1066"/>
      <c r="B55" s="576">
        <v>9.5</v>
      </c>
      <c r="C55" s="558">
        <v>9.7655355938513821E-2</v>
      </c>
      <c r="D55" s="558">
        <v>9.7493927303479083E-2</v>
      </c>
      <c r="E55" s="558">
        <v>9.7333031485063157E-2</v>
      </c>
      <c r="F55" s="558">
        <v>9.7172665849664414E-2</v>
      </c>
      <c r="G55" s="558">
        <v>9.7012827781009198E-2</v>
      </c>
      <c r="H55" s="558">
        <v>9.6853514680009467E-2</v>
      </c>
      <c r="I55" s="558">
        <v>9.6694723964621893E-2</v>
      </c>
      <c r="J55" s="558">
        <v>9.6536453069708442E-2</v>
      </c>
      <c r="K55" s="558">
        <v>9.6378699446898197E-2</v>
      </c>
      <c r="L55" s="558">
        <v>9.6221460564450634E-2</v>
      </c>
      <c r="M55" s="558">
        <v>9.6064733907120059E-2</v>
      </c>
      <c r="N55" s="558">
        <v>9.5908516976021652E-2</v>
      </c>
      <c r="O55" s="558">
        <v>9.5752807288498581E-2</v>
      </c>
      <c r="P55" s="558">
        <v>9.5597602377990434E-2</v>
      </c>
      <c r="Q55" s="558">
        <v>9.5442899793903052E-2</v>
      </c>
      <c r="R55" s="558">
        <v>9.5288697101479566E-2</v>
      </c>
      <c r="S55" s="558">
        <v>9.5134991881672529E-2</v>
      </c>
      <c r="T55" s="558">
        <v>9.4981781731017595E-2</v>
      </c>
      <c r="U55" s="558">
        <v>9.4829064261508153E-2</v>
      </c>
      <c r="V55" s="558">
        <v>9.4676837100471214E-2</v>
      </c>
      <c r="W55" s="558">
        <v>9.4525097890444637E-2</v>
      </c>
      <c r="X55" s="558">
        <v>9.4373844289055361E-2</v>
      </c>
      <c r="Y55" s="558">
        <v>9.4223073968898882E-2</v>
      </c>
      <c r="Z55" s="558">
        <v>9.4072784617419913E-2</v>
      </c>
      <c r="AA55" s="558">
        <v>9.3922973936794107E-2</v>
      </c>
      <c r="AB55" s="558">
        <v>9.3773639643810955E-2</v>
      </c>
      <c r="AC55" s="558">
        <v>9.3624779469757793E-2</v>
      </c>
      <c r="AD55" s="558">
        <v>9.3476391160304997E-2</v>
      </c>
      <c r="AE55" s="558">
        <v>9.3328472475391985E-2</v>
      </c>
      <c r="AF55" s="558">
        <v>9.3181021189114699E-2</v>
      </c>
      <c r="AG55" s="558">
        <v>9.3034035089613873E-2</v>
      </c>
      <c r="AH55" s="558">
        <v>9.2887511978964374E-2</v>
      </c>
      <c r="AI55" s="558">
        <v>9.2741449673065759E-2</v>
      </c>
      <c r="AJ55" s="558">
        <v>9.2595846001533699E-2</v>
      </c>
      <c r="AK55" s="558">
        <v>9.2450698807592421E-2</v>
      </c>
      <c r="AL55" s="558">
        <v>9.2306005947968325E-2</v>
      </c>
      <c r="AM55" s="558">
        <v>9.2161765292784414E-2</v>
      </c>
      <c r="AN55" s="558">
        <v>9.2017974725455823E-2</v>
      </c>
      <c r="AO55" s="558">
        <v>9.1874632142586218E-2</v>
      </c>
      <c r="AP55" s="558">
        <v>9.1731735453865343E-2</v>
      </c>
      <c r="AQ55" s="558">
        <v>9.1589282581967371E-2</v>
      </c>
      <c r="AR55" s="558">
        <v>9.1447271462450144E-2</v>
      </c>
      <c r="AS55" s="558">
        <v>9.1305700043655597E-2</v>
      </c>
      <c r="AT55" s="558">
        <v>9.116456628661089E-2</v>
      </c>
      <c r="AU55" s="558">
        <v>9.1023868164930438E-2</v>
      </c>
      <c r="AV55" s="558">
        <v>9.0883603664719093E-2</v>
      </c>
      <c r="AW55" s="558">
        <v>9.0743770784475916E-2</v>
      </c>
      <c r="AX55" s="558">
        <v>9.0604367534999036E-2</v>
      </c>
      <c r="AY55" s="558">
        <v>9.0465391939291318E-2</v>
      </c>
      <c r="AZ55" s="558">
        <v>9.0326842032466922E-2</v>
      </c>
      <c r="BA55" s="558">
        <v>9.0188715861658636E-2</v>
      </c>
      <c r="BB55" s="558">
        <v>9.0051011485926175E-2</v>
      </c>
      <c r="BC55" s="558">
        <v>8.9913726976165315E-2</v>
      </c>
      <c r="BD55" s="558">
        <v>8.9776860415017659E-2</v>
      </c>
      <c r="BE55" s="558">
        <v>8.9640409896781528E-2</v>
      </c>
      <c r="BF55" s="558">
        <v>8.9504373527323489E-2</v>
      </c>
      <c r="BG55" s="558">
        <v>8.9368749423990548E-2</v>
      </c>
      <c r="BH55" s="558">
        <v>8.923353571552356E-2</v>
      </c>
      <c r="BI55" s="558">
        <v>8.9098730541970941E-2</v>
      </c>
      <c r="BJ55" s="558">
        <v>8.8964332054603523E-2</v>
      </c>
      <c r="BK55" s="558">
        <v>8.8830338415829949E-2</v>
      </c>
    </row>
    <row r="56" spans="1:63">
      <c r="A56" s="1066"/>
      <c r="B56" s="510">
        <v>9.75</v>
      </c>
      <c r="C56" s="558">
        <v>9.4414699638143654E-2</v>
      </c>
      <c r="D56" s="558">
        <v>9.4261061831925105E-2</v>
      </c>
      <c r="E56" s="558">
        <v>9.4107923232441854E-2</v>
      </c>
      <c r="F56" s="558">
        <v>9.3955281410573507E-2</v>
      </c>
      <c r="G56" s="558">
        <v>9.3803133952934159E-2</v>
      </c>
      <c r="H56" s="558">
        <v>9.3651478461745138E-2</v>
      </c>
      <c r="I56" s="558">
        <v>9.3500312554709183E-2</v>
      </c>
      <c r="J56" s="558">
        <v>9.3349633864885595E-2</v>
      </c>
      <c r="K56" s="558">
        <v>9.3199440040566656E-2</v>
      </c>
      <c r="L56" s="558">
        <v>9.3049728745155449E-2</v>
      </c>
      <c r="M56" s="558">
        <v>9.2900497657044556E-2</v>
      </c>
      <c r="N56" s="558">
        <v>9.2751744469496022E-2</v>
      </c>
      <c r="O56" s="558">
        <v>9.2603466890522623E-2</v>
      </c>
      <c r="P56" s="558">
        <v>9.2455662642770081E-2</v>
      </c>
      <c r="Q56" s="558">
        <v>9.2308329463400424E-2</v>
      </c>
      <c r="R56" s="558">
        <v>9.2161465103976617E-2</v>
      </c>
      <c r="S56" s="558">
        <v>9.2015067330348088E-2</v>
      </c>
      <c r="T56" s="558">
        <v>9.186913392253751E-2</v>
      </c>
      <c r="U56" s="558">
        <v>9.1723662674628503E-2</v>
      </c>
      <c r="V56" s="558">
        <v>9.1578651394654556E-2</v>
      </c>
      <c r="W56" s="558">
        <v>9.1434097904488934E-2</v>
      </c>
      <c r="X56" s="558">
        <v>9.1290000039735544E-2</v>
      </c>
      <c r="Y56" s="558">
        <v>9.1146355649620994E-2</v>
      </c>
      <c r="Z56" s="558">
        <v>9.1003162596887593E-2</v>
      </c>
      <c r="AA56" s="558">
        <v>9.0860418757687203E-2</v>
      </c>
      <c r="AB56" s="558">
        <v>9.0718122021476444E-2</v>
      </c>
      <c r="AC56" s="558">
        <v>9.0576270290912531E-2</v>
      </c>
      <c r="AD56" s="558">
        <v>9.0434861481750256E-2</v>
      </c>
      <c r="AE56" s="558">
        <v>9.0293893522739935E-2</v>
      </c>
      <c r="AF56" s="558">
        <v>9.0153364355526316E-2</v>
      </c>
      <c r="AG56" s="558">
        <v>9.0013271934548236E-2</v>
      </c>
      <c r="AH56" s="558">
        <v>8.9873614226939569E-2</v>
      </c>
      <c r="AI56" s="558">
        <v>8.9734389212430793E-2</v>
      </c>
      <c r="AJ56" s="558">
        <v>8.9595594883251514E-2</v>
      </c>
      <c r="AK56" s="558">
        <v>8.9457229244034098E-2</v>
      </c>
      <c r="AL56" s="558">
        <v>8.9319290311717953E-2</v>
      </c>
      <c r="AM56" s="558">
        <v>8.9181776115454775E-2</v>
      </c>
      <c r="AN56" s="558">
        <v>8.9044684696514748E-2</v>
      </c>
      <c r="AO56" s="558">
        <v>8.8908014108193531E-2</v>
      </c>
      <c r="AP56" s="558">
        <v>8.8771762415720018E-2</v>
      </c>
      <c r="AQ56" s="558">
        <v>8.8635927696165212E-2</v>
      </c>
      <c r="AR56" s="558">
        <v>8.8500508038351605E-2</v>
      </c>
      <c r="AS56" s="558">
        <v>8.8365501542763639E-2</v>
      </c>
      <c r="AT56" s="558">
        <v>8.8230906321458816E-2</v>
      </c>
      <c r="AU56" s="558">
        <v>8.8096720497979758E-2</v>
      </c>
      <c r="AV56" s="558">
        <v>8.7962942207267011E-2</v>
      </c>
      <c r="AW56" s="558">
        <v>8.7829569595572546E-2</v>
      </c>
      <c r="AX56" s="558">
        <v>8.7696600820374226E-2</v>
      </c>
      <c r="AY56" s="558">
        <v>8.7564034050290951E-2</v>
      </c>
      <c r="AZ56" s="558">
        <v>8.7431867464998494E-2</v>
      </c>
      <c r="BA56" s="558">
        <v>8.7300099255146271E-2</v>
      </c>
      <c r="BB56" s="558">
        <v>8.7168727622274761E-2</v>
      </c>
      <c r="BC56" s="558">
        <v>8.703775077873363E-2</v>
      </c>
      <c r="BD56" s="558">
        <v>8.69071669476007E-2</v>
      </c>
      <c r="BE56" s="558">
        <v>8.6776974362601608E-2</v>
      </c>
      <c r="BF56" s="558">
        <v>8.6647171268030038E-2</v>
      </c>
      <c r="BG56" s="558">
        <v>8.6517755918669004E-2</v>
      </c>
      <c r="BH56" s="558">
        <v>8.6388726579712458E-2</v>
      </c>
      <c r="BI56" s="558">
        <v>8.6260081526687862E-2</v>
      </c>
      <c r="BJ56" s="558">
        <v>8.6131819045379324E-2</v>
      </c>
      <c r="BK56" s="558">
        <v>8.6003937431751526E-2</v>
      </c>
    </row>
    <row r="57" spans="1:63">
      <c r="A57" s="1066"/>
      <c r="B57" s="510">
        <v>10</v>
      </c>
      <c r="C57" s="558">
        <v>9.133293900699363E-2</v>
      </c>
      <c r="D57" s="558">
        <v>9.1186598175399716E-2</v>
      </c>
      <c r="E57" s="558">
        <v>9.1040725551230037E-2</v>
      </c>
      <c r="F57" s="558">
        <v>9.0895318891077242E-2</v>
      </c>
      <c r="G57" s="558">
        <v>9.0750375965843413E-2</v>
      </c>
      <c r="H57" s="558">
        <v>9.060589456062626E-2</v>
      </c>
      <c r="I57" s="558">
        <v>9.04618724746062E-2</v>
      </c>
      <c r="J57" s="558">
        <v>9.0318307520934629E-2</v>
      </c>
      <c r="K57" s="558">
        <v>9.0175197526623271E-2</v>
      </c>
      <c r="L57" s="558">
        <v>9.0032540332434574E-2</v>
      </c>
      <c r="M57" s="558">
        <v>8.9890333792772947E-2</v>
      </c>
      <c r="N57" s="558">
        <v>8.9748575775577405E-2</v>
      </c>
      <c r="O57" s="558">
        <v>8.9607264162214886E-2</v>
      </c>
      <c r="P57" s="558">
        <v>8.9466396847374716E-2</v>
      </c>
      <c r="Q57" s="558">
        <v>8.9325971738964116E-2</v>
      </c>
      <c r="R57" s="558">
        <v>8.9185986758004571E-2</v>
      </c>
      <c r="S57" s="558">
        <v>8.9046439838529251E-2</v>
      </c>
      <c r="T57" s="558">
        <v>8.8907328927481377E-2</v>
      </c>
      <c r="U57" s="558">
        <v>8.8768651984613575E-2</v>
      </c>
      <c r="V57" s="558">
        <v>8.8630406982387999E-2</v>
      </c>
      <c r="W57" s="558">
        <v>8.8492591905877716E-2</v>
      </c>
      <c r="X57" s="558">
        <v>8.8355204752668656E-2</v>
      </c>
      <c r="Y57" s="558">
        <v>8.8218243532762711E-2</v>
      </c>
      <c r="Z57" s="558">
        <v>8.8081706268481552E-2</v>
      </c>
      <c r="AA57" s="558">
        <v>8.7945590994371603E-2</v>
      </c>
      <c r="AB57" s="558">
        <v>8.7809895757109596E-2</v>
      </c>
      <c r="AC57" s="558">
        <v>8.767461861540915E-2</v>
      </c>
      <c r="AD57" s="558">
        <v>8.7539757639928259E-2</v>
      </c>
      <c r="AE57" s="558">
        <v>8.740531091317752E-2</v>
      </c>
      <c r="AF57" s="558">
        <v>8.7271276529429245E-2</v>
      </c>
      <c r="AG57" s="558">
        <v>8.7137652594627454E-2</v>
      </c>
      <c r="AH57" s="558">
        <v>8.7004437226298664E-2</v>
      </c>
      <c r="AI57" s="558">
        <v>8.6871628553463406E-2</v>
      </c>
      <c r="AJ57" s="558">
        <v>8.6739224716548727E-2</v>
      </c>
      <c r="AK57" s="558">
        <v>8.6607223867301367E-2</v>
      </c>
      <c r="AL57" s="558">
        <v>8.647562416870172E-2</v>
      </c>
      <c r="AM57" s="558">
        <v>8.6344423794878666E-2</v>
      </c>
      <c r="AN57" s="558">
        <v>8.6213620931025123E-2</v>
      </c>
      <c r="AO57" s="558">
        <v>8.6083213773314335E-2</v>
      </c>
      <c r="AP57" s="558">
        <v>8.5953200528816956E-2</v>
      </c>
      <c r="AQ57" s="558">
        <v>8.5823579415418946E-2</v>
      </c>
      <c r="AR57" s="558">
        <v>8.5694348661740041E-2</v>
      </c>
      <c r="AS57" s="558">
        <v>8.5565506507053163E-2</v>
      </c>
      <c r="AT57" s="558">
        <v>8.5437051201204386E-2</v>
      </c>
      <c r="AU57" s="558">
        <v>8.5308981004533685E-2</v>
      </c>
      <c r="AV57" s="558">
        <v>8.5181294187796477E-2</v>
      </c>
      <c r="AW57" s="558">
        <v>8.5053989032085719E-2</v>
      </c>
      <c r="AX57" s="558">
        <v>8.4927063828754812E-2</v>
      </c>
      <c r="AY57" s="558">
        <v>8.4800516879341092E-2</v>
      </c>
      <c r="AZ57" s="558">
        <v>8.4674346495490202E-2</v>
      </c>
      <c r="BA57" s="558">
        <v>8.4548550998880867E-2</v>
      </c>
      <c r="BB57" s="558">
        <v>8.4423128721150528E-2</v>
      </c>
      <c r="BC57" s="558">
        <v>8.4298078003821622E-2</v>
      </c>
      <c r="BD57" s="558">
        <v>8.4173397198228472E-2</v>
      </c>
      <c r="BE57" s="558">
        <v>8.4049084665444737E-2</v>
      </c>
      <c r="BF57" s="558">
        <v>8.392513877621173E-2</v>
      </c>
      <c r="BG57" s="558">
        <v>8.3801557910867186E-2</v>
      </c>
      <c r="BH57" s="558">
        <v>8.3678340459274664E-2</v>
      </c>
      <c r="BI57" s="558">
        <v>8.35554848207537E-2</v>
      </c>
      <c r="BJ57" s="558">
        <v>8.3432989404010477E-2</v>
      </c>
      <c r="BK57" s="558">
        <v>8.3310852627069013E-2</v>
      </c>
    </row>
    <row r="58" spans="1:63">
      <c r="A58" s="1066"/>
      <c r="B58" s="510">
        <v>10.25</v>
      </c>
      <c r="C58" s="558">
        <v>8.8399839577969694E-2</v>
      </c>
      <c r="D58" s="558">
        <v>8.8260340422891145E-2</v>
      </c>
      <c r="E58" s="558">
        <v>8.8121280846751096E-2</v>
      </c>
      <c r="F58" s="558">
        <v>8.7982658775067321E-2</v>
      </c>
      <c r="G58" s="558">
        <v>8.7844472146390462E-2</v>
      </c>
      <c r="H58" s="558">
        <v>8.7706718912201762E-2</v>
      </c>
      <c r="I58" s="558">
        <v>8.7569397036811894E-2</v>
      </c>
      <c r="J58" s="558">
        <v>8.7432504497260657E-2</v>
      </c>
      <c r="K58" s="558">
        <v>8.7296039283217691E-2</v>
      </c>
      <c r="L58" s="558">
        <v>8.715999939688393E-2</v>
      </c>
      <c r="M58" s="558">
        <v>8.7024382852894308E-2</v>
      </c>
      <c r="N58" s="558">
        <v>8.6889187678221028E-2</v>
      </c>
      <c r="O58" s="558">
        <v>8.6754411912077889E-2</v>
      </c>
      <c r="P58" s="558">
        <v>8.6620053605825587E-2</v>
      </c>
      <c r="Q58" s="558">
        <v>8.6486110822877715E-2</v>
      </c>
      <c r="R58" s="558">
        <v>8.6352581638607706E-2</v>
      </c>
      <c r="S58" s="558">
        <v>8.6219464140256746E-2</v>
      </c>
      <c r="T58" s="558">
        <v>8.6086756426842367E-2</v>
      </c>
      <c r="U58" s="558">
        <v>8.5954456609067906E-2</v>
      </c>
      <c r="V58" s="558">
        <v>8.5822562809233019E-2</v>
      </c>
      <c r="W58" s="558">
        <v>8.569107316114466E-2</v>
      </c>
      <c r="X58" s="558">
        <v>8.5559985810029146E-2</v>
      </c>
      <c r="Y58" s="558">
        <v>8.5429298912444981E-2</v>
      </c>
      <c r="Z58" s="558">
        <v>8.5299010636196396E-2</v>
      </c>
      <c r="AA58" s="558">
        <v>8.5169119160247705E-2</v>
      </c>
      <c r="AB58" s="558">
        <v>8.5039622674638493E-2</v>
      </c>
      <c r="AC58" s="558">
        <v>8.4910519380399591E-2</v>
      </c>
      <c r="AD58" s="558">
        <v>8.4781807489469702E-2</v>
      </c>
      <c r="AE58" s="558">
        <v>8.4653485224612815E-2</v>
      </c>
      <c r="AF58" s="558">
        <v>8.4525550819336534E-2</v>
      </c>
      <c r="AG58" s="558">
        <v>8.4398002517810947E-2</v>
      </c>
      <c r="AH58" s="558">
        <v>8.4270838574788259E-2</v>
      </c>
      <c r="AI58" s="558">
        <v>8.414405725552325E-2</v>
      </c>
      <c r="AJ58" s="558">
        <v>8.4017656835694385E-2</v>
      </c>
      <c r="AK58" s="558">
        <v>8.3891635601325606E-2</v>
      </c>
      <c r="AL58" s="558">
        <v>8.3765991848708893E-2</v>
      </c>
      <c r="AM58" s="558">
        <v>8.36407238843275E-2</v>
      </c>
      <c r="AN58" s="558">
        <v>8.3515830024779789E-2</v>
      </c>
      <c r="AO58" s="558">
        <v>8.3391308596703906E-2</v>
      </c>
      <c r="AP58" s="558">
        <v>8.3267157936703029E-2</v>
      </c>
      <c r="AQ58" s="558">
        <v>8.3143376391271243E-2</v>
      </c>
      <c r="AR58" s="558">
        <v>8.3019962316720236E-2</v>
      </c>
      <c r="AS58" s="558">
        <v>8.2896914079106432E-2</v>
      </c>
      <c r="AT58" s="558">
        <v>8.2774230054158932E-2</v>
      </c>
      <c r="AU58" s="558">
        <v>8.2651908627208073E-2</v>
      </c>
      <c r="AV58" s="558">
        <v>8.2529948193114558E-2</v>
      </c>
      <c r="AW58" s="558">
        <v>8.2408347156199227E-2</v>
      </c>
      <c r="AX58" s="558">
        <v>8.2287103930173522E-2</v>
      </c>
      <c r="AY58" s="558">
        <v>8.2166216938070441E-2</v>
      </c>
      <c r="AZ58" s="558">
        <v>8.2045684612176192E-2</v>
      </c>
      <c r="BA58" s="558">
        <v>8.1925505393962469E-2</v>
      </c>
      <c r="BB58" s="558">
        <v>8.1805677734019241E-2</v>
      </c>
      <c r="BC58" s="558">
        <v>8.1686200091988154E-2</v>
      </c>
      <c r="BD58" s="558">
        <v>8.1567070936496483E-2</v>
      </c>
      <c r="BE58" s="558">
        <v>8.1448288745091857E-2</v>
      </c>
      <c r="BF58" s="558">
        <v>8.1329852004177236E-2</v>
      </c>
      <c r="BG58" s="558">
        <v>8.1211759208946716E-2</v>
      </c>
      <c r="BH58" s="558">
        <v>8.1094008863321743E-2</v>
      </c>
      <c r="BI58" s="558">
        <v>8.0976599479888028E-2</v>
      </c>
      <c r="BJ58" s="558">
        <v>8.0859529579832765E-2</v>
      </c>
      <c r="BK58" s="558">
        <v>8.0742797692882687E-2</v>
      </c>
    </row>
    <row r="59" spans="1:63">
      <c r="A59" s="1066"/>
      <c r="B59" s="510">
        <v>10.5</v>
      </c>
      <c r="C59" s="558">
        <v>8.5605978864240401E-2</v>
      </c>
      <c r="D59" s="558">
        <v>8.5472901083814085E-2</v>
      </c>
      <c r="E59" s="558">
        <v>8.5340236410233958E-2</v>
      </c>
      <c r="F59" s="558">
        <v>8.520798292289998E-2</v>
      </c>
      <c r="G59" s="558">
        <v>8.5076138713099228E-2</v>
      </c>
      <c r="H59" s="558">
        <v>8.4944701883914106E-2</v>
      </c>
      <c r="I59" s="558">
        <v>8.4813670550131393E-2</v>
      </c>
      <c r="J59" s="558">
        <v>8.4683042838152076E-2</v>
      </c>
      <c r="K59" s="558">
        <v>8.4552816885902021E-2</v>
      </c>
      <c r="L59" s="558">
        <v>8.44229908427436E-2</v>
      </c>
      <c r="M59" s="558">
        <v>8.4293562869387897E-2</v>
      </c>
      <c r="N59" s="558">
        <v>8.4164531137807919E-2</v>
      </c>
      <c r="O59" s="558">
        <v>8.4035893831152522E-2</v>
      </c>
      <c r="P59" s="558">
        <v>8.3907649143661153E-2</v>
      </c>
      <c r="Q59" s="558">
        <v>8.37797952805793E-2</v>
      </c>
      <c r="R59" s="558">
        <v>8.3652330458074825E-2</v>
      </c>
      <c r="S59" s="558">
        <v>8.3525252903154976E-2</v>
      </c>
      <c r="T59" s="558">
        <v>8.3398560853584158E-2</v>
      </c>
      <c r="U59" s="558">
        <v>8.3272252557802545E-2</v>
      </c>
      <c r="V59" s="558">
        <v>8.3146326274845278E-2</v>
      </c>
      <c r="W59" s="558">
        <v>8.3020780274262504E-2</v>
      </c>
      <c r="X59" s="558">
        <v>8.2895612836040133E-2</v>
      </c>
      <c r="Y59" s="558">
        <v>8.2770822250521306E-2</v>
      </c>
      <c r="Z59" s="558">
        <v>8.2646406818328452E-2</v>
      </c>
      <c r="AA59" s="558">
        <v>8.2522364850286273E-2</v>
      </c>
      <c r="AB59" s="558">
        <v>8.2398694667345215E-2</v>
      </c>
      <c r="AC59" s="558">
        <v>8.2275394600505716E-2</v>
      </c>
      <c r="AD59" s="558">
        <v>8.2152462990743191E-2</v>
      </c>
      <c r="AE59" s="558">
        <v>8.2029898188933553E-2</v>
      </c>
      <c r="AF59" s="558">
        <v>8.1907698555779465E-2</v>
      </c>
      <c r="AG59" s="558">
        <v>8.1785862461737316E-2</v>
      </c>
      <c r="AH59" s="558">
        <v>8.1664388286944722E-2</v>
      </c>
      <c r="AI59" s="558">
        <v>8.1543274421148823E-2</v>
      </c>
      <c r="AJ59" s="558">
        <v>8.1422519263634988E-2</v>
      </c>
      <c r="AK59" s="558">
        <v>8.1302121223156429E-2</v>
      </c>
      <c r="AL59" s="558">
        <v>8.1182078717864273E-2</v>
      </c>
      <c r="AM59" s="558">
        <v>8.1062390175238211E-2</v>
      </c>
      <c r="AN59" s="558">
        <v>8.094305403201793E-2</v>
      </c>
      <c r="AO59" s="558">
        <v>8.0824068734135016E-2</v>
      </c>
      <c r="AP59" s="558">
        <v>8.070543273664546E-2</v>
      </c>
      <c r="AQ59" s="558">
        <v>8.0587144503662833E-2</v>
      </c>
      <c r="AR59" s="558">
        <v>8.0469202508291995E-2</v>
      </c>
      <c r="AS59" s="558">
        <v>8.0351605232563392E-2</v>
      </c>
      <c r="AT59" s="558">
        <v>8.0234351167367907E-2</v>
      </c>
      <c r="AU59" s="558">
        <v>8.0117438812392403E-2</v>
      </c>
      <c r="AV59" s="558">
        <v>8.0000866676055549E-2</v>
      </c>
      <c r="AW59" s="558">
        <v>7.9884633275444608E-2</v>
      </c>
      <c r="AX59" s="558">
        <v>7.9768737136252377E-2</v>
      </c>
      <c r="AY59" s="558">
        <v>7.9653176792714955E-2</v>
      </c>
      <c r="AZ59" s="558">
        <v>7.9537950787549883E-2</v>
      </c>
      <c r="BA59" s="558">
        <v>7.9423057671894975E-2</v>
      </c>
      <c r="BB59" s="558">
        <v>7.9308496005247475E-2</v>
      </c>
      <c r="BC59" s="558">
        <v>7.9194264355403957E-2</v>
      </c>
      <c r="BD59" s="558">
        <v>7.9080361298400584E-2</v>
      </c>
      <c r="BE59" s="558">
        <v>7.896678541845395E-2</v>
      </c>
      <c r="BF59" s="558">
        <v>7.8853535307902414E-2</v>
      </c>
      <c r="BG59" s="558">
        <v>7.8740609567148012E-2</v>
      </c>
      <c r="BH59" s="558">
        <v>7.8628006804598652E-2</v>
      </c>
      <c r="BI59" s="558">
        <v>7.8515725636611119E-2</v>
      </c>
      <c r="BJ59" s="558">
        <v>7.8403764687434305E-2</v>
      </c>
      <c r="BK59" s="558">
        <v>7.8292122589153024E-2</v>
      </c>
    </row>
    <row r="60" spans="1:63">
      <c r="A60" s="1066"/>
      <c r="B60" s="510">
        <v>10.75</v>
      </c>
      <c r="C60" s="558">
        <v>8.2942670168320298E-2</v>
      </c>
      <c r="D60" s="558">
        <v>8.2815625275070096E-2</v>
      </c>
      <c r="E60" s="558">
        <v>8.2688968980839148E-2</v>
      </c>
      <c r="F60" s="558">
        <v>8.2562699505407108E-2</v>
      </c>
      <c r="G60" s="558">
        <v>8.2436815079410961E-2</v>
      </c>
      <c r="H60" s="558">
        <v>8.2311313944262388E-2</v>
      </c>
      <c r="I60" s="558">
        <v>8.2186194352065714E-2</v>
      </c>
      <c r="J60" s="558">
        <v>8.2061454565537012E-2</v>
      </c>
      <c r="K60" s="558">
        <v>8.1937092857923499E-2</v>
      </c>
      <c r="L60" s="558">
        <v>8.1813107512923894E-2</v>
      </c>
      <c r="M60" s="558">
        <v>8.1689496824609575E-2</v>
      </c>
      <c r="N60" s="558">
        <v>8.1566259097346189E-2</v>
      </c>
      <c r="O60" s="558">
        <v>8.1443392645716248E-2</v>
      </c>
      <c r="P60" s="558">
        <v>8.1320895794442127E-2</v>
      </c>
      <c r="Q60" s="558">
        <v>8.1198766878310139E-2</v>
      </c>
      <c r="R60" s="558">
        <v>8.1077004242094908E-2</v>
      </c>
      <c r="S60" s="558">
        <v>8.0955606240484645E-2</v>
      </c>
      <c r="T60" s="558">
        <v>8.0834571238007066E-2</v>
      </c>
      <c r="U60" s="558">
        <v>8.0713897608955934E-2</v>
      </c>
      <c r="V60" s="558">
        <v>8.0593583737318217E-2</v>
      </c>
      <c r="W60" s="558">
        <v>8.0473628016702048E-2</v>
      </c>
      <c r="X60" s="558">
        <v>8.0354028850265144E-2</v>
      </c>
      <c r="Y60" s="558">
        <v>8.0234784650643987E-2</v>
      </c>
      <c r="Z60" s="558">
        <v>8.0115893839883615E-2</v>
      </c>
      <c r="AA60" s="558">
        <v>7.9997354849367985E-2</v>
      </c>
      <c r="AB60" s="558">
        <v>7.9879166119750988E-2</v>
      </c>
      <c r="AC60" s="558">
        <v>7.9761326100888097E-2</v>
      </c>
      <c r="AD60" s="558">
        <v>7.9643833251768589E-2</v>
      </c>
      <c r="AE60" s="558">
        <v>7.9526686040448311E-2</v>
      </c>
      <c r="AF60" s="558">
        <v>7.9409882943983198E-2</v>
      </c>
      <c r="AG60" s="558">
        <v>7.9293422448363238E-2</v>
      </c>
      <c r="AH60" s="558">
        <v>7.9177303048446987E-2</v>
      </c>
      <c r="AI60" s="558">
        <v>7.9061523247896837E-2</v>
      </c>
      <c r="AJ60" s="558">
        <v>7.8946081559114686E-2</v>
      </c>
      <c r="AK60" s="558">
        <v>7.8830976503178177E-2</v>
      </c>
      <c r="AL60" s="558">
        <v>7.871620660977767E-2</v>
      </c>
      <c r="AM60" s="558">
        <v>7.8601770417153521E-2</v>
      </c>
      <c r="AN60" s="558">
        <v>7.8487666472034048E-2</v>
      </c>
      <c r="AO60" s="558">
        <v>7.837389332957409E-2</v>
      </c>
      <c r="AP60" s="558">
        <v>7.8260449553293893E-2</v>
      </c>
      <c r="AQ60" s="558">
        <v>7.8147333715018766E-2</v>
      </c>
      <c r="AR60" s="558">
        <v>7.8034544394819078E-2</v>
      </c>
      <c r="AS60" s="558">
        <v>7.7922080180950884E-2</v>
      </c>
      <c r="AT60" s="558">
        <v>7.7809939669797018E-2</v>
      </c>
      <c r="AU60" s="558">
        <v>7.7698121465808651E-2</v>
      </c>
      <c r="AV60" s="558">
        <v>7.7586624181447447E-2</v>
      </c>
      <c r="AW60" s="558">
        <v>7.7475446437128226E-2</v>
      </c>
      <c r="AX60" s="558">
        <v>7.7364586861161905E-2</v>
      </c>
      <c r="AY60" s="558">
        <v>7.7254044089699242E-2</v>
      </c>
      <c r="AZ60" s="558">
        <v>7.7143816766674825E-2</v>
      </c>
      <c r="BA60" s="558">
        <v>7.7033903543751628E-2</v>
      </c>
      <c r="BB60" s="558">
        <v>7.6924303080266071E-2</v>
      </c>
      <c r="BC60" s="558">
        <v>7.6815014043173466E-2</v>
      </c>
      <c r="BD60" s="558">
        <v>7.6706035106993989E-2</v>
      </c>
      <c r="BE60" s="558">
        <v>7.6597364953759087E-2</v>
      </c>
      <c r="BF60" s="558">
        <v>7.6489002272958406E-2</v>
      </c>
      <c r="BG60" s="558">
        <v>7.6380945761486962E-2</v>
      </c>
      <c r="BH60" s="558">
        <v>7.6273194123593097E-2</v>
      </c>
      <c r="BI60" s="558">
        <v>7.6165746070826559E-2</v>
      </c>
      <c r="BJ60" s="558">
        <v>7.6058600321987122E-2</v>
      </c>
      <c r="BK60" s="558">
        <v>7.5951755603073809E-2</v>
      </c>
    </row>
    <row r="61" spans="1:63">
      <c r="A61" s="1066"/>
      <c r="B61" s="510">
        <v>11</v>
      </c>
      <c r="C61" s="558">
        <v>8.0401894613216576E-2</v>
      </c>
      <c r="D61" s="558">
        <v>8.028052308495108E-2</v>
      </c>
      <c r="E61" s="558">
        <v>8.0159517439704966E-2</v>
      </c>
      <c r="F61" s="558">
        <v>8.0038876025498043E-2</v>
      </c>
      <c r="G61" s="558">
        <v>7.9918597200280245E-2</v>
      </c>
      <c r="H61" s="558">
        <v>7.9798679331857011E-2</v>
      </c>
      <c r="I61" s="558">
        <v>7.9679120797815597E-2</v>
      </c>
      <c r="J61" s="558">
        <v>7.9559919985451852E-2</v>
      </c>
      <c r="K61" s="558">
        <v>7.9441075291697652E-2</v>
      </c>
      <c r="L61" s="558">
        <v>7.9322585123049114E-2</v>
      </c>
      <c r="M61" s="558">
        <v>7.9204447895495342E-2</v>
      </c>
      <c r="N61" s="558">
        <v>7.9086662034447849E-2</v>
      </c>
      <c r="O61" s="558">
        <v>7.896922597467057E-2</v>
      </c>
      <c r="P61" s="558">
        <v>7.8852138160210611E-2</v>
      </c>
      <c r="Q61" s="558">
        <v>7.8735397044329386E-2</v>
      </c>
      <c r="R61" s="558">
        <v>7.8619001089434676E-2</v>
      </c>
      <c r="S61" s="558">
        <v>7.8502948767013025E-2</v>
      </c>
      <c r="T61" s="558">
        <v>7.8387238557562786E-2</v>
      </c>
      <c r="U61" s="558">
        <v>7.8271868950527942E-2</v>
      </c>
      <c r="V61" s="558">
        <v>7.8156838444232254E-2</v>
      </c>
      <c r="W61" s="558">
        <v>7.8042145545814179E-2</v>
      </c>
      <c r="X61" s="558">
        <v>7.7927788771162215E-2</v>
      </c>
      <c r="Y61" s="558">
        <v>7.7813766644850971E-2</v>
      </c>
      <c r="Z61" s="558">
        <v>7.7700077700077655E-2</v>
      </c>
      <c r="AA61" s="558">
        <v>7.7586720478599186E-2</v>
      </c>
      <c r="AB61" s="558">
        <v>7.7473693530669852E-2</v>
      </c>
      <c r="AC61" s="558">
        <v>7.7360995414979539E-2</v>
      </c>
      <c r="AD61" s="558">
        <v>7.7248624698592366E-2</v>
      </c>
      <c r="AE61" s="558">
        <v>7.7136579956886109E-2</v>
      </c>
      <c r="AF61" s="558">
        <v>7.7024859773491855E-2</v>
      </c>
      <c r="AG61" s="558">
        <v>7.6913462740234348E-2</v>
      </c>
      <c r="AH61" s="558">
        <v>7.6802387457072907E-2</v>
      </c>
      <c r="AI61" s="558">
        <v>7.6691632532042683E-2</v>
      </c>
      <c r="AJ61" s="558">
        <v>7.6581196581196539E-2</v>
      </c>
      <c r="AK61" s="558">
        <v>7.6471078228547429E-2</v>
      </c>
      <c r="AL61" s="558">
        <v>7.6361276106011233E-2</v>
      </c>
      <c r="AM61" s="558">
        <v>7.6251788853350058E-2</v>
      </c>
      <c r="AN61" s="558">
        <v>7.614261511811618E-2</v>
      </c>
      <c r="AO61" s="558">
        <v>7.6033753555596245E-2</v>
      </c>
      <c r="AP61" s="558">
        <v>7.5925202828756089E-2</v>
      </c>
      <c r="AQ61" s="558">
        <v>7.5816961608186018E-2</v>
      </c>
      <c r="AR61" s="558">
        <v>7.5709028572046561E-2</v>
      </c>
      <c r="AS61" s="558">
        <v>7.5601402406014595E-2</v>
      </c>
      <c r="AT61" s="558">
        <v>7.5494081803230015E-2</v>
      </c>
      <c r="AU61" s="558">
        <v>7.5387065464242925E-2</v>
      </c>
      <c r="AV61" s="558">
        <v>7.5280352096961045E-2</v>
      </c>
      <c r="AW61" s="558">
        <v>7.517394041659782E-2</v>
      </c>
      <c r="AX61" s="558">
        <v>7.506782914562081E-2</v>
      </c>
      <c r="AY61" s="558">
        <v>7.4962017013700602E-2</v>
      </c>
      <c r="AZ61" s="558">
        <v>7.4856502757660051E-2</v>
      </c>
      <c r="BA61" s="558">
        <v>7.4751285121424066E-2</v>
      </c>
      <c r="BB61" s="558">
        <v>7.4646362855969803E-2</v>
      </c>
      <c r="BC61" s="558">
        <v>7.4541734719277108E-2</v>
      </c>
      <c r="BD61" s="558">
        <v>7.443739947627967E-2</v>
      </c>
      <c r="BE61" s="558">
        <v>7.4333355898816331E-2</v>
      </c>
      <c r="BF61" s="558">
        <v>7.4229602765582867E-2</v>
      </c>
      <c r="BG61" s="558">
        <v>7.4126138862084301E-2</v>
      </c>
      <c r="BH61" s="558">
        <v>7.4022962980587442E-2</v>
      </c>
      <c r="BI61" s="558">
        <v>7.3920073920073881E-2</v>
      </c>
      <c r="BJ61" s="558">
        <v>7.3817470486193443E-2</v>
      </c>
      <c r="BK61" s="558">
        <v>7.3715151491217989E-2</v>
      </c>
    </row>
    <row r="62" spans="1:63">
      <c r="A62" s="1066"/>
      <c r="B62" s="510">
        <v>11.25</v>
      </c>
      <c r="C62" s="558">
        <v>7.7976240395875737E-2</v>
      </c>
      <c r="D62" s="558">
        <v>7.786020912012441E-2</v>
      </c>
      <c r="E62" s="558">
        <v>7.7744522648197201E-2</v>
      </c>
      <c r="F62" s="558">
        <v>7.7629179445422219E-2</v>
      </c>
      <c r="G62" s="558">
        <v>7.7514177986221552E-2</v>
      </c>
      <c r="H62" s="558">
        <v>7.7399516754044037E-2</v>
      </c>
      <c r="I62" s="558">
        <v>7.7285194241298566E-2</v>
      </c>
      <c r="J62" s="558">
        <v>7.7171208949287973E-2</v>
      </c>
      <c r="K62" s="558">
        <v>7.7057559388143584E-2</v>
      </c>
      <c r="L62" s="558">
        <v>7.6944244076760343E-2</v>
      </c>
      <c r="M62" s="558">
        <v>7.6831261542732385E-2</v>
      </c>
      <c r="N62" s="558">
        <v>7.6718610322289327E-2</v>
      </c>
      <c r="O62" s="558">
        <v>7.660628896023304E-2</v>
      </c>
      <c r="P62" s="558">
        <v>7.6494296009874924E-2</v>
      </c>
      <c r="Q62" s="558">
        <v>7.6382630032973922E-2</v>
      </c>
      <c r="R62" s="558">
        <v>7.6271289599674857E-2</v>
      </c>
      <c r="S62" s="558">
        <v>7.6160273288447419E-2</v>
      </c>
      <c r="T62" s="558">
        <v>7.6049579686025673E-2</v>
      </c>
      <c r="U62" s="558">
        <v>7.593920738734812E-2</v>
      </c>
      <c r="V62" s="558">
        <v>7.5829154995498166E-2</v>
      </c>
      <c r="W62" s="558">
        <v>7.5719421121645286E-2</v>
      </c>
      <c r="X62" s="558">
        <v>7.5610004384986565E-2</v>
      </c>
      <c r="Y62" s="558">
        <v>7.5500903412688683E-2</v>
      </c>
      <c r="Z62" s="558">
        <v>7.53921168398307E-2</v>
      </c>
      <c r="AA62" s="558">
        <v>7.5283643309346948E-2</v>
      </c>
      <c r="AB62" s="558">
        <v>7.5175481471970715E-2</v>
      </c>
      <c r="AC62" s="558">
        <v>7.5067629986178219E-2</v>
      </c>
      <c r="AD62" s="558">
        <v>7.4960087518133225E-2</v>
      </c>
      <c r="AE62" s="558">
        <v>7.4852852741632031E-2</v>
      </c>
      <c r="AF62" s="558">
        <v>7.4745924338048886E-2</v>
      </c>
      <c r="AG62" s="558">
        <v>7.4639300996282035E-2</v>
      </c>
      <c r="AH62" s="558">
        <v>7.4532981412700122E-2</v>
      </c>
      <c r="AI62" s="558">
        <v>7.4426964291088943E-2</v>
      </c>
      <c r="AJ62" s="558">
        <v>7.4321248342598928E-2</v>
      </c>
      <c r="AK62" s="558">
        <v>7.421583228569284E-2</v>
      </c>
      <c r="AL62" s="558">
        <v>7.4110714846093953E-2</v>
      </c>
      <c r="AM62" s="558">
        <v>7.4005894756734761E-2</v>
      </c>
      <c r="AN62" s="558">
        <v>7.3901370757706072E-2</v>
      </c>
      <c r="AO62" s="558">
        <v>7.379714159620647E-2</v>
      </c>
      <c r="AP62" s="558">
        <v>7.3693206026492306E-2</v>
      </c>
      <c r="AQ62" s="558">
        <v>7.3589562809828105E-2</v>
      </c>
      <c r="AR62" s="558">
        <v>7.3486210714437256E-2</v>
      </c>
      <c r="AS62" s="558">
        <v>7.3383148515453273E-2</v>
      </c>
      <c r="AT62" s="558">
        <v>7.3280374994871431E-2</v>
      </c>
      <c r="AU62" s="558">
        <v>7.3177888941500721E-2</v>
      </c>
      <c r="AV62" s="558">
        <v>7.307568915091632E-2</v>
      </c>
      <c r="AW62" s="558">
        <v>7.2973774425412391E-2</v>
      </c>
      <c r="AX62" s="558">
        <v>7.2872143573955286E-2</v>
      </c>
      <c r="AY62" s="558">
        <v>7.2770795412137143E-2</v>
      </c>
      <c r="AZ62" s="558">
        <v>7.2669728762129931E-2</v>
      </c>
      <c r="BA62" s="558">
        <v>7.2568942452639756E-2</v>
      </c>
      <c r="BB62" s="558">
        <v>7.2468435318861615E-2</v>
      </c>
      <c r="BC62" s="558">
        <v>7.2368206202434587E-2</v>
      </c>
      <c r="BD62" s="558">
        <v>7.2268253951397271E-2</v>
      </c>
      <c r="BE62" s="558">
        <v>7.2168577420143668E-2</v>
      </c>
      <c r="BF62" s="558">
        <v>7.2069175469379423E-2</v>
      </c>
      <c r="BG62" s="558">
        <v>7.1970046966078408E-2</v>
      </c>
      <c r="BH62" s="558">
        <v>7.1871190783439662E-2</v>
      </c>
      <c r="BI62" s="558">
        <v>7.1772605800844727E-2</v>
      </c>
      <c r="BJ62" s="558">
        <v>7.1674290903815302E-2</v>
      </c>
      <c r="BK62" s="558">
        <v>7.1576244983971193E-2</v>
      </c>
    </row>
    <row r="63" spans="1:63">
      <c r="A63" s="1066"/>
      <c r="B63" s="510">
        <v>11.5</v>
      </c>
      <c r="C63" s="558">
        <v>7.565884839801959E-2</v>
      </c>
      <c r="D63" s="558">
        <v>7.5547848375918006E-2</v>
      </c>
      <c r="E63" s="558">
        <v>7.5437173575660293E-2</v>
      </c>
      <c r="F63" s="558">
        <v>7.5326822570023405E-2</v>
      </c>
      <c r="G63" s="558">
        <v>7.5216793940123178E-2</v>
      </c>
      <c r="H63" s="558">
        <v>7.5107086275353535E-2</v>
      </c>
      <c r="I63" s="558">
        <v>7.4997698173326161E-2</v>
      </c>
      <c r="J63" s="558">
        <v>7.4888628239810767E-2</v>
      </c>
      <c r="K63" s="558">
        <v>7.4779875088675923E-2</v>
      </c>
      <c r="L63" s="558">
        <v>7.4671437341830169E-2</v>
      </c>
      <c r="M63" s="558">
        <v>7.4563313629164019E-2</v>
      </c>
      <c r="N63" s="558">
        <v>7.4455502588492095E-2</v>
      </c>
      <c r="O63" s="558">
        <v>7.4348002865495949E-2</v>
      </c>
      <c r="P63" s="558">
        <v>7.4240813113667439E-2</v>
      </c>
      <c r="Q63" s="558">
        <v>7.4133931994252417E-2</v>
      </c>
      <c r="R63" s="558">
        <v>7.4027358176195032E-2</v>
      </c>
      <c r="S63" s="558">
        <v>7.3921090336082462E-2</v>
      </c>
      <c r="T63" s="558">
        <v>7.3815127158090146E-2</v>
      </c>
      <c r="U63" s="558">
        <v>7.370946733392747E-2</v>
      </c>
      <c r="V63" s="558">
        <v>7.3604109562783918E-2</v>
      </c>
      <c r="W63" s="558">
        <v>7.3499052551275715E-2</v>
      </c>
      <c r="X63" s="558">
        <v>7.3394295013392827E-2</v>
      </c>
      <c r="Y63" s="558">
        <v>7.3289835670446585E-2</v>
      </c>
      <c r="Z63" s="558">
        <v>7.3185673251017616E-2</v>
      </c>
      <c r="AA63" s="558">
        <v>7.3081806490904205E-2</v>
      </c>
      <c r="AB63" s="558">
        <v>7.2978234133071251E-2</v>
      </c>
      <c r="AC63" s="558">
        <v>7.2874954927599503E-2</v>
      </c>
      <c r="AD63" s="558">
        <v>7.2771967631635237E-2</v>
      </c>
      <c r="AE63" s="558">
        <v>7.2669271009340494E-2</v>
      </c>
      <c r="AF63" s="558">
        <v>7.2566863831843575E-2</v>
      </c>
      <c r="AG63" s="558">
        <v>7.2464744877190054E-2</v>
      </c>
      <c r="AH63" s="558">
        <v>7.2362912930294163E-2</v>
      </c>
      <c r="AI63" s="558">
        <v>7.2261366782890621E-2</v>
      </c>
      <c r="AJ63" s="558">
        <v>7.2160105233486802E-2</v>
      </c>
      <c r="AK63" s="558">
        <v>7.2059127087315392E-2</v>
      </c>
      <c r="AL63" s="558">
        <v>7.1958431156287389E-2</v>
      </c>
      <c r="AM63" s="558">
        <v>7.1858016258945501E-2</v>
      </c>
      <c r="AN63" s="558">
        <v>7.1757881220417902E-2</v>
      </c>
      <c r="AO63" s="558">
        <v>7.1658024872372467E-2</v>
      </c>
      <c r="AP63" s="558">
        <v>7.1558446052971361E-2</v>
      </c>
      <c r="AQ63" s="558">
        <v>7.1459143606825842E-2</v>
      </c>
      <c r="AR63" s="558">
        <v>7.1360116384951724E-2</v>
      </c>
      <c r="AS63" s="558">
        <v>7.1261363244724998E-2</v>
      </c>
      <c r="AT63" s="558">
        <v>7.1162883049837852E-2</v>
      </c>
      <c r="AU63" s="558">
        <v>7.1064674670255151E-2</v>
      </c>
      <c r="AV63" s="558">
        <v>7.0966736982171194E-2</v>
      </c>
      <c r="AW63" s="558">
        <v>7.0869068867966817E-2</v>
      </c>
      <c r="AX63" s="558">
        <v>7.0771669216166899E-2</v>
      </c>
      <c r="AY63" s="558">
        <v>7.0674536921398246E-2</v>
      </c>
      <c r="AZ63" s="558">
        <v>7.0577670884347674E-2</v>
      </c>
      <c r="BA63" s="558">
        <v>7.0481070011720631E-2</v>
      </c>
      <c r="BB63" s="558">
        <v>7.0384733216200021E-2</v>
      </c>
      <c r="BC63" s="558">
        <v>7.02886594164054E-2</v>
      </c>
      <c r="BD63" s="558">
        <v>7.0192847536852551E-2</v>
      </c>
      <c r="BE63" s="558">
        <v>7.0097296507913326E-2</v>
      </c>
      <c r="BF63" s="558">
        <v>7.0002005265775852E-2</v>
      </c>
      <c r="BG63" s="558">
        <v>6.9906972752405011E-2</v>
      </c>
      <c r="BH63" s="558">
        <v>6.9812197915503346E-2</v>
      </c>
      <c r="BI63" s="558">
        <v>6.9717679708472202E-2</v>
      </c>
      <c r="BJ63" s="558">
        <v>6.962341709037316E-2</v>
      </c>
      <c r="BK63" s="558">
        <v>6.9529409025889874E-2</v>
      </c>
    </row>
    <row r="64" spans="1:63">
      <c r="A64" s="1066"/>
      <c r="B64" s="576">
        <v>11.75</v>
      </c>
      <c r="C64" s="558">
        <v>7.3443363404401454E-2</v>
      </c>
      <c r="D64" s="558">
        <v>7.3337107684329175E-2</v>
      </c>
      <c r="E64" s="558">
        <v>7.3231158975446964E-2</v>
      </c>
      <c r="F64" s="558">
        <v>7.3125515949074849E-2</v>
      </c>
      <c r="G64" s="558">
        <v>7.3020177284188817E-2</v>
      </c>
      <c r="H64" s="558">
        <v>7.2915141667365749E-2</v>
      </c>
      <c r="I64" s="558">
        <v>7.2810407792728848E-2</v>
      </c>
      <c r="J64" s="558">
        <v>7.2705974361893411E-2</v>
      </c>
      <c r="K64" s="558">
        <v>7.2601840083913377E-2</v>
      </c>
      <c r="L64" s="558">
        <v>7.2498003675227948E-2</v>
      </c>
      <c r="M64" s="558">
        <v>7.2394463859608946E-2</v>
      </c>
      <c r="N64" s="558">
        <v>7.2291219368108492E-2</v>
      </c>
      <c r="O64" s="558">
        <v>7.2188268939007191E-2</v>
      </c>
      <c r="P64" s="558">
        <v>7.2085611317762699E-2</v>
      </c>
      <c r="Q64" s="558">
        <v>7.1983245256958803E-2</v>
      </c>
      <c r="R64" s="558">
        <v>7.1881169516254881E-2</v>
      </c>
      <c r="S64" s="558">
        <v>7.1779382862335789E-2</v>
      </c>
      <c r="T64" s="558">
        <v>7.1677884068862205E-2</v>
      </c>
      <c r="U64" s="558">
        <v>7.1576671916421364E-2</v>
      </c>
      <c r="V64" s="558">
        <v>7.1475745192478277E-2</v>
      </c>
      <c r="W64" s="558">
        <v>7.1375102691327214E-2</v>
      </c>
      <c r="X64" s="558">
        <v>7.127474321404377E-2</v>
      </c>
      <c r="Y64" s="558">
        <v>7.1174665568437254E-2</v>
      </c>
      <c r="Z64" s="558">
        <v>7.1074868569003427E-2</v>
      </c>
      <c r="AA64" s="558">
        <v>7.0975351036877701E-2</v>
      </c>
      <c r="AB64" s="558">
        <v>7.0876111799788824E-2</v>
      </c>
      <c r="AC64" s="558">
        <v>7.0777149692012681E-2</v>
      </c>
      <c r="AD64" s="558">
        <v>7.0678463554326762E-2</v>
      </c>
      <c r="AE64" s="558">
        <v>7.0580052233964921E-2</v>
      </c>
      <c r="AF64" s="558">
        <v>7.0481914584572355E-2</v>
      </c>
      <c r="AG64" s="558">
        <v>7.0384049466161253E-2</v>
      </c>
      <c r="AH64" s="558">
        <v>7.0286455745066548E-2</v>
      </c>
      <c r="AI64" s="558">
        <v>7.0189132293902182E-2</v>
      </c>
      <c r="AJ64" s="558">
        <v>7.0092077991517676E-2</v>
      </c>
      <c r="AK64" s="558">
        <v>6.9995291722955114E-2</v>
      </c>
      <c r="AL64" s="558">
        <v>6.9898772379406393E-2</v>
      </c>
      <c r="AM64" s="558">
        <v>6.9802518858170931E-2</v>
      </c>
      <c r="AN64" s="558">
        <v>6.9706530062613653E-2</v>
      </c>
      <c r="AO64" s="558">
        <v>6.9610804902123319E-2</v>
      </c>
      <c r="AP64" s="558">
        <v>6.9515342292071264E-2</v>
      </c>
      <c r="AQ64" s="558">
        <v>6.9420141153770404E-2</v>
      </c>
      <c r="AR64" s="558">
        <v>6.9325200414434629E-2</v>
      </c>
      <c r="AS64" s="558">
        <v>6.9230519007138461E-2</v>
      </c>
      <c r="AT64" s="558">
        <v>6.9136095870777139E-2</v>
      </c>
      <c r="AU64" s="558">
        <v>6.9041929950026976E-2</v>
      </c>
      <c r="AV64" s="558">
        <v>6.8948020195305965E-2</v>
      </c>
      <c r="AW64" s="558">
        <v>6.8854365562734887E-2</v>
      </c>
      <c r="AX64" s="558">
        <v>6.8760965014098605E-2</v>
      </c>
      <c r="AY64" s="558">
        <v>6.866781751680763E-2</v>
      </c>
      <c r="AZ64" s="558">
        <v>6.8574922043860162E-2</v>
      </c>
      <c r="BA64" s="558">
        <v>6.848227757380429E-2</v>
      </c>
      <c r="BB64" s="558">
        <v>6.8389883090700557E-2</v>
      </c>
      <c r="BC64" s="558">
        <v>6.8297737584084833E-2</v>
      </c>
      <c r="BD64" s="558">
        <v>6.8205840048931529E-2</v>
      </c>
      <c r="BE64" s="558">
        <v>6.8114189485616913E-2</v>
      </c>
      <c r="BF64" s="558">
        <v>6.802278489988306E-2</v>
      </c>
      <c r="BG64" s="558">
        <v>6.7931625302801737E-2</v>
      </c>
      <c r="BH64" s="558">
        <v>6.78407097107388E-2</v>
      </c>
      <c r="BI64" s="558">
        <v>6.7750037145318839E-2</v>
      </c>
      <c r="BJ64" s="558">
        <v>6.7659606633390032E-2</v>
      </c>
      <c r="BK64" s="558">
        <v>6.7569417206989404E-2</v>
      </c>
    </row>
    <row r="65" spans="1:63">
      <c r="A65" s="1066"/>
      <c r="B65" s="510">
        <v>12</v>
      </c>
      <c r="C65" s="558">
        <v>7.13238902766858E-2</v>
      </c>
      <c r="D65" s="558">
        <v>7.1222112091734124E-2</v>
      </c>
      <c r="E65" s="558">
        <v>7.1120623964940968E-2</v>
      </c>
      <c r="F65" s="558">
        <v>7.1019424658113381E-2</v>
      </c>
      <c r="G65" s="558">
        <v>7.0918512940095851E-2</v>
      </c>
      <c r="H65" s="558">
        <v>7.0817887586720349E-2</v>
      </c>
      <c r="I65" s="558">
        <v>7.0717547380756793E-2</v>
      </c>
      <c r="J65" s="558">
        <v>7.0617491111864036E-2</v>
      </c>
      <c r="K65" s="558">
        <v>7.0517717576541156E-2</v>
      </c>
      <c r="L65" s="558">
        <v>7.0418225578079183E-2</v>
      </c>
      <c r="M65" s="558">
        <v>7.0319013926513324E-2</v>
      </c>
      <c r="N65" s="558">
        <v>7.0220081438575457E-2</v>
      </c>
      <c r="O65" s="558">
        <v>7.0121426937647072E-2</v>
      </c>
      <c r="P65" s="558">
        <v>7.0023049253712721E-2</v>
      </c>
      <c r="Q65" s="558">
        <v>6.9924947223313688E-2</v>
      </c>
      <c r="R65" s="558">
        <v>6.9827119689502129E-2</v>
      </c>
      <c r="S65" s="558">
        <v>6.9729565501795585E-2</v>
      </c>
      <c r="T65" s="558">
        <v>6.9632283516131932E-2</v>
      </c>
      <c r="U65" s="558">
        <v>6.9535272594824643E-2</v>
      </c>
      <c r="V65" s="558">
        <v>6.9438531606518333E-2</v>
      </c>
      <c r="W65" s="558">
        <v>6.9342059426144964E-2</v>
      </c>
      <c r="X65" s="558">
        <v>6.9245854934880099E-2</v>
      </c>
      <c r="Y65" s="558">
        <v>6.9149917020099622E-2</v>
      </c>
      <c r="Z65" s="558">
        <v>6.9054244575336987E-2</v>
      </c>
      <c r="AA65" s="558">
        <v>6.8958836500240581E-2</v>
      </c>
      <c r="AB65" s="558">
        <v>6.8863691700531526E-2</v>
      </c>
      <c r="AC65" s="558">
        <v>6.8768809087961902E-2</v>
      </c>
      <c r="AD65" s="558">
        <v>6.867418758027323E-2</v>
      </c>
      <c r="AE65" s="558">
        <v>6.8579826101155289E-2</v>
      </c>
      <c r="AF65" s="558">
        <v>6.8485723580205382E-2</v>
      </c>
      <c r="AG65" s="558">
        <v>6.8391878952887813E-2</v>
      </c>
      <c r="AH65" s="558">
        <v>6.8298291160493713E-2</v>
      </c>
      <c r="AI65" s="558">
        <v>6.8204959150101288E-2</v>
      </c>
      <c r="AJ65" s="558">
        <v>6.8111881874536345E-2</v>
      </c>
      <c r="AK65" s="558">
        <v>6.8019058292332998E-2</v>
      </c>
      <c r="AL65" s="558">
        <v>6.7926487367695007E-2</v>
      </c>
      <c r="AM65" s="558">
        <v>6.783416807045714E-2</v>
      </c>
      <c r="AN65" s="558">
        <v>6.774209937604693E-2</v>
      </c>
      <c r="AO65" s="558">
        <v>6.7650280265446852E-2</v>
      </c>
      <c r="AP65" s="558">
        <v>6.7558709725156735E-2</v>
      </c>
      <c r="AQ65" s="558">
        <v>6.7467386747156383E-2</v>
      </c>
      <c r="AR65" s="558">
        <v>6.7376310328868622E-2</v>
      </c>
      <c r="AS65" s="558">
        <v>6.7285479473122689E-2</v>
      </c>
      <c r="AT65" s="558">
        <v>6.7194893188117749E-2</v>
      </c>
      <c r="AU65" s="558">
        <v>6.7104550487386783E-2</v>
      </c>
      <c r="AV65" s="558">
        <v>6.7014450389760866E-2</v>
      </c>
      <c r="AW65" s="558">
        <v>6.6924591919333601E-2</v>
      </c>
      <c r="AX65" s="558">
        <v>6.6834974105425854E-2</v>
      </c>
      <c r="AY65" s="558">
        <v>6.6745595982550837E-2</v>
      </c>
      <c r="AZ65" s="558">
        <v>6.6656456590379456E-2</v>
      </c>
      <c r="BA65" s="558">
        <v>6.6567554973705853E-2</v>
      </c>
      <c r="BB65" s="558">
        <v>6.6478890182413361E-2</v>
      </c>
      <c r="BC65" s="558">
        <v>6.6390461271440604E-2</v>
      </c>
      <c r="BD65" s="558">
        <v>6.6302267300747911E-2</v>
      </c>
      <c r="BE65" s="558">
        <v>6.6214307335284064E-2</v>
      </c>
      <c r="BF65" s="558">
        <v>6.6126580444953217E-2</v>
      </c>
      <c r="BG65" s="558">
        <v>6.6039085704582057E-2</v>
      </c>
      <c r="BH65" s="558">
        <v>6.5951822193887399E-2</v>
      </c>
      <c r="BI65" s="558">
        <v>6.5864788997443871E-2</v>
      </c>
      <c r="BJ65" s="558">
        <v>6.5777985204651807E-2</v>
      </c>
      <c r="BK65" s="558">
        <v>6.5691409909705636E-2</v>
      </c>
    </row>
    <row r="66" spans="1:63">
      <c r="A66" s="1066"/>
      <c r="B66" s="510">
        <v>12.25</v>
      </c>
      <c r="C66" s="558">
        <v>6.9294954515260992E-2</v>
      </c>
      <c r="D66" s="558">
        <v>6.9197405601854306E-2</v>
      </c>
      <c r="E66" s="558">
        <v>6.9100130948347077E-2</v>
      </c>
      <c r="F66" s="558">
        <v>6.900312939973563E-2</v>
      </c>
      <c r="G66" s="558">
        <v>6.8906399807492705E-2</v>
      </c>
      <c r="H66" s="558">
        <v>6.880994102952212E-2</v>
      </c>
      <c r="I66" s="558">
        <v>6.8713751930113781E-2</v>
      </c>
      <c r="J66" s="558">
        <v>6.86178313798992E-2</v>
      </c>
      <c r="K66" s="558">
        <v>6.852217825580717E-2</v>
      </c>
      <c r="L66" s="558">
        <v>6.8426791441020068E-2</v>
      </c>
      <c r="M66" s="558">
        <v>6.8331669824930316E-2</v>
      </c>
      <c r="N66" s="558">
        <v>6.8236812303097222E-2</v>
      </c>
      <c r="O66" s="558">
        <v>6.8142217777204361E-2</v>
      </c>
      <c r="P66" s="558">
        <v>6.8047885155017127E-2</v>
      </c>
      <c r="Q66" s="558">
        <v>6.7953813350340633E-2</v>
      </c>
      <c r="R66" s="558">
        <v>6.7860001282978116E-2</v>
      </c>
      <c r="S66" s="558">
        <v>6.7766447878689559E-2</v>
      </c>
      <c r="T66" s="558">
        <v>6.7673152069150644E-2</v>
      </c>
      <c r="U66" s="558">
        <v>6.7580112791912172E-2</v>
      </c>
      <c r="V66" s="558">
        <v>6.7487328990359641E-2</v>
      </c>
      <c r="W66" s="558">
        <v>6.7394799613673312E-2</v>
      </c>
      <c r="X66" s="558">
        <v>6.7302523616788512E-2</v>
      </c>
      <c r="Y66" s="558">
        <v>6.721049996035626E-2</v>
      </c>
      <c r="Z66" s="558">
        <v>6.7118727610704351E-2</v>
      </c>
      <c r="AA66" s="558">
        <v>6.7027205539798504E-2</v>
      </c>
      <c r="AB66" s="558">
        <v>6.6935932725204081E-2</v>
      </c>
      <c r="AC66" s="558">
        <v>6.6844908150047982E-2</v>
      </c>
      <c r="AD66" s="558">
        <v>6.6754130802980885E-2</v>
      </c>
      <c r="AE66" s="558">
        <v>6.666359967813977E-2</v>
      </c>
      <c r="AF66" s="558">
        <v>6.6573313775110804E-2</v>
      </c>
      <c r="AG66" s="558">
        <v>6.6483272098892446E-2</v>
      </c>
      <c r="AH66" s="558">
        <v>6.6393473659858926E-2</v>
      </c>
      <c r="AI66" s="558">
        <v>6.6303917473724022E-2</v>
      </c>
      <c r="AJ66" s="558">
        <v>6.6214602561504965E-2</v>
      </c>
      <c r="AK66" s="558">
        <v>6.6125527949486951E-2</v>
      </c>
      <c r="AL66" s="558">
        <v>6.6036692669187602E-2</v>
      </c>
      <c r="AM66" s="558">
        <v>6.5948095757321967E-2</v>
      </c>
      <c r="AN66" s="558">
        <v>6.5859736255767617E-2</v>
      </c>
      <c r="AO66" s="558">
        <v>6.5771613211530217E-2</v>
      </c>
      <c r="AP66" s="558">
        <v>6.5683725676709118E-2</v>
      </c>
      <c r="AQ66" s="558">
        <v>6.5596072708463515E-2</v>
      </c>
      <c r="AR66" s="558">
        <v>6.5508653368978653E-2</v>
      </c>
      <c r="AS66" s="558">
        <v>6.5421466725432378E-2</v>
      </c>
      <c r="AT66" s="558">
        <v>6.5334511849961974E-2</v>
      </c>
      <c r="AU66" s="558">
        <v>6.5247787819631281E-2</v>
      </c>
      <c r="AV66" s="558">
        <v>6.5161293716397992E-2</v>
      </c>
      <c r="AW66" s="558">
        <v>6.5075028627081241E-2</v>
      </c>
      <c r="AX66" s="558">
        <v>6.4988991643329538E-2</v>
      </c>
      <c r="AY66" s="558">
        <v>6.490318186158886E-2</v>
      </c>
      <c r="AZ66" s="558">
        <v>6.4817598383070954E-2</v>
      </c>
      <c r="BA66" s="558">
        <v>6.4732240313722073E-2</v>
      </c>
      <c r="BB66" s="558">
        <v>6.4647106764191734E-2</v>
      </c>
      <c r="BC66" s="558">
        <v>6.4562196849801898E-2</v>
      </c>
      <c r="BD66" s="558">
        <v>6.4477509690516313E-2</v>
      </c>
      <c r="BE66" s="558">
        <v>6.4393044410910094E-2</v>
      </c>
      <c r="BF66" s="558">
        <v>6.4308800140139552E-2</v>
      </c>
      <c r="BG66" s="558">
        <v>6.4224776011912316E-2</v>
      </c>
      <c r="BH66" s="558">
        <v>6.4140971164457591E-2</v>
      </c>
      <c r="BI66" s="558">
        <v>6.4057384740496659E-2</v>
      </c>
      <c r="BJ66" s="558">
        <v>6.397401588721377E-2</v>
      </c>
      <c r="BK66" s="558">
        <v>6.3890863756227045E-2</v>
      </c>
    </row>
    <row r="67" spans="1:63">
      <c r="A67" s="1066"/>
      <c r="B67" s="510">
        <v>12.5</v>
      </c>
      <c r="C67" s="558">
        <v>6.7351466713492056E-2</v>
      </c>
      <c r="D67" s="558">
        <v>6.7257915791287953E-2</v>
      </c>
      <c r="E67" s="558">
        <v>6.7164624392332631E-2</v>
      </c>
      <c r="F67" s="558">
        <v>6.7071591438191663E-2</v>
      </c>
      <c r="G67" s="558">
        <v>6.6978815856397506E-2</v>
      </c>
      <c r="H67" s="558">
        <v>6.6886296580408303E-2</v>
      </c>
      <c r="I67" s="558">
        <v>6.6794032549567076E-2</v>
      </c>
      <c r="J67" s="558">
        <v>6.6702022709061046E-2</v>
      </c>
      <c r="K67" s="558">
        <v>6.6610266009881597E-2</v>
      </c>
      <c r="L67" s="558">
        <v>6.6518761408784308E-2</v>
      </c>
      <c r="M67" s="558">
        <v>6.6427507868249427E-2</v>
      </c>
      <c r="N67" s="558">
        <v>6.6336504356442699E-2</v>
      </c>
      <c r="O67" s="558">
        <v>6.6245749847176461E-2</v>
      </c>
      <c r="P67" s="558">
        <v>6.6155243319871021E-2</v>
      </c>
      <c r="Q67" s="558">
        <v>6.6064983759516457E-2</v>
      </c>
      <c r="R67" s="558">
        <v>6.5974970156634685E-2</v>
      </c>
      <c r="S67" s="558">
        <v>6.5885201507241725E-2</v>
      </c>
      <c r="T67" s="558">
        <v>6.5795676812810497E-2</v>
      </c>
      <c r="U67" s="558">
        <v>6.5706395080233751E-2</v>
      </c>
      <c r="V67" s="558">
        <v>6.5617355321787293E-2</v>
      </c>
      <c r="W67" s="558">
        <v>6.5528556555093653E-2</v>
      </c>
      <c r="X67" s="558">
        <v>6.5439997803085875E-2</v>
      </c>
      <c r="Y67" s="558">
        <v>6.5351678093971716E-2</v>
      </c>
      <c r="Z67" s="558">
        <v>6.5263596461198101E-2</v>
      </c>
      <c r="AA67" s="558">
        <v>6.5175751943415877E-2</v>
      </c>
      <c r="AB67" s="558">
        <v>6.5088143584444827E-2</v>
      </c>
      <c r="AC67" s="558">
        <v>6.5000770433238916E-2</v>
      </c>
      <c r="AD67" s="558">
        <v>6.4913631543851991E-2</v>
      </c>
      <c r="AE67" s="558">
        <v>6.4826725975403551E-2</v>
      </c>
      <c r="AF67" s="558">
        <v>6.4740052792044908E-2</v>
      </c>
      <c r="AG67" s="558">
        <v>6.4653611062925651E-2</v>
      </c>
      <c r="AH67" s="558">
        <v>6.4567399862160216E-2</v>
      </c>
      <c r="AI67" s="558">
        <v>6.4481418268794902E-2</v>
      </c>
      <c r="AJ67" s="558">
        <v>6.4395665366775073E-2</v>
      </c>
      <c r="AK67" s="558">
        <v>6.431014024491262E-2</v>
      </c>
      <c r="AL67" s="558">
        <v>6.4224841996853632E-2</v>
      </c>
      <c r="AM67" s="558">
        <v>6.4139769721046486E-2</v>
      </c>
      <c r="AN67" s="558">
        <v>6.4054922520709975E-2</v>
      </c>
      <c r="AO67" s="558">
        <v>6.3970299503801883E-2</v>
      </c>
      <c r="AP67" s="558">
        <v>6.3885899782987657E-2</v>
      </c>
      <c r="AQ67" s="558">
        <v>6.3801722475609446E-2</v>
      </c>
      <c r="AR67" s="558">
        <v>6.3717766703655282E-2</v>
      </c>
      <c r="AS67" s="558">
        <v>6.3634031593728602E-2</v>
      </c>
      <c r="AT67" s="558">
        <v>6.3550516277017924E-2</v>
      </c>
      <c r="AU67" s="558">
        <v>6.3467219889266777E-2</v>
      </c>
      <c r="AV67" s="558">
        <v>6.3384141570743999E-2</v>
      </c>
      <c r="AW67" s="558">
        <v>6.3301280466214013E-2</v>
      </c>
      <c r="AX67" s="558">
        <v>6.3218635724907574E-2</v>
      </c>
      <c r="AY67" s="558">
        <v>6.313620650049262E-2</v>
      </c>
      <c r="AZ67" s="558">
        <v>6.3053991951045413E-2</v>
      </c>
      <c r="BA67" s="558">
        <v>6.2971991239021793E-2</v>
      </c>
      <c r="BB67" s="558">
        <v>6.2890203531228858E-2</v>
      </c>
      <c r="BC67" s="558">
        <v>6.2808627998796621E-2</v>
      </c>
      <c r="BD67" s="558">
        <v>6.2727263817150103E-2</v>
      </c>
      <c r="BE67" s="558">
        <v>6.2646110165981497E-2</v>
      </c>
      <c r="BF67" s="558">
        <v>6.2565166229222646E-2</v>
      </c>
      <c r="BG67" s="558">
        <v>6.2484431195017613E-2</v>
      </c>
      <c r="BH67" s="558">
        <v>6.2403904255695614E-2</v>
      </c>
      <c r="BI67" s="558">
        <v>6.2323584607744058E-2</v>
      </c>
      <c r="BJ67" s="558">
        <v>6.2243471451781815E-2</v>
      </c>
      <c r="BK67" s="558">
        <v>6.2163563992532679E-2</v>
      </c>
    </row>
    <row r="68" spans="1:63">
      <c r="A68" s="1066"/>
      <c r="B68" s="510">
        <v>12.75</v>
      </c>
      <c r="C68" s="558">
        <v>6.5488690471042263E-2</v>
      </c>
      <c r="D68" s="558">
        <v>6.5398921866657495E-2</v>
      </c>
      <c r="E68" s="558">
        <v>6.5309399025971548E-2</v>
      </c>
      <c r="F68" s="558">
        <v>6.5220120941105963E-2</v>
      </c>
      <c r="G68" s="558">
        <v>6.5131086609685848E-2</v>
      </c>
      <c r="H68" s="558">
        <v>6.5042295034802355E-2</v>
      </c>
      <c r="I68" s="558">
        <v>6.4953745224975448E-2</v>
      </c>
      <c r="J68" s="558">
        <v>6.4865436194117054E-2</v>
      </c>
      <c r="K68" s="558">
        <v>6.477736696149447E-2</v>
      </c>
      <c r="L68" s="558">
        <v>6.4689536551693932E-2</v>
      </c>
      <c r="M68" s="558">
        <v>6.4601943994584785E-2</v>
      </c>
      <c r="N68" s="558">
        <v>6.4514588325283617E-2</v>
      </c>
      <c r="O68" s="558">
        <v>6.4427468584118894E-2</v>
      </c>
      <c r="P68" s="558">
        <v>6.4340583816595825E-2</v>
      </c>
      <c r="Q68" s="558">
        <v>6.4253933073361483E-2</v>
      </c>
      <c r="R68" s="558">
        <v>6.4167515410170198E-2</v>
      </c>
      <c r="S68" s="558">
        <v>6.4081329887849328E-2</v>
      </c>
      <c r="T68" s="558">
        <v>6.3995375572265201E-2</v>
      </c>
      <c r="U68" s="558">
        <v>6.3909651534289333E-2</v>
      </c>
      <c r="V68" s="558">
        <v>6.3824156849764987E-2</v>
      </c>
      <c r="W68" s="558">
        <v>6.3738890599473991E-2</v>
      </c>
      <c r="X68" s="558">
        <v>6.3653851869103717E-2</v>
      </c>
      <c r="Y68" s="558">
        <v>6.3569039749214462E-2</v>
      </c>
      <c r="Z68" s="558">
        <v>6.3484453335207011E-2</v>
      </c>
      <c r="AA68" s="558">
        <v>6.3400091727290456E-2</v>
      </c>
      <c r="AB68" s="558">
        <v>6.3315954030450317E-2</v>
      </c>
      <c r="AC68" s="558">
        <v>6.3232039354416888E-2</v>
      </c>
      <c r="AD68" s="558">
        <v>6.3148346813633793E-2</v>
      </c>
      <c r="AE68" s="558">
        <v>6.3064875527226935E-2</v>
      </c>
      <c r="AF68" s="558">
        <v>6.2981624618973484E-2</v>
      </c>
      <c r="AG68" s="558">
        <v>6.2898593217271231E-2</v>
      </c>
      <c r="AH68" s="558">
        <v>6.2815780455108272E-2</v>
      </c>
      <c r="AI68" s="558">
        <v>6.2733185470032704E-2</v>
      </c>
      <c r="AJ68" s="558">
        <v>6.2650807404122766E-2</v>
      </c>
      <c r="AK68" s="558">
        <v>6.2568645403957068E-2</v>
      </c>
      <c r="AL68" s="558">
        <v>6.2486698620585208E-2</v>
      </c>
      <c r="AM68" s="558">
        <v>6.2404966209498446E-2</v>
      </c>
      <c r="AN68" s="558">
        <v>6.2323447330600731E-2</v>
      </c>
      <c r="AO68" s="558">
        <v>6.2242141148179941E-2</v>
      </c>
      <c r="AP68" s="558">
        <v>6.2161046830879294E-2</v>
      </c>
      <c r="AQ68" s="558">
        <v>6.2080163551668982E-2</v>
      </c>
      <c r="AR68" s="558">
        <v>6.1999490487818124E-2</v>
      </c>
      <c r="AS68" s="558">
        <v>6.1919026820866856E-2</v>
      </c>
      <c r="AT68" s="558">
        <v>6.1838771736598581E-2</v>
      </c>
      <c r="AU68" s="558">
        <v>6.1758724425012602E-2</v>
      </c>
      <c r="AV68" s="558">
        <v>6.1678884080296828E-2</v>
      </c>
      <c r="AW68" s="558">
        <v>6.1599249900800693E-2</v>
      </c>
      <c r="AX68" s="558">
        <v>6.15198210890084E-2</v>
      </c>
      <c r="AY68" s="558">
        <v>6.1440596851512277E-2</v>
      </c>
      <c r="AZ68" s="558">
        <v>6.1361576398986303E-2</v>
      </c>
      <c r="BA68" s="558">
        <v>6.1282758946159976E-2</v>
      </c>
      <c r="BB68" s="558">
        <v>6.1204143711792246E-2</v>
      </c>
      <c r="BC68" s="558">
        <v>6.1125729918645705E-2</v>
      </c>
      <c r="BD68" s="558">
        <v>6.1047516793461015E-2</v>
      </c>
      <c r="BE68" s="558">
        <v>6.0969503566931448E-2</v>
      </c>
      <c r="BF68" s="558">
        <v>6.0891689473677658E-2</v>
      </c>
      <c r="BG68" s="558">
        <v>6.0814073752222697E-2</v>
      </c>
      <c r="BH68" s="558">
        <v>6.0736655644967129E-2</v>
      </c>
      <c r="BI68" s="558">
        <v>6.0659434398164423E-2</v>
      </c>
      <c r="BJ68" s="558">
        <v>6.0582409261896425E-2</v>
      </c>
      <c r="BK68" s="558">
        <v>6.0505579490049158E-2</v>
      </c>
    </row>
    <row r="69" spans="1:63">
      <c r="A69" s="1066"/>
      <c r="B69" s="510">
        <v>13</v>
      </c>
      <c r="C69" s="558">
        <v>6.3702213386489223E-2</v>
      </c>
      <c r="D69" s="558">
        <v>6.361602578569571E-2</v>
      </c>
      <c r="E69" s="558">
        <v>6.3530071089393167E-2</v>
      </c>
      <c r="F69" s="558">
        <v>6.3444348354789792E-2</v>
      </c>
      <c r="G69" s="558">
        <v>6.3358856644175468E-2</v>
      </c>
      <c r="H69" s="558">
        <v>6.3273595024887538E-2</v>
      </c>
      <c r="I69" s="558">
        <v>6.3188562569276976E-2</v>
      </c>
      <c r="J69" s="558">
        <v>6.3103758354674605E-2</v>
      </c>
      <c r="K69" s="558">
        <v>6.3019181463357832E-2</v>
      </c>
      <c r="L69" s="558">
        <v>6.2934830982517537E-2</v>
      </c>
      <c r="M69" s="558">
        <v>6.285070600422514E-2</v>
      </c>
      <c r="N69" s="558">
        <v>6.2766805625400157E-2</v>
      </c>
      <c r="O69" s="558">
        <v>6.2683128947777791E-2</v>
      </c>
      <c r="P69" s="558">
        <v>6.2599675077876907E-2</v>
      </c>
      <c r="Q69" s="558">
        <v>6.2516443126968219E-2</v>
      </c>
      <c r="R69" s="558">
        <v>6.2433432211042764E-2</v>
      </c>
      <c r="S69" s="558">
        <v>6.2350641450780599E-2</v>
      </c>
      <c r="T69" s="558">
        <v>6.22680699715197E-2</v>
      </c>
      <c r="U69" s="558">
        <v>6.2185716903225254E-2</v>
      </c>
      <c r="V69" s="558">
        <v>6.2103581380459044E-2</v>
      </c>
      <c r="W69" s="558">
        <v>6.2021662542349101E-2</v>
      </c>
      <c r="X69" s="558">
        <v>6.19399595325597E-2</v>
      </c>
      <c r="Y69" s="558">
        <v>6.1858471499261498E-2</v>
      </c>
      <c r="Z69" s="558">
        <v>6.1777197595101883E-2</v>
      </c>
      <c r="AA69" s="558">
        <v>6.1696136977175665E-2</v>
      </c>
      <c r="AB69" s="558">
        <v>6.1615288806995912E-2</v>
      </c>
      <c r="AC69" s="558">
        <v>6.1534652250465012E-2</v>
      </c>
      <c r="AD69" s="558">
        <v>6.1454226477846048E-2</v>
      </c>
      <c r="AE69" s="558">
        <v>6.1374010663734289E-2</v>
      </c>
      <c r="AF69" s="558">
        <v>6.1294003987028958E-2</v>
      </c>
      <c r="AG69" s="558">
        <v>6.1214205630905232E-2</v>
      </c>
      <c r="AH69" s="558">
        <v>6.1134614782786464E-2</v>
      </c>
      <c r="AI69" s="558">
        <v>6.1055230634316539E-2</v>
      </c>
      <c r="AJ69" s="558">
        <v>6.0976052381332552E-2</v>
      </c>
      <c r="AK69" s="558">
        <v>6.0897079223837663E-2</v>
      </c>
      <c r="AL69" s="558">
        <v>6.0818310365974119E-2</v>
      </c>
      <c r="AM69" s="558">
        <v>6.0739745015996542E-2</v>
      </c>
      <c r="AN69" s="558">
        <v>6.0661382386245397E-2</v>
      </c>
      <c r="AO69" s="558">
        <v>6.0583221693120672E-2</v>
      </c>
      <c r="AP69" s="558">
        <v>6.0505262157055748E-2</v>
      </c>
      <c r="AQ69" s="558">
        <v>6.0427503002491487E-2</v>
      </c>
      <c r="AR69" s="558">
        <v>6.0349943457850531E-2</v>
      </c>
      <c r="AS69" s="558">
        <v>6.0272582755511735E-2</v>
      </c>
      <c r="AT69" s="558">
        <v>6.0195420131784902E-2</v>
      </c>
      <c r="AU69" s="558">
        <v>6.0118454826885624E-2</v>
      </c>
      <c r="AV69" s="558">
        <v>6.0041686084910312E-2</v>
      </c>
      <c r="AW69" s="558">
        <v>5.996511315381152E-2</v>
      </c>
      <c r="AX69" s="558">
        <v>5.9888735285373328E-2</v>
      </c>
      <c r="AY69" s="558">
        <v>5.9812551735186979E-2</v>
      </c>
      <c r="AZ69" s="558">
        <v>5.9736561762626747E-2</v>
      </c>
      <c r="BA69" s="558">
        <v>5.9660764630825876E-2</v>
      </c>
      <c r="BB69" s="558">
        <v>5.9585159606652761E-2</v>
      </c>
      <c r="BC69" s="558">
        <v>5.9509745960687366E-2</v>
      </c>
      <c r="BD69" s="558">
        <v>5.9434522967197742E-2</v>
      </c>
      <c r="BE69" s="558">
        <v>5.9359489904116693E-2</v>
      </c>
      <c r="BF69" s="558">
        <v>5.9284646053018759E-2</v>
      </c>
      <c r="BG69" s="558">
        <v>5.9209990699097236E-2</v>
      </c>
      <c r="BH69" s="558">
        <v>5.9135523131141406E-2</v>
      </c>
      <c r="BI69" s="558">
        <v>5.9061242641514008E-2</v>
      </c>
      <c r="BJ69" s="558">
        <v>5.898714852612879E-2</v>
      </c>
      <c r="BK69" s="558">
        <v>5.891324008442822E-2</v>
      </c>
    </row>
    <row r="70" spans="1:63">
      <c r="A70" s="1066"/>
      <c r="B70" s="510">
        <v>13.25</v>
      </c>
      <c r="C70" s="558">
        <v>5.085039101865034E-2</v>
      </c>
      <c r="D70" s="558">
        <v>5.0782472268356436E-2</v>
      </c>
      <c r="E70" s="558">
        <v>5.0714734708548342E-2</v>
      </c>
      <c r="F70" s="558">
        <v>5.0647177615134549E-2</v>
      </c>
      <c r="G70" s="558">
        <v>5.0579800267876687E-2</v>
      </c>
      <c r="H70" s="558">
        <v>5.0512601950363924E-2</v>
      </c>
      <c r="I70" s="558">
        <v>5.0445581949987515E-2</v>
      </c>
      <c r="J70" s="558">
        <v>5.0378739557915678E-2</v>
      </c>
      <c r="K70" s="558">
        <v>5.0312074069068596E-2</v>
      </c>
      <c r="L70" s="558">
        <v>5.024558478209358E-2</v>
      </c>
      <c r="M70" s="558">
        <v>5.0179270999340511E-2</v>
      </c>
      <c r="N70" s="558">
        <v>5.0113132026837447E-2</v>
      </c>
      <c r="O70" s="558">
        <v>5.0047167174266376E-2</v>
      </c>
      <c r="P70" s="558">
        <v>4.9981375754939245E-2</v>
      </c>
      <c r="Q70" s="558">
        <v>4.9915757085774087E-2</v>
      </c>
      <c r="R70" s="558">
        <v>4.9850310487271413E-2</v>
      </c>
      <c r="S70" s="558">
        <v>4.978503528349075E-2</v>
      </c>
      <c r="T70" s="558">
        <v>4.9719930802027357E-2</v>
      </c>
      <c r="U70" s="558">
        <v>4.9654996373989159E-2</v>
      </c>
      <c r="V70" s="558">
        <v>4.9590231333973812E-2</v>
      </c>
      <c r="W70" s="558">
        <v>4.9525635020045991E-2</v>
      </c>
      <c r="X70" s="558">
        <v>4.9461206773714857E-2</v>
      </c>
      <c r="Y70" s="558">
        <v>4.9396945939911625E-2</v>
      </c>
      <c r="Z70" s="558">
        <v>4.9332851866967418E-2</v>
      </c>
      <c r="AA70" s="558">
        <v>4.9268923906591239E-2</v>
      </c>
      <c r="AB70" s="558">
        <v>4.920516141384805E-2</v>
      </c>
      <c r="AC70" s="558">
        <v>4.914156374713715E-2</v>
      </c>
      <c r="AD70" s="558">
        <v>4.907813026817065E-2</v>
      </c>
      <c r="AE70" s="558">
        <v>4.9014860341952057E-2</v>
      </c>
      <c r="AF70" s="558">
        <v>4.8951753336755159E-2</v>
      </c>
      <c r="AG70" s="558">
        <v>4.8888808624102983E-2</v>
      </c>
      <c r="AH70" s="558">
        <v>4.8826025578746879E-2</v>
      </c>
      <c r="AI70" s="558">
        <v>4.8763403578645878E-2</v>
      </c>
      <c r="AJ70" s="558">
        <v>4.8700942004946138E-2</v>
      </c>
      <c r="AK70" s="558">
        <v>4.8638640241960525E-2</v>
      </c>
      <c r="AL70" s="558">
        <v>4.8576497677148424E-2</v>
      </c>
      <c r="AM70" s="558">
        <v>4.8514513701095642E-2</v>
      </c>
      <c r="AN70" s="558">
        <v>4.8452687707494467E-2</v>
      </c>
      <c r="AO70" s="558">
        <v>4.839101909312396E-2</v>
      </c>
      <c r="AP70" s="558">
        <v>4.8329507257830279E-2</v>
      </c>
      <c r="AQ70" s="558">
        <v>4.8268151604507217E-2</v>
      </c>
      <c r="AR70" s="558">
        <v>4.8206951539076927E-2</v>
      </c>
      <c r="AS70" s="558">
        <v>4.8145906470470685E-2</v>
      </c>
      <c r="AT70" s="558">
        <v>4.8085015810609914E-2</v>
      </c>
      <c r="AU70" s="558">
        <v>4.8024278974387255E-2</v>
      </c>
      <c r="AV70" s="558">
        <v>4.7963695379647862E-2</v>
      </c>
      <c r="AW70" s="558">
        <v>4.7903264447170801E-2</v>
      </c>
      <c r="AX70" s="558">
        <v>4.7842985600650534E-2</v>
      </c>
      <c r="AY70" s="558">
        <v>4.7782858266678691E-2</v>
      </c>
      <c r="AZ70" s="558">
        <v>4.7722881874725821E-2</v>
      </c>
      <c r="BA70" s="558">
        <v>4.7663055857123347E-2</v>
      </c>
      <c r="BB70" s="558">
        <v>4.76033796490457E-2</v>
      </c>
      <c r="BC70" s="558">
        <v>4.7543852688492524E-2</v>
      </c>
      <c r="BD70" s="558">
        <v>4.7484474416270989E-2</v>
      </c>
      <c r="BE70" s="558">
        <v>4.742524427597835E-2</v>
      </c>
      <c r="BF70" s="558">
        <v>4.7366161713984542E-2</v>
      </c>
      <c r="BG70" s="558">
        <v>4.7307226179414893E-2</v>
      </c>
      <c r="BH70" s="558">
        <v>4.7248437124133076E-2</v>
      </c>
      <c r="BI70" s="558">
        <v>4.7189794002724057E-2</v>
      </c>
      <c r="BJ70" s="558">
        <v>4.7131296272477231E-2</v>
      </c>
      <c r="BK70" s="558">
        <v>4.7072943393369711E-2</v>
      </c>
    </row>
    <row r="71" spans="1:63">
      <c r="A71" s="1066"/>
      <c r="B71" s="510">
        <v>13.5</v>
      </c>
      <c r="C71" s="558">
        <v>5.0001918042324893E-2</v>
      </c>
      <c r="D71" s="558">
        <v>4.9935976616230546E-2</v>
      </c>
      <c r="E71" s="558">
        <v>4.9870208885266019E-2</v>
      </c>
      <c r="F71" s="558">
        <v>4.9804614164043158E-2</v>
      </c>
      <c r="G71" s="558">
        <v>4.9739191770775064E-2</v>
      </c>
      <c r="H71" s="558">
        <v>4.9673941027252436E-2</v>
      </c>
      <c r="I71" s="558">
        <v>4.9608861258820199E-2</v>
      </c>
      <c r="J71" s="558">
        <v>4.9543951794354203E-2</v>
      </c>
      <c r="K71" s="558">
        <v>4.9479211966238161E-2</v>
      </c>
      <c r="L71" s="558">
        <v>4.9414641110340801E-2</v>
      </c>
      <c r="M71" s="558">
        <v>4.9350238565993104E-2</v>
      </c>
      <c r="N71" s="558">
        <v>4.9286003675965778E-2</v>
      </c>
      <c r="O71" s="558">
        <v>4.922193578644693E-2</v>
      </c>
      <c r="P71" s="558">
        <v>4.9158034247019887E-2</v>
      </c>
      <c r="Q71" s="558">
        <v>4.909429841064112E-2</v>
      </c>
      <c r="R71" s="558">
        <v>4.9030727633618494E-2</v>
      </c>
      <c r="S71" s="558">
        <v>4.8967321275589538E-2</v>
      </c>
      <c r="T71" s="558">
        <v>4.8904078699499941E-2</v>
      </c>
      <c r="U71" s="558">
        <v>4.884099927158228E-2</v>
      </c>
      <c r="V71" s="558">
        <v>4.8778082361334768E-2</v>
      </c>
      <c r="W71" s="558">
        <v>4.8715327341500303E-2</v>
      </c>
      <c r="X71" s="558">
        <v>4.8652733588045588E-2</v>
      </c>
      <c r="Y71" s="558">
        <v>4.8590300480140493E-2</v>
      </c>
      <c r="Z71" s="558">
        <v>4.8528027400137466E-2</v>
      </c>
      <c r="AA71" s="558">
        <v>4.8465913733551212E-2</v>
      </c>
      <c r="AB71" s="558">
        <v>4.840395886903847E-2</v>
      </c>
      <c r="AC71" s="558">
        <v>4.8342162198377954E-2</v>
      </c>
      <c r="AD71" s="558">
        <v>4.8280523116450431E-2</v>
      </c>
      <c r="AE71" s="558">
        <v>4.821904102121901E-2</v>
      </c>
      <c r="AF71" s="558">
        <v>4.8157715313709513E-2</v>
      </c>
      <c r="AG71" s="558">
        <v>4.809654539799102E-2</v>
      </c>
      <c r="AH71" s="558">
        <v>4.8035530681156575E-2</v>
      </c>
      <c r="AI71" s="558">
        <v>4.7974670573304054E-2</v>
      </c>
      <c r="AJ71" s="558">
        <v>4.7913964487517099E-2</v>
      </c>
      <c r="AK71" s="558">
        <v>4.7853411839846288E-2</v>
      </c>
      <c r="AL71" s="558">
        <v>4.7793012049290422E-2</v>
      </c>
      <c r="AM71" s="558">
        <v>4.7732764537777903E-2</v>
      </c>
      <c r="AN71" s="558">
        <v>4.7672668730148332E-2</v>
      </c>
      <c r="AO71" s="558">
        <v>4.7612724054134178E-2</v>
      </c>
      <c r="AP71" s="558">
        <v>4.7552929940342617E-2</v>
      </c>
      <c r="AQ71" s="558">
        <v>4.7493285822237524E-2</v>
      </c>
      <c r="AR71" s="558">
        <v>4.7433791136121561E-2</v>
      </c>
      <c r="AS71" s="558">
        <v>4.7374445321118418E-2</v>
      </c>
      <c r="AT71" s="558">
        <v>4.73152478191552E-2</v>
      </c>
      <c r="AU71" s="558">
        <v>4.7256198074944931E-2</v>
      </c>
      <c r="AV71" s="558">
        <v>4.7197295535969165E-2</v>
      </c>
      <c r="AW71" s="558">
        <v>4.7138539652460801E-2</v>
      </c>
      <c r="AX71" s="558">
        <v>4.7079929877386933E-2</v>
      </c>
      <c r="AY71" s="558">
        <v>4.7021465666431922E-2</v>
      </c>
      <c r="AZ71" s="558">
        <v>4.6963146477980479E-2</v>
      </c>
      <c r="BA71" s="558">
        <v>4.6904971773101004E-2</v>
      </c>
      <c r="BB71" s="558">
        <v>4.6846941015528949E-2</v>
      </c>
      <c r="BC71" s="558">
        <v>4.6789053671650351E-2</v>
      </c>
      <c r="BD71" s="558">
        <v>4.6731309210485475E-2</v>
      </c>
      <c r="BE71" s="558">
        <v>4.6673707103672586E-2</v>
      </c>
      <c r="BF71" s="558">
        <v>4.6616246825451797E-2</v>
      </c>
      <c r="BG71" s="558">
        <v>4.6558927852649132E-2</v>
      </c>
      <c r="BH71" s="558">
        <v>4.650174966466062E-2</v>
      </c>
      <c r="BI71" s="558">
        <v>4.6444711743436506E-2</v>
      </c>
      <c r="BJ71" s="558">
        <v>4.6387813573465643E-2</v>
      </c>
      <c r="BK71" s="558">
        <v>4.6331054641759954E-2</v>
      </c>
    </row>
    <row r="72" spans="1:63">
      <c r="A72" s="1066"/>
      <c r="B72" s="510">
        <v>13.75</v>
      </c>
      <c r="C72" s="558">
        <v>4.9176297339717921E-2</v>
      </c>
      <c r="D72" s="558">
        <v>4.9112254120666811E-2</v>
      </c>
      <c r="E72" s="558">
        <v>4.9048377494042145E-2</v>
      </c>
      <c r="F72" s="558">
        <v>4.8984666810665441E-2</v>
      </c>
      <c r="G72" s="558">
        <v>4.8921121424726773E-2</v>
      </c>
      <c r="H72" s="558">
        <v>4.8857740693763002E-2</v>
      </c>
      <c r="I72" s="558">
        <v>4.8794523978636116E-2</v>
      </c>
      <c r="J72" s="558">
        <v>4.8731470643511701E-2</v>
      </c>
      <c r="K72" s="558">
        <v>4.8668580055837699E-2</v>
      </c>
      <c r="L72" s="558">
        <v>4.8605851586323176E-2</v>
      </c>
      <c r="M72" s="558">
        <v>4.8543284608917388E-2</v>
      </c>
      <c r="N72" s="558">
        <v>4.8480878500788936E-2</v>
      </c>
      <c r="O72" s="558">
        <v>4.8418632642305101E-2</v>
      </c>
      <c r="P72" s="558">
        <v>4.8356546417011315E-2</v>
      </c>
      <c r="Q72" s="558">
        <v>4.8294619211610851E-2</v>
      </c>
      <c r="R72" s="558">
        <v>4.8232850415944599E-2</v>
      </c>
      <c r="S72" s="558">
        <v>4.8171239422971031E-2</v>
      </c>
      <c r="T72" s="558">
        <v>4.8109785628746328E-2</v>
      </c>
      <c r="U72" s="558">
        <v>4.8048488432404626E-2</v>
      </c>
      <c r="V72" s="558">
        <v>4.7987347236138442E-2</v>
      </c>
      <c r="W72" s="558">
        <v>4.7926361445179248E-2</v>
      </c>
      <c r="X72" s="558">
        <v>4.7865530467778188E-2</v>
      </c>
      <c r="Y72" s="558">
        <v>4.7804853715186897E-2</v>
      </c>
      <c r="Z72" s="558">
        <v>4.7744330601638567E-2</v>
      </c>
      <c r="AA72" s="558">
        <v>4.7683960544329058E-2</v>
      </c>
      <c r="AB72" s="558">
        <v>4.7623742963398205E-2</v>
      </c>
      <c r="AC72" s="558">
        <v>4.7563677281911243E-2</v>
      </c>
      <c r="AD72" s="558">
        <v>4.7503762925840388E-2</v>
      </c>
      <c r="AE72" s="558">
        <v>4.7443999324046568E-2</v>
      </c>
      <c r="AF72" s="558">
        <v>4.7384385908261231E-2</v>
      </c>
      <c r="AG72" s="558">
        <v>4.7324922113068379E-2</v>
      </c>
      <c r="AH72" s="558">
        <v>4.7265607375886663E-2</v>
      </c>
      <c r="AI72" s="558">
        <v>4.7206441136951653E-2</v>
      </c>
      <c r="AJ72" s="558">
        <v>4.7147422839298229E-2</v>
      </c>
      <c r="AK72" s="558">
        <v>4.708855192874311E-2</v>
      </c>
      <c r="AL72" s="558">
        <v>4.702982785386748E-2</v>
      </c>
      <c r="AM72" s="558">
        <v>4.6971250065999809E-2</v>
      </c>
      <c r="AN72" s="558">
        <v>4.6912818019198749E-2</v>
      </c>
      <c r="AO72" s="558">
        <v>4.6854531170236156E-2</v>
      </c>
      <c r="AP72" s="558">
        <v>4.6796388978580281E-2</v>
      </c>
      <c r="AQ72" s="558">
        <v>4.6738390906379067E-2</v>
      </c>
      <c r="AR72" s="558">
        <v>4.6680536418443511E-2</v>
      </c>
      <c r="AS72" s="558">
        <v>4.6622824982231276E-2</v>
      </c>
      <c r="AT72" s="558">
        <v>4.656525606783031E-2</v>
      </c>
      <c r="AU72" s="558">
        <v>4.6507829147942603E-2</v>
      </c>
      <c r="AV72" s="558">
        <v>4.6450543697868156E-2</v>
      </c>
      <c r="AW72" s="558">
        <v>4.6393399195488932E-2</v>
      </c>
      <c r="AX72" s="558">
        <v>4.6336395121253031E-2</v>
      </c>
      <c r="AY72" s="558">
        <v>4.627953095815894E-2</v>
      </c>
      <c r="AZ72" s="558">
        <v>4.62228061917399E-2</v>
      </c>
      <c r="BA72" s="558">
        <v>4.6166220310048377E-2</v>
      </c>
      <c r="BB72" s="558">
        <v>4.6109772803640682E-2</v>
      </c>
      <c r="BC72" s="558">
        <v>4.6053463165561678E-2</v>
      </c>
      <c r="BD72" s="558">
        <v>4.5997290891329583E-2</v>
      </c>
      <c r="BE72" s="558">
        <v>4.5941255478920938E-2</v>
      </c>
      <c r="BF72" s="558">
        <v>4.5885356428755616E-2</v>
      </c>
      <c r="BG72" s="558">
        <v>4.5829593243682028E-2</v>
      </c>
      <c r="BH72" s="558">
        <v>4.5773965428962289E-2</v>
      </c>
      <c r="BI72" s="558">
        <v>4.5718472492257703E-2</v>
      </c>
      <c r="BJ72" s="558">
        <v>4.5663113943614164E-2</v>
      </c>
      <c r="BK72" s="558">
        <v>4.5607889295447727E-2</v>
      </c>
    </row>
    <row r="73" spans="1:63">
      <c r="A73" s="1066"/>
      <c r="B73" s="576">
        <v>14</v>
      </c>
      <c r="C73" s="558">
        <v>4.8372662995719018E-2</v>
      </c>
      <c r="D73" s="558">
        <v>4.8310442906114699E-2</v>
      </c>
      <c r="E73" s="558">
        <v>4.8248382674005788E-2</v>
      </c>
      <c r="F73" s="558">
        <v>4.8186481684117537E-2</v>
      </c>
      <c r="G73" s="558">
        <v>4.8124739324328668E-2</v>
      </c>
      <c r="H73" s="558">
        <v>4.8063154985651148E-2</v>
      </c>
      <c r="I73" s="558">
        <v>4.8001728062210237E-2</v>
      </c>
      <c r="J73" s="558">
        <v>4.7940457951224577E-2</v>
      </c>
      <c r="K73" s="558">
        <v>4.7879344052986481E-2</v>
      </c>
      <c r="L73" s="558">
        <v>4.7818385770842339E-2</v>
      </c>
      <c r="M73" s="558">
        <v>4.7757582511173284E-2</v>
      </c>
      <c r="N73" s="558">
        <v>4.7696933683375832E-2</v>
      </c>
      <c r="O73" s="558">
        <v>4.7636438699842805E-2</v>
      </c>
      <c r="P73" s="558">
        <v>4.7576096975944338E-2</v>
      </c>
      <c r="Q73" s="558">
        <v>4.7515907930009073E-2</v>
      </c>
      <c r="R73" s="558">
        <v>4.745587098330542E-2</v>
      </c>
      <c r="S73" s="558">
        <v>4.7395985560023064E-2</v>
      </c>
      <c r="T73" s="558">
        <v>4.7336251087254519E-2</v>
      </c>
      <c r="U73" s="558">
        <v>4.727666699497686E-2</v>
      </c>
      <c r="V73" s="558">
        <v>4.7217232716033598E-2</v>
      </c>
      <c r="W73" s="558">
        <v>4.7157947686116704E-2</v>
      </c>
      <c r="X73" s="558">
        <v>4.7098811343748714E-2</v>
      </c>
      <c r="Y73" s="558">
        <v>4.7039823130265029E-2</v>
      </c>
      <c r="Z73" s="558">
        <v>4.6980982489796326E-2</v>
      </c>
      <c r="AA73" s="558">
        <v>4.6922288869251046E-2</v>
      </c>
      <c r="AB73" s="558">
        <v>4.6863741718298144E-2</v>
      </c>
      <c r="AC73" s="558">
        <v>4.6805340489349839E-2</v>
      </c>
      <c r="AD73" s="558">
        <v>4.6747084637544532E-2</v>
      </c>
      <c r="AE73" s="558">
        <v>4.6688973620729907E-2</v>
      </c>
      <c r="AF73" s="558">
        <v>4.6631006899446069E-2</v>
      </c>
      <c r="AG73" s="558">
        <v>4.657318393690886E-2</v>
      </c>
      <c r="AH73" s="558">
        <v>4.6515504198993328E-2</v>
      </c>
      <c r="AI73" s="558">
        <v>4.6457967154217225E-2</v>
      </c>
      <c r="AJ73" s="558">
        <v>4.6400572273724711E-2</v>
      </c>
      <c r="AK73" s="558">
        <v>4.6343319031270154E-2</v>
      </c>
      <c r="AL73" s="558">
        <v>4.6286206903202037E-2</v>
      </c>
      <c r="AM73" s="558">
        <v>4.6229235368447009E-2</v>
      </c>
      <c r="AN73" s="558">
        <v>4.6172403908493989E-2</v>
      </c>
      <c r="AO73" s="558">
        <v>4.6115712007378511E-2</v>
      </c>
      <c r="AP73" s="558">
        <v>4.6059159151667056E-2</v>
      </c>
      <c r="AQ73" s="558">
        <v>4.6002744830441554E-2</v>
      </c>
      <c r="AR73" s="558">
        <v>4.5946468535284016E-2</v>
      </c>
      <c r="AS73" s="558">
        <v>4.5890329760261271E-2</v>
      </c>
      <c r="AT73" s="558">
        <v>4.5834328001909765E-2</v>
      </c>
      <c r="AU73" s="558">
        <v>4.5778462759220546E-2</v>
      </c>
      <c r="AV73" s="558">
        <v>4.5722733533624313E-2</v>
      </c>
      <c r="AW73" s="558">
        <v>4.5667139828976563E-2</v>
      </c>
      <c r="AX73" s="558">
        <v>4.5611681151542911E-2</v>
      </c>
      <c r="AY73" s="558">
        <v>4.5556357009984443E-2</v>
      </c>
      <c r="AZ73" s="558">
        <v>4.5501166915343186E-2</v>
      </c>
      <c r="BA73" s="558">
        <v>4.5446110381027763E-2</v>
      </c>
      <c r="BB73" s="558">
        <v>4.5391186922799052E-2</v>
      </c>
      <c r="BC73" s="558">
        <v>4.5336396058755973E-2</v>
      </c>
      <c r="BD73" s="558">
        <v>4.5281737309321432E-2</v>
      </c>
      <c r="BE73" s="558">
        <v>4.5227210197228328E-2</v>
      </c>
      <c r="BF73" s="558">
        <v>4.5172814247505619E-2</v>
      </c>
      <c r="BG73" s="558">
        <v>4.5118548987464563E-2</v>
      </c>
      <c r="BH73" s="558">
        <v>4.5064413946685047E-2</v>
      </c>
      <c r="BI73" s="558">
        <v>4.5010408657001934E-2</v>
      </c>
      <c r="BJ73" s="558">
        <v>4.4956532652491624E-2</v>
      </c>
      <c r="BK73" s="558">
        <v>4.4902785469458618E-2</v>
      </c>
    </row>
    <row r="74" spans="1:63">
      <c r="A74" s="1066"/>
      <c r="B74" s="510">
        <v>14.25</v>
      </c>
      <c r="C74" s="558">
        <v>4.7590191639195256E-2</v>
      </c>
      <c r="D74" s="558">
        <v>4.7529723390191937E-2</v>
      </c>
      <c r="E74" s="558">
        <v>4.7469408608491949E-2</v>
      </c>
      <c r="F74" s="558">
        <v>4.7409246710589978E-2</v>
      </c>
      <c r="G74" s="558">
        <v>4.7349237115935028E-2</v>
      </c>
      <c r="H74" s="558">
        <v>4.7289379246911831E-2</v>
      </c>
      <c r="I74" s="558">
        <v>4.7229672528822229E-2</v>
      </c>
      <c r="J74" s="558">
        <v>4.7170116389866831E-2</v>
      </c>
      <c r="K74" s="558">
        <v>4.7110710261126752E-2</v>
      </c>
      <c r="L74" s="558">
        <v>4.7051453576545485E-2</v>
      </c>
      <c r="M74" s="558">
        <v>4.6992345772910921E-2</v>
      </c>
      <c r="N74" s="558">
        <v>4.6933386289837523E-2</v>
      </c>
      <c r="O74" s="558">
        <v>4.6874574569748625E-2</v>
      </c>
      <c r="P74" s="558">
        <v>4.6815910057858796E-2</v>
      </c>
      <c r="Q74" s="558">
        <v>4.675739220215646E-2</v>
      </c>
      <c r="R74" s="558">
        <v>4.6699020453386551E-2</v>
      </c>
      <c r="S74" s="558">
        <v>4.6640794265033363E-2</v>
      </c>
      <c r="T74" s="558">
        <v>4.6582713093303404E-2</v>
      </c>
      <c r="U74" s="558">
        <v>4.6524776397108586E-2</v>
      </c>
      <c r="V74" s="558">
        <v>4.6466983638049353E-2</v>
      </c>
      <c r="W74" s="558">
        <v>4.6409334280397979E-2</v>
      </c>
      <c r="X74" s="558">
        <v>4.6351827791082094E-2</v>
      </c>
      <c r="Y74" s="558">
        <v>4.6294463639668201E-2</v>
      </c>
      <c r="Z74" s="558">
        <v>4.6237241298345347E-2</v>
      </c>
      <c r="AA74" s="558">
        <v>4.6180160241908991E-2</v>
      </c>
      <c r="AB74" s="558">
        <v>4.612321994774491E-2</v>
      </c>
      <c r="AC74" s="558">
        <v>4.6066419895813233E-2</v>
      </c>
      <c r="AD74" s="558">
        <v>4.6009759568632617E-2</v>
      </c>
      <c r="AE74" s="558">
        <v>4.5953238451264568E-2</v>
      </c>
      <c r="AF74" s="558">
        <v>4.5896856031297784E-2</v>
      </c>
      <c r="AG74" s="558">
        <v>4.5840611798832698E-2</v>
      </c>
      <c r="AH74" s="558">
        <v>4.5784505246466128E-2</v>
      </c>
      <c r="AI74" s="558">
        <v>4.5728535869275978E-2</v>
      </c>
      <c r="AJ74" s="558">
        <v>4.5672703164806108E-2</v>
      </c>
      <c r="AK74" s="558">
        <v>4.5617006633051328E-2</v>
      </c>
      <c r="AL74" s="558">
        <v>4.5561445776442409E-2</v>
      </c>
      <c r="AM74" s="558">
        <v>4.5506020099831318E-2</v>
      </c>
      <c r="AN74" s="558">
        <v>4.5450729110476498E-2</v>
      </c>
      <c r="AO74" s="558">
        <v>4.5395572318028259E-2</v>
      </c>
      <c r="AP74" s="558">
        <v>4.5340549234514263E-2</v>
      </c>
      <c r="AQ74" s="558">
        <v>4.5285659374325188E-2</v>
      </c>
      <c r="AR74" s="558">
        <v>4.5230902254200393E-2</v>
      </c>
      <c r="AS74" s="558">
        <v>4.5176277393213733E-2</v>
      </c>
      <c r="AT74" s="558">
        <v>4.5121784312759525E-2</v>
      </c>
      <c r="AU74" s="558">
        <v>4.5067422536538546E-2</v>
      </c>
      <c r="AV74" s="558">
        <v>4.5013191590544108E-2</v>
      </c>
      <c r="AW74" s="558">
        <v>4.4959091003048381E-2</v>
      </c>
      <c r="AX74" s="558">
        <v>4.4905120304588625E-2</v>
      </c>
      <c r="AY74" s="558">
        <v>4.4851279027953647E-2</v>
      </c>
      <c r="AZ74" s="558">
        <v>4.4797566708170325E-2</v>
      </c>
      <c r="BA74" s="558">
        <v>4.4743982882490221E-2</v>
      </c>
      <c r="BB74" s="558">
        <v>4.469052709037627E-2</v>
      </c>
      <c r="BC74" s="558">
        <v>4.463719887348961E-2</v>
      </c>
      <c r="BD74" s="558">
        <v>4.4583997775676489E-2</v>
      </c>
      <c r="BE74" s="558">
        <v>4.4530923342955199E-2</v>
      </c>
      <c r="BF74" s="558">
        <v>4.4477975123503259E-2</v>
      </c>
      <c r="BG74" s="558">
        <v>4.4425152667644519E-2</v>
      </c>
      <c r="BH74" s="558">
        <v>4.4372455527836439E-2</v>
      </c>
      <c r="BI74" s="558">
        <v>4.4319883258657503E-2</v>
      </c>
      <c r="BJ74" s="558">
        <v>4.4267435416794593E-2</v>
      </c>
      <c r="BK74" s="558">
        <v>4.4215111561030571E-2</v>
      </c>
    </row>
    <row r="75" spans="1:63">
      <c r="A75" s="1066"/>
      <c r="B75" s="510">
        <v>14.5</v>
      </c>
      <c r="C75" s="558">
        <v>4.6828099874483629E-2</v>
      </c>
      <c r="D75" s="558">
        <v>4.6769315733487693E-2</v>
      </c>
      <c r="E75" s="558">
        <v>4.6710678992998543E-2</v>
      </c>
      <c r="F75" s="558">
        <v>4.6652189099302958E-2</v>
      </c>
      <c r="G75" s="558">
        <v>4.6593845501457655E-2</v>
      </c>
      <c r="H75" s="558">
        <v>4.6535647651271952E-2</v>
      </c>
      <c r="I75" s="558">
        <v>4.64775950032906E-2</v>
      </c>
      <c r="J75" s="558">
        <v>4.6419687014776771E-2</v>
      </c>
      <c r="K75" s="558">
        <v>4.6361923145695136E-2</v>
      </c>
      <c r="L75" s="558">
        <v>4.6304302858695023E-2</v>
      </c>
      <c r="M75" s="558">
        <v>4.6246825619093858E-2</v>
      </c>
      <c r="N75" s="558">
        <v>4.6189490894860533E-2</v>
      </c>
      <c r="O75" s="558">
        <v>4.6132298156599028E-2</v>
      </c>
      <c r="P75" s="558">
        <v>4.6075246877532124E-2</v>
      </c>
      <c r="Q75" s="558">
        <v>4.6018336533485221E-2</v>
      </c>
      <c r="R75" s="558">
        <v>4.596156660287027E-2</v>
      </c>
      <c r="S75" s="558">
        <v>4.5904936566669864E-2</v>
      </c>
      <c r="T75" s="558">
        <v>4.5848445908421423E-2</v>
      </c>
      <c r="U75" s="558">
        <v>4.5792094114201438E-2</v>
      </c>
      <c r="V75" s="558">
        <v>4.5735880672609974E-2</v>
      </c>
      <c r="W75" s="558">
        <v>4.567980507475513E-2</v>
      </c>
      <c r="X75" s="558">
        <v>4.5623866814237711E-2</v>
      </c>
      <c r="Y75" s="558">
        <v>4.5568065387135967E-2</v>
      </c>
      <c r="Z75" s="558">
        <v>4.5512400291990503E-2</v>
      </c>
      <c r="AA75" s="558">
        <v>4.5456871029789202E-2</v>
      </c>
      <c r="AB75" s="558">
        <v>4.5401477103952342E-2</v>
      </c>
      <c r="AC75" s="558">
        <v>4.5346218020317804E-2</v>
      </c>
      <c r="AD75" s="558">
        <v>4.5291093287126362E-2</v>
      </c>
      <c r="AE75" s="558">
        <v>4.5236102415007085E-2</v>
      </c>
      <c r="AF75" s="558">
        <v>4.5181244916962883E-2</v>
      </c>
      <c r="AG75" s="558">
        <v>4.5126520308356108E-2</v>
      </c>
      <c r="AH75" s="558">
        <v>4.5071928106894282E-2</v>
      </c>
      <c r="AI75" s="558">
        <v>4.5017467832615968E-2</v>
      </c>
      <c r="AJ75" s="558">
        <v>4.4963139007876643E-2</v>
      </c>
      <c r="AK75" s="558">
        <v>4.4908941157334764E-2</v>
      </c>
      <c r="AL75" s="558">
        <v>4.4854873807937935E-2</v>
      </c>
      <c r="AM75" s="558">
        <v>4.4800936488909086E-2</v>
      </c>
      <c r="AN75" s="558">
        <v>4.4747128731732838E-2</v>
      </c>
      <c r="AO75" s="558">
        <v>4.4693450070141957E-2</v>
      </c>
      <c r="AP75" s="558">
        <v>4.4639900040103847E-2</v>
      </c>
      <c r="AQ75" s="558">
        <v>4.4586478179807196E-2</v>
      </c>
      <c r="AR75" s="558">
        <v>4.4533184029648717E-2</v>
      </c>
      <c r="AS75" s="558">
        <v>4.4480017132219947E-2</v>
      </c>
      <c r="AT75" s="558">
        <v>4.4426977032294139E-2</v>
      </c>
      <c r="AU75" s="558">
        <v>4.4374063276813341E-2</v>
      </c>
      <c r="AV75" s="558">
        <v>4.4321275414875419E-2</v>
      </c>
      <c r="AW75" s="558">
        <v>4.4268612997721307E-2</v>
      </c>
      <c r="AX75" s="558">
        <v>4.421607557872223E-2</v>
      </c>
      <c r="AY75" s="558">
        <v>4.4163662713367142E-2</v>
      </c>
      <c r="AZ75" s="558">
        <v>4.4111373959250154E-2</v>
      </c>
      <c r="BA75" s="558">
        <v>4.4059208876058083E-2</v>
      </c>
      <c r="BB75" s="558">
        <v>4.4007167025558111E-2</v>
      </c>
      <c r="BC75" s="558">
        <v>4.3955247971585509E-2</v>
      </c>
      <c r="BD75" s="558">
        <v>4.3903451280031425E-2</v>
      </c>
      <c r="BE75" s="558">
        <v>4.3851776518830841E-2</v>
      </c>
      <c r="BF75" s="558">
        <v>4.38002232579505E-2</v>
      </c>
      <c r="BG75" s="558">
        <v>4.3748791069376999E-2</v>
      </c>
      <c r="BH75" s="558">
        <v>4.3697479527104975E-2</v>
      </c>
      <c r="BI75" s="558">
        <v>4.3646288207125288E-2</v>
      </c>
      <c r="BJ75" s="558">
        <v>4.3595216687413382E-2</v>
      </c>
      <c r="BK75" s="558">
        <v>4.3544264547917669E-2</v>
      </c>
    </row>
    <row r="76" spans="1:63">
      <c r="A76" s="1066"/>
      <c r="B76" s="510">
        <v>14.75</v>
      </c>
      <c r="C76" s="558">
        <v>4.6085641896452242E-2</v>
      </c>
      <c r="D76" s="558">
        <v>4.6028477471400653E-2</v>
      </c>
      <c r="E76" s="558">
        <v>4.5971454683659492E-2</v>
      </c>
      <c r="F76" s="558">
        <v>4.5914573007474174E-2</v>
      </c>
      <c r="G76" s="558">
        <v>4.5857831919689035E-2</v>
      </c>
      <c r="H76" s="558">
        <v>4.5801230899731239E-2</v>
      </c>
      <c r="I76" s="558">
        <v>4.5744769429594941E-2</v>
      </c>
      <c r="J76" s="558">
        <v>4.5688446993825411E-2</v>
      </c>
      <c r="K76" s="558">
        <v>4.5632263079503368E-2</v>
      </c>
      <c r="L76" s="558">
        <v>4.5576217176229436E-2</v>
      </c>
      <c r="M76" s="558">
        <v>4.5520308776108673E-2</v>
      </c>
      <c r="N76" s="558">
        <v>4.5464537373735195E-2</v>
      </c>
      <c r="O76" s="558">
        <v>4.5408902466177001E-2</v>
      </c>
      <c r="P76" s="558">
        <v>4.535340355296083E-2</v>
      </c>
      <c r="Q76" s="558">
        <v>4.5298040136057142E-2</v>
      </c>
      <c r="R76" s="558">
        <v>4.5242811719865245E-2</v>
      </c>
      <c r="S76" s="558">
        <v>4.51877178111985E-2</v>
      </c>
      <c r="T76" s="558">
        <v>4.5132757919269607E-2</v>
      </c>
      <c r="U76" s="558">
        <v>4.5077931555676097E-2</v>
      </c>
      <c r="V76" s="558">
        <v>4.5023238234385803E-2</v>
      </c>
      <c r="W76" s="558">
        <v>4.4968677471722528E-2</v>
      </c>
      <c r="X76" s="558">
        <v>4.4914248786351786E-2</v>
      </c>
      <c r="Y76" s="558">
        <v>4.485995169926664E-2</v>
      </c>
      <c r="Z76" s="558">
        <v>4.4805785733773647E-2</v>
      </c>
      <c r="AA76" s="558">
        <v>4.4751750415478915E-2</v>
      </c>
      <c r="AB76" s="558">
        <v>4.4697845272274266E-2</v>
      </c>
      <c r="AC76" s="558">
        <v>4.4644069834323473E-2</v>
      </c>
      <c r="AD76" s="558">
        <v>4.4590423634048568E-2</v>
      </c>
      <c r="AE76" s="558">
        <v>4.4536906206116389E-2</v>
      </c>
      <c r="AF76" s="558">
        <v>4.4483517087425033E-2</v>
      </c>
      <c r="AG76" s="558">
        <v>4.4430255817090536E-2</v>
      </c>
      <c r="AH76" s="558">
        <v>4.4377121936433617E-2</v>
      </c>
      <c r="AI76" s="558">
        <v>4.4324114988966497E-2</v>
      </c>
      <c r="AJ76" s="558">
        <v>4.4271234520379822E-2</v>
      </c>
      <c r="AK76" s="558">
        <v>4.4218480078529708E-2</v>
      </c>
      <c r="AL76" s="558">
        <v>4.4165851213424839E-2</v>
      </c>
      <c r="AM76" s="558">
        <v>4.4113347477213655E-2</v>
      </c>
      <c r="AN76" s="558">
        <v>4.4060968424171676E-2</v>
      </c>
      <c r="AO76" s="558">
        <v>4.4008713610688886E-2</v>
      </c>
      <c r="AP76" s="558">
        <v>4.3956582595257185E-2</v>
      </c>
      <c r="AQ76" s="558">
        <v>4.3904574938457987E-2</v>
      </c>
      <c r="AR76" s="558">
        <v>4.3852690202949851E-2</v>
      </c>
      <c r="AS76" s="558">
        <v>4.380092795345622E-2</v>
      </c>
      <c r="AT76" s="558">
        <v>4.3749287756753269E-2</v>
      </c>
      <c r="AU76" s="558">
        <v>4.3697769181657818E-2</v>
      </c>
      <c r="AV76" s="558">
        <v>4.3646371799015295E-2</v>
      </c>
      <c r="AW76" s="558">
        <v>4.359509518168786E-2</v>
      </c>
      <c r="AX76" s="558">
        <v>4.3543938904542563E-2</v>
      </c>
      <c r="AY76" s="558">
        <v>4.3492902544439563E-2</v>
      </c>
      <c r="AZ76" s="558">
        <v>4.3441985680220514E-2</v>
      </c>
      <c r="BA76" s="558">
        <v>4.3391187892696949E-2</v>
      </c>
      <c r="BB76" s="558">
        <v>4.3340508764638783E-2</v>
      </c>
      <c r="BC76" s="558">
        <v>4.3289947880762861E-2</v>
      </c>
      <c r="BD76" s="558">
        <v>4.3239504827721674E-2</v>
      </c>
      <c r="BE76" s="558">
        <v>4.3189179194092049E-2</v>
      </c>
      <c r="BF76" s="558">
        <v>4.313897057036397E-2</v>
      </c>
      <c r="BG76" s="558">
        <v>4.3088878548929496E-2</v>
      </c>
      <c r="BH76" s="558">
        <v>4.3038902724071688E-2</v>
      </c>
      <c r="BI76" s="558">
        <v>4.2989042691953701E-2</v>
      </c>
      <c r="BJ76" s="558">
        <v>4.2939298050607859E-2</v>
      </c>
      <c r="BK76" s="558">
        <v>4.2889668399924911E-2</v>
      </c>
    </row>
    <row r="77" spans="1:63">
      <c r="A77" s="1066"/>
      <c r="B77" s="510">
        <v>15</v>
      </c>
      <c r="C77" s="558">
        <v>4.5362107274012367E-2</v>
      </c>
      <c r="D77" s="558">
        <v>4.5306501313039045E-2</v>
      </c>
      <c r="E77" s="558">
        <v>4.5251031511404263E-2</v>
      </c>
      <c r="F77" s="558">
        <v>4.5195697369610419E-2</v>
      </c>
      <c r="G77" s="558">
        <v>4.5140498390600178E-2</v>
      </c>
      <c r="H77" s="558">
        <v>4.5085434079741485E-2</v>
      </c>
      <c r="I77" s="558">
        <v>4.5030503944812873E-2</v>
      </c>
      <c r="J77" s="558">
        <v>4.4975707495988733E-2</v>
      </c>
      <c r="K77" s="558">
        <v>4.4921044245824805E-2</v>
      </c>
      <c r="L77" s="558">
        <v>4.4866513709243688E-2</v>
      </c>
      <c r="M77" s="558">
        <v>4.4812115403520501E-2</v>
      </c>
      <c r="N77" s="558">
        <v>4.475784884826866E-2</v>
      </c>
      <c r="O77" s="558">
        <v>4.4703713565425712E-2</v>
      </c>
      <c r="P77" s="558">
        <v>4.4649709079239291E-2</v>
      </c>
      <c r="Q77" s="558">
        <v>4.4595834916253206E-2</v>
      </c>
      <c r="R77" s="558">
        <v>4.4542090605293613E-2</v>
      </c>
      <c r="S77" s="558">
        <v>4.4488475677455223E-2</v>
      </c>
      <c r="T77" s="558">
        <v>4.4434989666087721E-2</v>
      </c>
      <c r="U77" s="558">
        <v>4.4381632106782219E-2</v>
      </c>
      <c r="V77" s="558">
        <v>4.4328402537357772E-2</v>
      </c>
      <c r="W77" s="558">
        <v>4.4275300497848086E-2</v>
      </c>
      <c r="X77" s="558">
        <v>4.4222325530488264E-2</v>
      </c>
      <c r="Y77" s="558">
        <v>4.4169477179701593E-2</v>
      </c>
      <c r="Z77" s="558">
        <v>4.411675499208656E-2</v>
      </c>
      <c r="AA77" s="558">
        <v>4.4064158516403856E-2</v>
      </c>
      <c r="AB77" s="558">
        <v>4.4011687303563467E-2</v>
      </c>
      <c r="AC77" s="558">
        <v>4.3959340906611959E-2</v>
      </c>
      <c r="AD77" s="558">
        <v>4.3907118880719735E-2</v>
      </c>
      <c r="AE77" s="558">
        <v>4.3855020783168448E-2</v>
      </c>
      <c r="AF77" s="558">
        <v>4.3803046173338515E-2</v>
      </c>
      <c r="AG77" s="558">
        <v>4.3751194612696657E-2</v>
      </c>
      <c r="AH77" s="558">
        <v>4.3699465664783589E-2</v>
      </c>
      <c r="AI77" s="558">
        <v>4.3647858895201772E-2</v>
      </c>
      <c r="AJ77" s="558">
        <v>4.3596373871603235E-2</v>
      </c>
      <c r="AK77" s="558">
        <v>4.3545010163677539E-2</v>
      </c>
      <c r="AL77" s="558">
        <v>4.3493767343139735E-2</v>
      </c>
      <c r="AM77" s="558">
        <v>4.3442644983718519E-2</v>
      </c>
      <c r="AN77" s="558">
        <v>4.3391642661144363E-2</v>
      </c>
      <c r="AO77" s="558">
        <v>4.3340759953137811E-2</v>
      </c>
      <c r="AP77" s="558">
        <v>4.32899964393978E-2</v>
      </c>
      <c r="AQ77" s="558">
        <v>4.3239351701590108E-2</v>
      </c>
      <c r="AR77" s="558">
        <v>4.3188825323335844E-2</v>
      </c>
      <c r="AS77" s="558">
        <v>4.3138416890200065E-2</v>
      </c>
      <c r="AT77" s="558">
        <v>4.3088125989680405E-2</v>
      </c>
      <c r="AU77" s="558">
        <v>4.303795221119585E-2</v>
      </c>
      <c r="AV77" s="558">
        <v>4.298789514607556E-2</v>
      </c>
      <c r="AW77" s="558">
        <v>4.2937954387547786E-2</v>
      </c>
      <c r="AX77" s="558">
        <v>4.2888129530728819E-2</v>
      </c>
      <c r="AY77" s="558">
        <v>4.2838420172612066E-2</v>
      </c>
      <c r="AZ77" s="558">
        <v>4.2788825912057203E-2</v>
      </c>
      <c r="BA77" s="558">
        <v>4.2739346349779356E-2</v>
      </c>
      <c r="BB77" s="558">
        <v>4.2689981088338387E-2</v>
      </c>
      <c r="BC77" s="558">
        <v>4.2640729732128284E-2</v>
      </c>
      <c r="BD77" s="558">
        <v>4.2591591887366546E-2</v>
      </c>
      <c r="BE77" s="558">
        <v>4.2542567162083732E-2</v>
      </c>
      <c r="BF77" s="558">
        <v>4.2493655166113017E-2</v>
      </c>
      <c r="BG77" s="558">
        <v>4.2444855511079842E-2</v>
      </c>
      <c r="BH77" s="558">
        <v>4.2396167810391627E-2</v>
      </c>
      <c r="BI77" s="558">
        <v>4.2347591679227588E-2</v>
      </c>
      <c r="BJ77" s="558">
        <v>4.2299126734528576E-2</v>
      </c>
      <c r="BK77" s="558">
        <v>4.2250772594987003E-2</v>
      </c>
    </row>
    <row r="78" spans="1:63">
      <c r="A78" s="1066"/>
      <c r="B78" s="510">
        <v>15.25</v>
      </c>
      <c r="C78" s="558">
        <v>4.4656818888369088E-2</v>
      </c>
      <c r="D78" s="558">
        <v>4.4602713093599755E-2</v>
      </c>
      <c r="E78" s="558">
        <v>4.4548738248348839E-2</v>
      </c>
      <c r="F78" s="558">
        <v>4.4494893877795177E-2</v>
      </c>
      <c r="G78" s="558">
        <v>4.4441179509410469E-2</v>
      </c>
      <c r="H78" s="558">
        <v>4.4387594672945355E-2</v>
      </c>
      <c r="I78" s="558">
        <v>4.43341389004158E-2</v>
      </c>
      <c r="J78" s="558">
        <v>4.42808117260894E-2</v>
      </c>
      <c r="K78" s="558">
        <v>4.4227612686471865E-2</v>
      </c>
      <c r="L78" s="558">
        <v>4.4174541320293637E-2</v>
      </c>
      <c r="M78" s="558">
        <v>4.41215971684965E-2</v>
      </c>
      <c r="N78" s="558">
        <v>4.4068779774220385E-2</v>
      </c>
      <c r="O78" s="558">
        <v>4.401608868279018E-2</v>
      </c>
      <c r="P78" s="558">
        <v>4.3963523441702748E-2</v>
      </c>
      <c r="Q78" s="558">
        <v>4.3911083600613944E-2</v>
      </c>
      <c r="R78" s="558">
        <v>4.3858768711325727E-2</v>
      </c>
      <c r="S78" s="558">
        <v>4.3806578327773425E-2</v>
      </c>
      <c r="T78" s="558">
        <v>4.375451200601306E-2</v>
      </c>
      <c r="U78" s="558">
        <v>4.3702569304208724E-2</v>
      </c>
      <c r="V78" s="558">
        <v>4.3650749782620117E-2</v>
      </c>
      <c r="W78" s="558">
        <v>4.3599053003590141E-2</v>
      </c>
      <c r="X78" s="558">
        <v>4.3547478531532527E-2</v>
      </c>
      <c r="Y78" s="558">
        <v>4.3496025932919673E-2</v>
      </c>
      <c r="Z78" s="558">
        <v>4.3444694776270436E-2</v>
      </c>
      <c r="AA78" s="558">
        <v>4.3393484632138095E-2</v>
      </c>
      <c r="AB78" s="558">
        <v>4.3342395073098387E-2</v>
      </c>
      <c r="AC78" s="558">
        <v>4.3291425673737616E-2</v>
      </c>
      <c r="AD78" s="558">
        <v>4.324057601064079E-2</v>
      </c>
      <c r="AE78" s="558">
        <v>4.3189845662379975E-2</v>
      </c>
      <c r="AF78" s="558">
        <v>4.3139234209502608E-2</v>
      </c>
      <c r="AG78" s="558">
        <v>4.3088741234519931E-2</v>
      </c>
      <c r="AH78" s="558">
        <v>4.303836632189554E-2</v>
      </c>
      <c r="AI78" s="558">
        <v>4.2988109058033977E-2</v>
      </c>
      <c r="AJ78" s="558">
        <v>4.2937969031269382E-2</v>
      </c>
      <c r="AK78" s="558">
        <v>4.2887945831854291E-2</v>
      </c>
      <c r="AL78" s="558">
        <v>4.2838039051948454E-2</v>
      </c>
      <c r="AM78" s="558">
        <v>4.2788248285607774E-2</v>
      </c>
      <c r="AN78" s="558">
        <v>4.2738573128773244E-2</v>
      </c>
      <c r="AO78" s="558">
        <v>4.2689013179260084E-2</v>
      </c>
      <c r="AP78" s="558">
        <v>4.2639568036746872E-2</v>
      </c>
      <c r="AQ78" s="558">
        <v>4.2590237302764712E-2</v>
      </c>
      <c r="AR78" s="558">
        <v>4.2541020580686595E-2</v>
      </c>
      <c r="AS78" s="558">
        <v>4.2491917475716748E-2</v>
      </c>
      <c r="AT78" s="558">
        <v>4.2442927594880046E-2</v>
      </c>
      <c r="AU78" s="558">
        <v>4.2394050547011591E-2</v>
      </c>
      <c r="AV78" s="558">
        <v>4.2345285942746252E-2</v>
      </c>
      <c r="AW78" s="558">
        <v>4.2296633394508329E-2</v>
      </c>
      <c r="AX78" s="558">
        <v>4.2248092516501308E-2</v>
      </c>
      <c r="AY78" s="558">
        <v>4.2199662924697644E-2</v>
      </c>
      <c r="AZ78" s="558">
        <v>4.2151344236828647E-2</v>
      </c>
      <c r="BA78" s="558">
        <v>4.2103136072374411E-2</v>
      </c>
      <c r="BB78" s="558">
        <v>4.2055038052553853E-2</v>
      </c>
      <c r="BC78" s="558">
        <v>4.2007049800314736E-2</v>
      </c>
      <c r="BD78" s="558">
        <v>4.1959170940323871E-2</v>
      </c>
      <c r="BE78" s="558">
        <v>4.1911401098957322E-2</v>
      </c>
      <c r="BF78" s="558">
        <v>4.186373990429066E-2</v>
      </c>
      <c r="BG78" s="558">
        <v>4.181618698608934E-2</v>
      </c>
      <c r="BH78" s="558">
        <v>4.1768741975799099E-2</v>
      </c>
      <c r="BI78" s="558">
        <v>4.1721404506536428E-2</v>
      </c>
      <c r="BJ78" s="558">
        <v>4.1674174213079132E-2</v>
      </c>
      <c r="BK78" s="558">
        <v>4.1627050731856942E-2</v>
      </c>
    </row>
    <row r="79" spans="1:63">
      <c r="A79" s="1066"/>
      <c r="B79" s="510">
        <v>15.5</v>
      </c>
      <c r="C79" s="558">
        <v>4.3969131013560148E-2</v>
      </c>
      <c r="D79" s="558">
        <v>4.3916469867892168E-2</v>
      </c>
      <c r="E79" s="558">
        <v>4.3863934714198929E-2</v>
      </c>
      <c r="F79" s="558">
        <v>4.381152510086634E-2</v>
      </c>
      <c r="G79" s="558">
        <v>4.3759240578436075E-2</v>
      </c>
      <c r="H79" s="558">
        <v>4.370708069959283E-2</v>
      </c>
      <c r="I79" s="558">
        <v>4.3655045019151489E-2</v>
      </c>
      <c r="J79" s="558">
        <v>4.3603133094044483E-2</v>
      </c>
      <c r="K79" s="558">
        <v>4.3551344483309225E-2</v>
      </c>
      <c r="L79" s="558">
        <v>4.3499678748075622E-2</v>
      </c>
      <c r="M79" s="558">
        <v>4.3448135451553641E-2</v>
      </c>
      <c r="N79" s="558">
        <v>4.3396714159021063E-2</v>
      </c>
      <c r="O79" s="558">
        <v>4.3345414437811217E-2</v>
      </c>
      <c r="P79" s="558">
        <v>4.3294235857300842E-2</v>
      </c>
      <c r="Q79" s="558">
        <v>4.3243177988898075E-2</v>
      </c>
      <c r="R79" s="558">
        <v>4.3192240406030452E-2</v>
      </c>
      <c r="S79" s="558">
        <v>4.3141422684133041E-2</v>
      </c>
      <c r="T79" s="558">
        <v>4.3090724400636632E-2</v>
      </c>
      <c r="U79" s="558">
        <v>4.3040145134956069E-2</v>
      </c>
      <c r="V79" s="558">
        <v>4.2989684468478562E-2</v>
      </c>
      <c r="W79" s="558">
        <v>4.2939341984552168E-2</v>
      </c>
      <c r="X79" s="558">
        <v>4.2889117268474324E-2</v>
      </c>
      <c r="Y79" s="558">
        <v>4.2839009907480456E-2</v>
      </c>
      <c r="Z79" s="558">
        <v>4.2789019490732667E-2</v>
      </c>
      <c r="AA79" s="558">
        <v>4.2739145609308513E-2</v>
      </c>
      <c r="AB79" s="558">
        <v>4.2689387856189857E-2</v>
      </c>
      <c r="AC79" s="558">
        <v>4.2639745826251782E-2</v>
      </c>
      <c r="AD79" s="558">
        <v>4.2590219116251618E-2</v>
      </c>
      <c r="AE79" s="558">
        <v>4.2540807324818006E-2</v>
      </c>
      <c r="AF79" s="558">
        <v>4.2491510052440055E-2</v>
      </c>
      <c r="AG79" s="558">
        <v>4.2442326901456585E-2</v>
      </c>
      <c r="AH79" s="558">
        <v>4.2393257476045436E-2</v>
      </c>
      <c r="AI79" s="558">
        <v>4.2344301382212832E-2</v>
      </c>
      <c r="AJ79" s="558">
        <v>4.2295458227782849E-2</v>
      </c>
      <c r="AK79" s="558">
        <v>4.2246727622386952E-2</v>
      </c>
      <c r="AL79" s="558">
        <v>4.2198109177453577E-2</v>
      </c>
      <c r="AM79" s="558">
        <v>4.21496025061978E-2</v>
      </c>
      <c r="AN79" s="558">
        <v>4.210120722361111E-2</v>
      </c>
      <c r="AO79" s="558">
        <v>4.2052922946451188E-2</v>
      </c>
      <c r="AP79" s="558">
        <v>4.2004749293231801E-2</v>
      </c>
      <c r="AQ79" s="558">
        <v>4.1956685884212787E-2</v>
      </c>
      <c r="AR79" s="558">
        <v>4.1908732341390018E-2</v>
      </c>
      <c r="AS79" s="558">
        <v>4.1860888288485526E-2</v>
      </c>
      <c r="AT79" s="558">
        <v>4.181315335093768E-2</v>
      </c>
      <c r="AU79" s="558">
        <v>4.1765527155891373E-2</v>
      </c>
      <c r="AV79" s="558">
        <v>4.1718009332188319E-2</v>
      </c>
      <c r="AW79" s="558">
        <v>4.1670599510357426E-2</v>
      </c>
      <c r="AX79" s="558">
        <v>4.1623297322605245E-2</v>
      </c>
      <c r="AY79" s="558">
        <v>4.1576102402806382E-2</v>
      </c>
      <c r="AZ79" s="558">
        <v>4.1529014386494138E-2</v>
      </c>
      <c r="BA79" s="558">
        <v>4.148203291085107E-2</v>
      </c>
      <c r="BB79" s="558">
        <v>4.1435157614699687E-2</v>
      </c>
      <c r="BC79" s="558">
        <v>4.1388388138493215E-2</v>
      </c>
      <c r="BD79" s="558">
        <v>4.1341724124306381E-2</v>
      </c>
      <c r="BE79" s="558">
        <v>4.1295165215826275E-2</v>
      </c>
      <c r="BF79" s="558">
        <v>4.124871105834331E-2</v>
      </c>
      <c r="BG79" s="558">
        <v>4.1202361298742204E-2</v>
      </c>
      <c r="BH79" s="558">
        <v>4.1156115585493008E-2</v>
      </c>
      <c r="BI79" s="558">
        <v>4.1109973568642252E-2</v>
      </c>
      <c r="BJ79" s="558">
        <v>4.1063934899804103E-2</v>
      </c>
      <c r="BK79" s="558">
        <v>4.1017999232151596E-2</v>
      </c>
    </row>
    <row r="80" spans="1:63">
      <c r="A80" s="1066"/>
      <c r="B80" s="510">
        <v>15.75</v>
      </c>
      <c r="C80" s="558">
        <v>4.3298427527963056E-2</v>
      </c>
      <c r="D80" s="558">
        <v>4.3247158133791208E-2</v>
      </c>
      <c r="E80" s="558">
        <v>4.3196010011552752E-2</v>
      </c>
      <c r="F80" s="558">
        <v>4.314498273147347E-2</v>
      </c>
      <c r="G80" s="558">
        <v>4.3094075865807546E-2</v>
      </c>
      <c r="H80" s="558">
        <v>4.3043288988825555E-2</v>
      </c>
      <c r="I80" s="558">
        <v>4.2992621676802609E-2</v>
      </c>
      <c r="J80" s="558">
        <v>4.2942073508006599E-2</v>
      </c>
      <c r="K80" s="558">
        <v>4.2891644062686481E-2</v>
      </c>
      <c r="L80" s="558">
        <v>4.2841332923060638E-2</v>
      </c>
      <c r="M80" s="558">
        <v>4.2791139673305369E-2</v>
      </c>
      <c r="N80" s="558">
        <v>4.2741063899543415E-2</v>
      </c>
      <c r="O80" s="558">
        <v>4.2691105189832594E-2</v>
      </c>
      <c r="P80" s="558">
        <v>4.2641263134154499E-2</v>
      </c>
      <c r="Q80" s="558">
        <v>4.2591537324403295E-2</v>
      </c>
      <c r="R80" s="558">
        <v>4.2541927354374544E-2</v>
      </c>
      <c r="S80" s="558">
        <v>4.2492432819754199E-2</v>
      </c>
      <c r="T80" s="558">
        <v>4.2443053318107563E-2</v>
      </c>
      <c r="U80" s="558">
        <v>4.2393788448868423E-2</v>
      </c>
      <c r="V80" s="558">
        <v>4.2344637813328201E-2</v>
      </c>
      <c r="W80" s="558">
        <v>4.2295601014625213E-2</v>
      </c>
      <c r="X80" s="558">
        <v>4.2246677657733961E-2</v>
      </c>
      <c r="Y80" s="558">
        <v>4.2197867349454542E-2</v>
      </c>
      <c r="Z80" s="558">
        <v>4.2149169698402114E-2</v>
      </c>
      <c r="AA80" s="558">
        <v>4.2100584314996449E-2</v>
      </c>
      <c r="AB80" s="558">
        <v>4.20521108114515E-2</v>
      </c>
      <c r="AC80" s="558">
        <v>4.2003748801765134E-2</v>
      </c>
      <c r="AD80" s="558">
        <v>4.1955497901708869E-2</v>
      </c>
      <c r="AE80" s="558">
        <v>4.1907357728817658E-2</v>
      </c>
      <c r="AF80" s="558">
        <v>4.1859327902379867E-2</v>
      </c>
      <c r="AG80" s="558">
        <v>4.1811408043427166E-2</v>
      </c>
      <c r="AH80" s="558">
        <v>4.1763597774724583E-2</v>
      </c>
      <c r="AI80" s="558">
        <v>4.171589672076062E-2</v>
      </c>
      <c r="AJ80" s="558">
        <v>4.1668304507737418E-2</v>
      </c>
      <c r="AK80" s="558">
        <v>4.1620820763560953E-2</v>
      </c>
      <c r="AL80" s="558">
        <v>4.1573445117831412E-2</v>
      </c>
      <c r="AM80" s="558">
        <v>4.1526177201833499E-2</v>
      </c>
      <c r="AN80" s="558">
        <v>4.1479016648526899E-2</v>
      </c>
      <c r="AO80" s="558">
        <v>4.1431963092536758E-2</v>
      </c>
      <c r="AP80" s="558">
        <v>4.1385016170144291E-2</v>
      </c>
      <c r="AQ80" s="558">
        <v>4.1338175519277334E-2</v>
      </c>
      <c r="AR80" s="558">
        <v>4.1291440779501115E-2</v>
      </c>
      <c r="AS80" s="558">
        <v>4.1244811592008976E-2</v>
      </c>
      <c r="AT80" s="558">
        <v>4.1198287599613165E-2</v>
      </c>
      <c r="AU80" s="558">
        <v>4.1151868446735754E-2</v>
      </c>
      <c r="AV80" s="558">
        <v>4.1105553779399576E-2</v>
      </c>
      <c r="AW80" s="558">
        <v>4.105934324521919E-2</v>
      </c>
      <c r="AX80" s="558">
        <v>4.1013236493391995E-2</v>
      </c>
      <c r="AY80" s="558">
        <v>4.0967233174689331E-2</v>
      </c>
      <c r="AZ80" s="558">
        <v>4.092133294144764E-2</v>
      </c>
      <c r="BA80" s="558">
        <v>4.0875535447559737E-2</v>
      </c>
      <c r="BB80" s="558">
        <v>4.0829840348466109E-2</v>
      </c>
      <c r="BC80" s="558">
        <v>4.0784247301146256E-2</v>
      </c>
      <c r="BD80" s="558">
        <v>4.073875596411012E-2</v>
      </c>
      <c r="BE80" s="558">
        <v>4.0693365997389562E-2</v>
      </c>
      <c r="BF80" s="558">
        <v>4.0648077062529882E-2</v>
      </c>
      <c r="BG80" s="558">
        <v>4.0602888822581416E-2</v>
      </c>
      <c r="BH80" s="558">
        <v>4.0557800942091181E-2</v>
      </c>
      <c r="BI80" s="558">
        <v>4.0512813087094569E-2</v>
      </c>
      <c r="BJ80" s="558">
        <v>4.0467924925107077E-2</v>
      </c>
      <c r="BK80" s="558">
        <v>4.042313612511618E-2</v>
      </c>
    </row>
    <row r="81" spans="1:63">
      <c r="A81" s="1066"/>
      <c r="B81" s="510">
        <v>16</v>
      </c>
      <c r="C81" s="558">
        <v>4.264412024646879E-2</v>
      </c>
      <c r="D81" s="558">
        <v>4.2594192175411397E-2</v>
      </c>
      <c r="E81" s="558">
        <v>4.2544380879987971E-2</v>
      </c>
      <c r="F81" s="558">
        <v>4.2494685950991228E-2</v>
      </c>
      <c r="G81" s="558">
        <v>4.2445106981123595E-2</v>
      </c>
      <c r="H81" s="558">
        <v>4.2395643564986069E-2</v>
      </c>
      <c r="I81" s="558">
        <v>4.2346295299067173E-2</v>
      </c>
      <c r="J81" s="558">
        <v>4.2297061781732002E-2</v>
      </c>
      <c r="K81" s="558">
        <v>4.2247942613211277E-2</v>
      </c>
      <c r="L81" s="558">
        <v>4.2198937395590594E-2</v>
      </c>
      <c r="M81" s="558">
        <v>4.2150045732799617E-2</v>
      </c>
      <c r="N81" s="558">
        <v>4.2101267230601445E-2</v>
      </c>
      <c r="O81" s="558">
        <v>4.2052601496581993E-2</v>
      </c>
      <c r="P81" s="558">
        <v>4.2004048140139506E-2</v>
      </c>
      <c r="Q81" s="558">
        <v>4.1955606772474043E-2</v>
      </c>
      <c r="R81" s="558">
        <v>4.1907277006577169E-2</v>
      </c>
      <c r="S81" s="558">
        <v>4.1859058457221612E-2</v>
      </c>
      <c r="T81" s="558">
        <v>4.1810950740951015E-2</v>
      </c>
      <c r="U81" s="558">
        <v>4.1762953476069821E-2</v>
      </c>
      <c r="V81" s="558">
        <v>4.1715066282633127E-2</v>
      </c>
      <c r="W81" s="558">
        <v>4.1667288782436682E-2</v>
      </c>
      <c r="X81" s="558">
        <v>4.1619620599006917E-2</v>
      </c>
      <c r="Y81" s="558">
        <v>4.1572061357591089E-2</v>
      </c>
      <c r="Z81" s="558">
        <v>4.1524610685147421E-2</v>
      </c>
      <c r="AA81" s="558">
        <v>4.1477268210335372E-2</v>
      </c>
      <c r="AB81" s="558">
        <v>4.1430033563505941E-2</v>
      </c>
      <c r="AC81" s="558">
        <v>4.1382906376692043E-2</v>
      </c>
      <c r="AD81" s="558">
        <v>4.1335886283598966E-2</v>
      </c>
      <c r="AE81" s="558">
        <v>4.128897291959488E-2</v>
      </c>
      <c r="AF81" s="558">
        <v>4.12421659217014E-2</v>
      </c>
      <c r="AG81" s="558">
        <v>4.1195464928584224E-2</v>
      </c>
      <c r="AH81" s="558">
        <v>4.1148869580543847E-2</v>
      </c>
      <c r="AI81" s="558">
        <v>4.1102379519506328E-2</v>
      </c>
      <c r="AJ81" s="558">
        <v>4.1055994389014097E-2</v>
      </c>
      <c r="AK81" s="558">
        <v>4.1009713834216859E-2</v>
      </c>
      <c r="AL81" s="558">
        <v>4.096353750186256E-2</v>
      </c>
      <c r="AM81" s="558">
        <v>4.0917465040288356E-2</v>
      </c>
      <c r="AN81" s="558">
        <v>4.0871496099411736E-2</v>
      </c>
      <c r="AO81" s="558">
        <v>4.0825630330721625E-2</v>
      </c>
      <c r="AP81" s="558">
        <v>4.0779867387269575E-2</v>
      </c>
      <c r="AQ81" s="558">
        <v>4.0734206923661039E-2</v>
      </c>
      <c r="AR81" s="558">
        <v>4.0688648596046657E-2</v>
      </c>
      <c r="AS81" s="558">
        <v>4.0643192062113628E-2</v>
      </c>
      <c r="AT81" s="558">
        <v>4.0597836981077176E-2</v>
      </c>
      <c r="AU81" s="558">
        <v>4.0552583013671963E-2</v>
      </c>
      <c r="AV81" s="558">
        <v>4.0507429822143684E-2</v>
      </c>
      <c r="AW81" s="558">
        <v>4.0462377070240661E-2</v>
      </c>
      <c r="AX81" s="558">
        <v>4.0417424423205457E-2</v>
      </c>
      <c r="AY81" s="558">
        <v>4.0372571547766634E-2</v>
      </c>
      <c r="AZ81" s="558">
        <v>4.0327818112130487E-2</v>
      </c>
      <c r="BA81" s="558">
        <v>4.0283163785972867E-2</v>
      </c>
      <c r="BB81" s="558">
        <v>4.0238608240431045E-2</v>
      </c>
      <c r="BC81" s="558">
        <v>4.0194151148095679E-2</v>
      </c>
      <c r="BD81" s="558">
        <v>4.0149792183002748E-2</v>
      </c>
      <c r="BE81" s="558">
        <v>4.0105531020625605E-2</v>
      </c>
      <c r="BF81" s="558">
        <v>4.0061367337867054E-2</v>
      </c>
      <c r="BG81" s="558">
        <v>4.00173008130515E-2</v>
      </c>
      <c r="BH81" s="558">
        <v>3.9973331125917159E-2</v>
      </c>
      <c r="BI81" s="558">
        <v>3.9929457957608223E-2</v>
      </c>
      <c r="BJ81" s="558">
        <v>3.9885680990667242E-2</v>
      </c>
      <c r="BK81" s="558">
        <v>3.9841999909027433E-2</v>
      </c>
    </row>
    <row r="82" spans="1:63">
      <c r="A82" s="1066"/>
      <c r="B82" s="576">
        <v>16.25</v>
      </c>
      <c r="C82" s="558">
        <v>4.2005647363935882E-2</v>
      </c>
      <c r="D82" s="558">
        <v>4.1957012516700115E-2</v>
      </c>
      <c r="E82" s="558">
        <v>4.190849015971463E-2</v>
      </c>
      <c r="F82" s="558">
        <v>4.186007990315279E-2</v>
      </c>
      <c r="G82" s="558">
        <v>4.1811781358987103E-2</v>
      </c>
      <c r="H82" s="558">
        <v>4.1763594140978862E-2</v>
      </c>
      <c r="I82" s="558">
        <v>4.1715517864667817E-2</v>
      </c>
      <c r="J82" s="558">
        <v>4.1667552147361994E-2</v>
      </c>
      <c r="K82" s="558">
        <v>4.1619696608127504E-2</v>
      </c>
      <c r="L82" s="558">
        <v>4.1571950867778484E-2</v>
      </c>
      <c r="M82" s="558">
        <v>4.152431454886707E-2</v>
      </c>
      <c r="N82" s="558">
        <v>4.1476787275673437E-2</v>
      </c>
      <c r="O82" s="558">
        <v>4.1429368674195964E-2</v>
      </c>
      <c r="P82" s="558">
        <v>4.1382058372141366E-2</v>
      </c>
      <c r="Q82" s="558">
        <v>4.133485599891501E-2</v>
      </c>
      <c r="R82" s="558">
        <v>4.1287761185611185E-2</v>
      </c>
      <c r="S82" s="558">
        <v>4.1240773565003531E-2</v>
      </c>
      <c r="T82" s="558">
        <v>4.1193892771535463E-2</v>
      </c>
      <c r="U82" s="558">
        <v>4.1147118441310727E-2</v>
      </c>
      <c r="V82" s="558">
        <v>4.1100450212083951E-2</v>
      </c>
      <c r="W82" s="558">
        <v>4.1053887723251303E-2</v>
      </c>
      <c r="X82" s="558">
        <v>4.1007430615841216E-2</v>
      </c>
      <c r="Y82" s="558">
        <v>4.0961078532505156E-2</v>
      </c>
      <c r="Z82" s="558">
        <v>4.0914831117508439E-2</v>
      </c>
      <c r="AA82" s="558">
        <v>4.086868801672118E-2</v>
      </c>
      <c r="AB82" s="558">
        <v>4.0822648877609183E-2</v>
      </c>
      <c r="AC82" s="558">
        <v>4.0776713349225037E-2</v>
      </c>
      <c r="AD82" s="558">
        <v>4.0730881082199154E-2</v>
      </c>
      <c r="AE82" s="558">
        <v>4.0685151728730912E-2</v>
      </c>
      <c r="AF82" s="558">
        <v>4.0639524942579879E-2</v>
      </c>
      <c r="AG82" s="558">
        <v>4.0594000379057062E-2</v>
      </c>
      <c r="AH82" s="558">
        <v>4.0548577695016214E-2</v>
      </c>
      <c r="AI82" s="558">
        <v>4.0503256548845248E-2</v>
      </c>
      <c r="AJ82" s="558">
        <v>4.0458036600457638E-2</v>
      </c>
      <c r="AK82" s="558">
        <v>4.0412917511283931E-2</v>
      </c>
      <c r="AL82" s="558">
        <v>4.0367898944263285E-2</v>
      </c>
      <c r="AM82" s="558">
        <v>4.0322980563835084E-2</v>
      </c>
      <c r="AN82" s="558">
        <v>4.0278162035930612E-2</v>
      </c>
      <c r="AO82" s="558">
        <v>4.0233443027964735E-2</v>
      </c>
      <c r="AP82" s="558">
        <v>4.0188823208827718E-2</v>
      </c>
      <c r="AQ82" s="558">
        <v>4.0144302248877023E-2</v>
      </c>
      <c r="AR82" s="558">
        <v>4.0099879819929199E-2</v>
      </c>
      <c r="AS82" s="558">
        <v>4.005555559525182E-2</v>
      </c>
      <c r="AT82" s="558">
        <v>4.0011329249555486E-2</v>
      </c>
      <c r="AU82" s="558">
        <v>3.9967200458985837E-2</v>
      </c>
      <c r="AV82" s="558">
        <v>3.9923168901115663E-2</v>
      </c>
      <c r="AW82" s="558">
        <v>3.9879234254937078E-2</v>
      </c>
      <c r="AX82" s="558">
        <v>3.9835396200853662E-2</v>
      </c>
      <c r="AY82" s="558">
        <v>3.9791654420672763E-2</v>
      </c>
      <c r="AZ82" s="558">
        <v>3.9748008597597778E-2</v>
      </c>
      <c r="BA82" s="558">
        <v>3.9704458416220494E-2</v>
      </c>
      <c r="BB82" s="558">
        <v>3.9661003562513501E-2</v>
      </c>
      <c r="BC82" s="558">
        <v>3.9617643723822669E-2</v>
      </c>
      <c r="BD82" s="558">
        <v>3.95743785888596E-2</v>
      </c>
      <c r="BE82" s="558">
        <v>3.9531207847694212E-2</v>
      </c>
      <c r="BF82" s="558">
        <v>3.9488131191747336E-2</v>
      </c>
      <c r="BG82" s="558">
        <v>3.9445148313783346E-2</v>
      </c>
      <c r="BH82" s="558">
        <v>3.9402258907902887E-2</v>
      </c>
      <c r="BI82" s="558">
        <v>3.9359462669535571E-2</v>
      </c>
      <c r="BJ82" s="558">
        <v>3.9316759295432831E-2</v>
      </c>
      <c r="BK82" s="558">
        <v>3.9274148483660676E-2</v>
      </c>
    </row>
    <row r="83" spans="1:63">
      <c r="A83" s="1066"/>
      <c r="B83" s="510">
        <v>16.5</v>
      </c>
      <c r="C83" s="558">
        <v>4.1382472001363038E-2</v>
      </c>
      <c r="D83" s="558">
        <v>4.1335084476964254E-2</v>
      </c>
      <c r="E83" s="558">
        <v>4.1287805356383114E-2</v>
      </c>
      <c r="F83" s="558">
        <v>4.1240634268067344E-2</v>
      </c>
      <c r="G83" s="558">
        <v>4.1193570842160722E-2</v>
      </c>
      <c r="H83" s="558">
        <v>4.1146614710493384E-2</v>
      </c>
      <c r="I83" s="558">
        <v>4.1099765506572274E-2</v>
      </c>
      <c r="J83" s="558">
        <v>4.105302286557156E-2</v>
      </c>
      <c r="K83" s="558">
        <v>4.10063864243232E-2</v>
      </c>
      <c r="L83" s="558">
        <v>4.0959855821307511E-2</v>
      </c>
      <c r="M83" s="558">
        <v>4.0913430696643854E-2</v>
      </c>
      <c r="N83" s="558">
        <v>4.0867110692081328E-2</v>
      </c>
      <c r="O83" s="558">
        <v>4.0820895450989575E-2</v>
      </c>
      <c r="P83" s="558">
        <v>4.0774784618349609E-2</v>
      </c>
      <c r="Q83" s="558">
        <v>4.0728777840744752E-2</v>
      </c>
      <c r="R83" s="558">
        <v>4.068287476635158E-2</v>
      </c>
      <c r="S83" s="558">
        <v>4.0637075044930956E-2</v>
      </c>
      <c r="T83" s="558">
        <v>4.0591378327819144E-2</v>
      </c>
      <c r="U83" s="558">
        <v>4.0545784267918945E-2</v>
      </c>
      <c r="V83" s="558">
        <v>4.0500292519690895E-2</v>
      </c>
      <c r="W83" s="558">
        <v>4.045490273914458E-2</v>
      </c>
      <c r="X83" s="558">
        <v>4.0409614583829905E-2</v>
      </c>
      <c r="Y83" s="558">
        <v>4.0364427712828541E-2</v>
      </c>
      <c r="Z83" s="558">
        <v>4.0319341786745337E-2</v>
      </c>
      <c r="AA83" s="558">
        <v>4.0274356467699814E-2</v>
      </c>
      <c r="AB83" s="558">
        <v>4.022947141931775E-2</v>
      </c>
      <c r="AC83" s="558">
        <v>4.0184686306722811E-2</v>
      </c>
      <c r="AD83" s="558">
        <v>4.0140000796528144E-2</v>
      </c>
      <c r="AE83" s="558">
        <v>4.0095414556828204E-2</v>
      </c>
      <c r="AF83" s="558">
        <v>4.0050927257190477E-2</v>
      </c>
      <c r="AG83" s="558">
        <v>4.0006538568647318E-2</v>
      </c>
      <c r="AH83" s="558">
        <v>3.9962248163687868E-2</v>
      </c>
      <c r="AI83" s="558">
        <v>3.9918055716249991E-2</v>
      </c>
      <c r="AJ83" s="558">
        <v>3.9873960901712246E-2</v>
      </c>
      <c r="AK83" s="558">
        <v>3.9829963396885985E-2</v>
      </c>
      <c r="AL83" s="558">
        <v>3.9786062880007418E-2</v>
      </c>
      <c r="AM83" s="558">
        <v>3.9742259030729775E-2</v>
      </c>
      <c r="AN83" s="558">
        <v>3.969855153011554E-2</v>
      </c>
      <c r="AO83" s="558">
        <v>3.9654940060628682E-2</v>
      </c>
      <c r="AP83" s="558">
        <v>3.9611424306126991E-2</v>
      </c>
      <c r="AQ83" s="558">
        <v>3.9568003951854398E-2</v>
      </c>
      <c r="AR83" s="558">
        <v>3.952467868443342E-2</v>
      </c>
      <c r="AS83" s="558">
        <v>3.9481448191857636E-2</v>
      </c>
      <c r="AT83" s="558">
        <v>3.9438312163484132E-2</v>
      </c>
      <c r="AU83" s="558">
        <v>3.9395270290026131E-2</v>
      </c>
      <c r="AV83" s="558">
        <v>3.9352322263545583E-2</v>
      </c>
      <c r="AW83" s="558">
        <v>3.9309467777445768E-2</v>
      </c>
      <c r="AX83" s="558">
        <v>3.9266706526464072E-2</v>
      </c>
      <c r="AY83" s="558">
        <v>3.9224038206664723E-2</v>
      </c>
      <c r="AZ83" s="558">
        <v>3.9181462515431531E-2</v>
      </c>
      <c r="BA83" s="558">
        <v>3.913897915146082E-2</v>
      </c>
      <c r="BB83" s="558">
        <v>3.9096587814754259E-2</v>
      </c>
      <c r="BC83" s="558">
        <v>3.9054288206611831E-2</v>
      </c>
      <c r="BD83" s="558">
        <v>3.90120800296248E-2</v>
      </c>
      <c r="BE83" s="558">
        <v>3.8969962987668749E-2</v>
      </c>
      <c r="BF83" s="558">
        <v>3.8927936785896657E-2</v>
      </c>
      <c r="BG83" s="558">
        <v>3.8886001130732005E-2</v>
      </c>
      <c r="BH83" s="558">
        <v>3.8844155729861968E-2</v>
      </c>
      <c r="BI83" s="558">
        <v>3.8802400292230581E-2</v>
      </c>
      <c r="BJ83" s="558">
        <v>3.876073452803204E-2</v>
      </c>
      <c r="BK83" s="558">
        <v>3.8719158148703955E-2</v>
      </c>
    </row>
    <row r="84" spans="1:63">
      <c r="A84" s="1066"/>
      <c r="B84" s="510">
        <v>16.75</v>
      </c>
      <c r="C84" s="558">
        <v>4.0774080846964302E-2</v>
      </c>
      <c r="D84" s="558">
        <v>4.0727896820582567E-2</v>
      </c>
      <c r="E84" s="558">
        <v>4.0681817299367533E-2</v>
      </c>
      <c r="F84" s="558">
        <v>4.0635841929008813E-2</v>
      </c>
      <c r="G84" s="558">
        <v>4.0589970356795825E-2</v>
      </c>
      <c r="H84" s="558">
        <v>4.0544202231608845E-2</v>
      </c>
      <c r="I84" s="558">
        <v>4.0498537203910015E-2</v>
      </c>
      <c r="J84" s="558">
        <v>4.0452974925734422E-2</v>
      </c>
      <c r="K84" s="558">
        <v>4.0407515050681304E-2</v>
      </c>
      <c r="L84" s="558">
        <v>4.0362157233905266E-2</v>
      </c>
      <c r="M84" s="558">
        <v>4.0316901132107508E-2</v>
      </c>
      <c r="N84" s="558">
        <v>4.027174640352723E-2</v>
      </c>
      <c r="O84" s="558">
        <v>4.0226692707932991E-2</v>
      </c>
      <c r="P84" s="558">
        <v>4.0181739706614178E-2</v>
      </c>
      <c r="Q84" s="558">
        <v>4.0136887062372506E-2</v>
      </c>
      <c r="R84" s="558">
        <v>4.0092134439513608E-2</v>
      </c>
      <c r="S84" s="558">
        <v>4.0047481503838619E-2</v>
      </c>
      <c r="T84" s="558">
        <v>4.000292792263592E-2</v>
      </c>
      <c r="U84" s="558">
        <v>3.9958473364672807E-2</v>
      </c>
      <c r="V84" s="558">
        <v>3.9914117500187342E-2</v>
      </c>
      <c r="W84" s="558">
        <v>3.9869860000880143E-2</v>
      </c>
      <c r="X84" s="558">
        <v>3.9825700539906334E-2</v>
      </c>
      <c r="Y84" s="558">
        <v>3.9781638791867475E-2</v>
      </c>
      <c r="Z84" s="558">
        <v>3.9737674432803551E-2</v>
      </c>
      <c r="AA84" s="558">
        <v>3.9693807140185076E-2</v>
      </c>
      <c r="AB84" s="558">
        <v>3.965003659290519E-2</v>
      </c>
      <c r="AC84" s="558">
        <v>3.9606362471271785E-2</v>
      </c>
      <c r="AD84" s="558">
        <v>3.9562784456999775E-2</v>
      </c>
      <c r="AE84" s="558">
        <v>3.9519302233203352E-2</v>
      </c>
      <c r="AF84" s="558">
        <v>3.9475915484388266E-2</v>
      </c>
      <c r="AG84" s="558">
        <v>3.9432623896444259E-2</v>
      </c>
      <c r="AH84" s="558">
        <v>3.9389427156637423E-2</v>
      </c>
      <c r="AI84" s="558">
        <v>3.9346324953602713E-2</v>
      </c>
      <c r="AJ84" s="558">
        <v>3.9303316977336439E-2</v>
      </c>
      <c r="AK84" s="558">
        <v>3.9260402919188857E-2</v>
      </c>
      <c r="AL84" s="558">
        <v>3.9217582471856749E-2</v>
      </c>
      <c r="AM84" s="558">
        <v>3.9174855329376132E-2</v>
      </c>
      <c r="AN84" s="558">
        <v>3.9132221187114957E-2</v>
      </c>
      <c r="AO84" s="558">
        <v>3.9089679741765838E-2</v>
      </c>
      <c r="AP84" s="558">
        <v>3.9047230691338891E-2</v>
      </c>
      <c r="AQ84" s="558">
        <v>3.9004873735154599E-2</v>
      </c>
      <c r="AR84" s="558">
        <v>3.8962608573836668E-2</v>
      </c>
      <c r="AS84" s="558">
        <v>3.8920434909305017E-2</v>
      </c>
      <c r="AT84" s="558">
        <v>3.8878352444768755E-2</v>
      </c>
      <c r="AU84" s="558">
        <v>3.8836360884719201E-2</v>
      </c>
      <c r="AV84" s="558">
        <v>3.8794459934922997E-2</v>
      </c>
      <c r="AW84" s="558">
        <v>3.8752649302415218E-2</v>
      </c>
      <c r="AX84" s="558">
        <v>3.8710928695492558E-2</v>
      </c>
      <c r="AY84" s="558">
        <v>3.8669297823706518E-2</v>
      </c>
      <c r="AZ84" s="558">
        <v>3.8627756397856691E-2</v>
      </c>
      <c r="BA84" s="558">
        <v>3.8586304129984074E-2</v>
      </c>
      <c r="BB84" s="558">
        <v>3.8544940733364369E-2</v>
      </c>
      <c r="BC84" s="558">
        <v>3.8503665922501429E-2</v>
      </c>
      <c r="BD84" s="558">
        <v>3.8462479413120657E-2</v>
      </c>
      <c r="BE84" s="558">
        <v>3.8421380922162469E-2</v>
      </c>
      <c r="BF84" s="558">
        <v>3.8380370167775839E-2</v>
      </c>
      <c r="BG84" s="558">
        <v>3.8339446869311844E-2</v>
      </c>
      <c r="BH84" s="558">
        <v>3.8298610747317247E-2</v>
      </c>
      <c r="BI84" s="558">
        <v>3.8257861523528169E-2</v>
      </c>
      <c r="BJ84" s="558">
        <v>3.821719892086374E-2</v>
      </c>
      <c r="BK84" s="558">
        <v>3.8176622663419812E-2</v>
      </c>
    </row>
    <row r="85" spans="1:63">
      <c r="A85" s="1066"/>
      <c r="B85" s="510">
        <v>17</v>
      </c>
      <c r="C85" s="558">
        <v>4.0179982885001464E-2</v>
      </c>
      <c r="D85" s="558">
        <v>4.0134960493820558E-2</v>
      </c>
      <c r="E85" s="558">
        <v>4.0090038886502519E-2</v>
      </c>
      <c r="F85" s="558">
        <v>4.0045217725014501E-2</v>
      </c>
      <c r="G85" s="558">
        <v>4.0000496672833695E-2</v>
      </c>
      <c r="H85" s="558">
        <v>3.9955875394938868E-2</v>
      </c>
      <c r="I85" s="558">
        <v>3.9911353557802003E-2</v>
      </c>
      <c r="J85" s="558">
        <v>3.9866930829380011E-2</v>
      </c>
      <c r="K85" s="558">
        <v>3.9822606879106458E-2</v>
      </c>
      <c r="L85" s="558">
        <v>3.9778381377883358E-2</v>
      </c>
      <c r="M85" s="558">
        <v>3.9734253998073059E-2</v>
      </c>
      <c r="N85" s="558">
        <v>3.969022441349012E-2</v>
      </c>
      <c r="O85" s="558">
        <v>3.9646292299393281E-2</v>
      </c>
      <c r="P85" s="558">
        <v>3.9602457332477484E-2</v>
      </c>
      <c r="Q85" s="558">
        <v>3.9558719190865968E-2</v>
      </c>
      <c r="R85" s="558">
        <v>3.9515077554102322E-2</v>
      </c>
      <c r="S85" s="558">
        <v>3.9471532103142741E-2</v>
      </c>
      <c r="T85" s="558">
        <v>3.9428082520348184E-2</v>
      </c>
      <c r="U85" s="558">
        <v>3.9384728489476696E-2</v>
      </c>
      <c r="V85" s="558">
        <v>3.9341469695675708E-2</v>
      </c>
      <c r="W85" s="558">
        <v>3.9298305825474431E-2</v>
      </c>
      <c r="X85" s="558">
        <v>3.9255236566776271E-2</v>
      </c>
      <c r="Y85" s="558">
        <v>3.9212261608851329E-2</v>
      </c>
      <c r="Z85" s="558">
        <v>3.9169380642328888E-2</v>
      </c>
      <c r="AA85" s="558">
        <v>3.912659335919004E-2</v>
      </c>
      <c r="AB85" s="558">
        <v>3.9083899452760272E-2</v>
      </c>
      <c r="AC85" s="558">
        <v>3.9041298617702162E-2</v>
      </c>
      <c r="AD85" s="558">
        <v>3.8998790550008079E-2</v>
      </c>
      <c r="AE85" s="558">
        <v>3.8956374946992958E-2</v>
      </c>
      <c r="AF85" s="558">
        <v>3.8914051507287148E-2</v>
      </c>
      <c r="AG85" s="558">
        <v>3.8871819930829228E-2</v>
      </c>
      <c r="AH85" s="558">
        <v>3.8829679918858918E-2</v>
      </c>
      <c r="AI85" s="558">
        <v>3.8787631173910091E-2</v>
      </c>
      <c r="AJ85" s="558">
        <v>3.8745673399803698E-2</v>
      </c>
      <c r="AK85" s="558">
        <v>3.8703806301640865E-2</v>
      </c>
      <c r="AL85" s="558">
        <v>3.8662029585795961E-2</v>
      </c>
      <c r="AM85" s="558">
        <v>3.8620342959909758E-2</v>
      </c>
      <c r="AN85" s="558">
        <v>3.857874613288257E-2</v>
      </c>
      <c r="AO85" s="558">
        <v>3.8537238814867515E-2</v>
      </c>
      <c r="AP85" s="558">
        <v>3.8495820717263762E-2</v>
      </c>
      <c r="AQ85" s="558">
        <v>3.8454491552709857E-2</v>
      </c>
      <c r="AR85" s="558">
        <v>3.8413251035077069E-2</v>
      </c>
      <c r="AS85" s="558">
        <v>3.8372098879462774E-2</v>
      </c>
      <c r="AT85" s="558">
        <v>3.8331034802183916E-2</v>
      </c>
      <c r="AU85" s="558">
        <v>3.8290058520770491E-2</v>
      </c>
      <c r="AV85" s="558">
        <v>3.8249169753959041E-2</v>
      </c>
      <c r="AW85" s="558">
        <v>3.8208368221686231E-2</v>
      </c>
      <c r="AX85" s="558">
        <v>3.8167653645082497E-2</v>
      </c>
      <c r="AY85" s="558">
        <v>3.8127025746465613E-2</v>
      </c>
      <c r="AZ85" s="558">
        <v>3.8086484249334446E-2</v>
      </c>
      <c r="BA85" s="558">
        <v>3.8046028878362649E-2</v>
      </c>
      <c r="BB85" s="558">
        <v>3.800565935939245E-2</v>
      </c>
      <c r="BC85" s="558">
        <v>3.7965375419428425E-2</v>
      </c>
      <c r="BD85" s="558">
        <v>3.7925176786631383E-2</v>
      </c>
      <c r="BE85" s="558">
        <v>3.7885063190312228E-2</v>
      </c>
      <c r="BF85" s="558">
        <v>3.7845034360925893E-2</v>
      </c>
      <c r="BG85" s="558">
        <v>3.780509003006529E-2</v>
      </c>
      <c r="BH85" s="558">
        <v>3.7765229930455335E-2</v>
      </c>
      <c r="BI85" s="558">
        <v>3.772545379594696E-2</v>
      </c>
      <c r="BJ85" s="558">
        <v>3.7685761361511194E-2</v>
      </c>
      <c r="BK85" s="558">
        <v>3.76461523632333E-2</v>
      </c>
    </row>
    <row r="86" spans="1:63">
      <c r="A86" s="1066"/>
      <c r="B86" s="510">
        <v>17.25</v>
      </c>
      <c r="C86" s="558">
        <v>3.9599708205837608E-2</v>
      </c>
      <c r="D86" s="558">
        <v>3.9555807442267561E-2</v>
      </c>
      <c r="E86" s="558">
        <v>3.9512003908848459E-2</v>
      </c>
      <c r="F86" s="558">
        <v>3.9468297282923781E-2</v>
      </c>
      <c r="G86" s="558">
        <v>3.9424687243263083E-2</v>
      </c>
      <c r="H86" s="558">
        <v>3.9381173470054098E-2</v>
      </c>
      <c r="I86" s="558">
        <v>3.9337755644894938E-2</v>
      </c>
      <c r="J86" s="558">
        <v>3.9294433450786335E-2</v>
      </c>
      <c r="K86" s="558">
        <v>3.9251206572123894E-2</v>
      </c>
      <c r="L86" s="558">
        <v>3.9208074694690467E-2</v>
      </c>
      <c r="M86" s="558">
        <v>3.9165037505648523E-2</v>
      </c>
      <c r="N86" s="558">
        <v>3.9122094693532561E-2</v>
      </c>
      <c r="O86" s="558">
        <v>3.9079245948241637E-2</v>
      </c>
      <c r="P86" s="558">
        <v>3.90364909610319E-2</v>
      </c>
      <c r="Q86" s="558">
        <v>3.8993829424509109E-2</v>
      </c>
      <c r="R86" s="558">
        <v>3.8951261032621358E-2</v>
      </c>
      <c r="S86" s="558">
        <v>3.89087854806517E-2</v>
      </c>
      <c r="T86" s="558">
        <v>3.8866402465210885E-2</v>
      </c>
      <c r="U86" s="558">
        <v>3.8824111684230146E-2</v>
      </c>
      <c r="V86" s="558">
        <v>3.8781912836954036E-2</v>
      </c>
      <c r="W86" s="558">
        <v>3.8739805623933241E-2</v>
      </c>
      <c r="X86" s="558">
        <v>3.8697789747017576E-2</v>
      </c>
      <c r="Y86" s="558">
        <v>3.86558649093489E-2</v>
      </c>
      <c r="Z86" s="558">
        <v>3.8614030815354111E-2</v>
      </c>
      <c r="AA86" s="558">
        <v>3.8572287170738254E-2</v>
      </c>
      <c r="AB86" s="558">
        <v>3.8530633682477562E-2</v>
      </c>
      <c r="AC86" s="558">
        <v>3.8489070058812649E-2</v>
      </c>
      <c r="AD86" s="558">
        <v>3.8447596009241657E-2</v>
      </c>
      <c r="AE86" s="558">
        <v>3.8406211244513516E-2</v>
      </c>
      <c r="AF86" s="558">
        <v>3.8364915476621207E-2</v>
      </c>
      <c r="AG86" s="558">
        <v>3.8323708418795073E-2</v>
      </c>
      <c r="AH86" s="558">
        <v>3.8282589785496215E-2</v>
      </c>
      <c r="AI86" s="558">
        <v>3.8241559292409855E-2</v>
      </c>
      <c r="AJ86" s="558">
        <v>3.8200616656438799E-2</v>
      </c>
      <c r="AK86" s="558">
        <v>3.815976159569693E-2</v>
      </c>
      <c r="AL86" s="558">
        <v>3.8118993829502762E-2</v>
      </c>
      <c r="AM86" s="558">
        <v>3.8078313078372943E-2</v>
      </c>
      <c r="AN86" s="558">
        <v>3.8037719064015943E-2</v>
      </c>
      <c r="AO86" s="558">
        <v>3.7997211509325682E-2</v>
      </c>
      <c r="AP86" s="558">
        <v>3.7956790138375184E-2</v>
      </c>
      <c r="AQ86" s="558">
        <v>3.7916454676410381E-2</v>
      </c>
      <c r="AR86" s="558">
        <v>3.7876204849843852E-2</v>
      </c>
      <c r="AS86" s="558">
        <v>3.7836040386248625E-2</v>
      </c>
      <c r="AT86" s="558">
        <v>3.779596101435205E-2</v>
      </c>
      <c r="AU86" s="558">
        <v>3.7755966464029705E-2</v>
      </c>
      <c r="AV86" s="558">
        <v>3.7716056466299282E-2</v>
      </c>
      <c r="AW86" s="558">
        <v>3.7676230753314596E-2</v>
      </c>
      <c r="AX86" s="558">
        <v>3.7636489058359597E-2</v>
      </c>
      <c r="AY86" s="558">
        <v>3.7596831115842368E-2</v>
      </c>
      <c r="AZ86" s="558">
        <v>3.7557256661289277E-2</v>
      </c>
      <c r="BA86" s="558">
        <v>3.7517765431339035E-2</v>
      </c>
      <c r="BB86" s="558">
        <v>3.7478357163736896E-2</v>
      </c>
      <c r="BC86" s="558">
        <v>3.7439031597328823E-2</v>
      </c>
      <c r="BD86" s="558">
        <v>3.7399788472055745E-2</v>
      </c>
      <c r="BE86" s="558">
        <v>3.736062752894781E-2</v>
      </c>
      <c r="BF86" s="558">
        <v>3.7321548510118679E-2</v>
      </c>
      <c r="BG86" s="558">
        <v>3.7282551158759891E-2</v>
      </c>
      <c r="BH86" s="558">
        <v>3.7243635219135221E-2</v>
      </c>
      <c r="BI86" s="558">
        <v>3.7204800436575078E-2</v>
      </c>
      <c r="BJ86" s="558">
        <v>3.716604655747098E-2</v>
      </c>
      <c r="BK86" s="558">
        <v>3.7127373329270012E-2</v>
      </c>
    </row>
    <row r="87" spans="1:63">
      <c r="A87" s="1066"/>
      <c r="B87" s="510">
        <v>17.5</v>
      </c>
      <c r="C87" s="558">
        <v>3.9032806891225798E-2</v>
      </c>
      <c r="D87" s="558">
        <v>3.8989989502960697E-2</v>
      </c>
      <c r="E87" s="558">
        <v>3.8947265949600178E-2</v>
      </c>
      <c r="F87" s="558">
        <v>3.8904635923021104E-2</v>
      </c>
      <c r="G87" s="558">
        <v>3.8862099116447918E-2</v>
      </c>
      <c r="H87" s="558">
        <v>3.8819655224445249E-2</v>
      </c>
      <c r="I87" s="558">
        <v>3.8777303942910603E-2</v>
      </c>
      <c r="J87" s="558">
        <v>3.8735044969067149E-2</v>
      </c>
      <c r="K87" s="558">
        <v>3.8692878001456432E-2</v>
      </c>
      <c r="L87" s="558">
        <v>3.865080273993126E-2</v>
      </c>
      <c r="M87" s="558">
        <v>3.8608818885648544E-2</v>
      </c>
      <c r="N87" s="558">
        <v>3.8566926141062274E-2</v>
      </c>
      <c r="O87" s="558">
        <v>3.8525124209916425E-2</v>
      </c>
      <c r="P87" s="558">
        <v>3.848341279723802E-2</v>
      </c>
      <c r="Q87" s="558">
        <v>3.8441791609330173E-2</v>
      </c>
      <c r="R87" s="558">
        <v>3.8400260353765203E-2</v>
      </c>
      <c r="S87" s="558">
        <v>3.8358818739377784E-2</v>
      </c>
      <c r="T87" s="558">
        <v>3.8317466476258132E-2</v>
      </c>
      <c r="U87" s="558">
        <v>3.8276203275745262E-2</v>
      </c>
      <c r="V87" s="558">
        <v>3.8235028850420252E-2</v>
      </c>
      <c r="W87" s="558">
        <v>3.8193942914099582E-2</v>
      </c>
      <c r="X87" s="558">
        <v>3.8152945181828497E-2</v>
      </c>
      <c r="Y87" s="558">
        <v>3.8112035369874432E-2</v>
      </c>
      <c r="Z87" s="558">
        <v>3.8071213195720446E-2</v>
      </c>
      <c r="AA87" s="558">
        <v>3.8030478378058737E-2</v>
      </c>
      <c r="AB87" s="558">
        <v>3.7989830636784162E-2</v>
      </c>
      <c r="AC87" s="558">
        <v>3.7949269692987841E-2</v>
      </c>
      <c r="AD87" s="558">
        <v>3.7908795268950767E-2</v>
      </c>
      <c r="AE87" s="558">
        <v>3.7868407088137442E-2</v>
      </c>
      <c r="AF87" s="558">
        <v>3.7828104875189623E-2</v>
      </c>
      <c r="AG87" s="558">
        <v>3.7787888355920035E-2</v>
      </c>
      <c r="AH87" s="558">
        <v>3.7747757257306162E-2</v>
      </c>
      <c r="AI87" s="558">
        <v>3.7707711307484064E-2</v>
      </c>
      <c r="AJ87" s="558">
        <v>3.7667750235742252E-2</v>
      </c>
      <c r="AK87" s="558">
        <v>3.7627873772515565E-2</v>
      </c>
      <c r="AL87" s="558">
        <v>3.7588081649379122E-2</v>
      </c>
      <c r="AM87" s="558">
        <v>3.7548373599042319E-2</v>
      </c>
      <c r="AN87" s="558">
        <v>3.7508749355342798E-2</v>
      </c>
      <c r="AO87" s="558">
        <v>3.7469208653240528E-2</v>
      </c>
      <c r="AP87" s="558">
        <v>3.7429751228811911E-2</v>
      </c>
      <c r="AQ87" s="558">
        <v>3.7390376819243884E-2</v>
      </c>
      <c r="AR87" s="558">
        <v>3.7351085162828077E-2</v>
      </c>
      <c r="AS87" s="558">
        <v>3.7311875998955038E-2</v>
      </c>
      <c r="AT87" s="558">
        <v>3.7272749068108485E-2</v>
      </c>
      <c r="AU87" s="558">
        <v>3.7233704111859514E-2</v>
      </c>
      <c r="AV87" s="558">
        <v>3.7194740872861003E-2</v>
      </c>
      <c r="AW87" s="558">
        <v>3.715585909484187E-2</v>
      </c>
      <c r="AX87" s="558">
        <v>3.7117058522601498E-2</v>
      </c>
      <c r="AY87" s="558">
        <v>3.7078338902004175E-2</v>
      </c>
      <c r="AZ87" s="558">
        <v>3.7039699979973494E-2</v>
      </c>
      <c r="BA87" s="558">
        <v>3.7001141504486849E-2</v>
      </c>
      <c r="BB87" s="558">
        <v>3.6962663224569994E-2</v>
      </c>
      <c r="BC87" s="558">
        <v>3.6924264890291575E-2</v>
      </c>
      <c r="BD87" s="558">
        <v>3.6885946252757686E-2</v>
      </c>
      <c r="BE87" s="558">
        <v>3.6847707064106554E-2</v>
      </c>
      <c r="BF87" s="558">
        <v>3.6809547077503141E-2</v>
      </c>
      <c r="BG87" s="558">
        <v>3.6771466047133862E-2</v>
      </c>
      <c r="BH87" s="558">
        <v>3.6733463728201299E-2</v>
      </c>
      <c r="BI87" s="558">
        <v>3.669553987691896E-2</v>
      </c>
      <c r="BJ87" s="558">
        <v>3.6657694250506051E-2</v>
      </c>
      <c r="BK87" s="558">
        <v>3.6619926607182308E-2</v>
      </c>
    </row>
    <row r="88" spans="1:63">
      <c r="A88" s="1066"/>
      <c r="B88" s="510">
        <v>17.75</v>
      </c>
      <c r="C88" s="558">
        <v>3.8478847969345184E-2</v>
      </c>
      <c r="D88" s="558">
        <v>3.8437077365753941E-2</v>
      </c>
      <c r="E88" s="558">
        <v>3.8395397351742459E-2</v>
      </c>
      <c r="F88" s="558">
        <v>3.8353807632932085E-2</v>
      </c>
      <c r="G88" s="558">
        <v>3.8312307916218272E-2</v>
      </c>
      <c r="H88" s="558">
        <v>3.8270897909763651E-2</v>
      </c>
      <c r="I88" s="558">
        <v>3.8229577322991273E-2</v>
      </c>
      <c r="J88" s="558">
        <v>3.8188345866577732E-2</v>
      </c>
      <c r="K88" s="558">
        <v>3.8147203252446443E-2</v>
      </c>
      <c r="L88" s="558">
        <v>3.8106149193760964E-2</v>
      </c>
      <c r="M88" s="558">
        <v>3.8065183404918268E-2</v>
      </c>
      <c r="N88" s="558">
        <v>3.8024305601542165E-2</v>
      </c>
      <c r="O88" s="558">
        <v>3.7983515500476711E-2</v>
      </c>
      <c r="P88" s="558">
        <v>3.7942812819779674E-2</v>
      </c>
      <c r="Q88" s="558">
        <v>3.7902197278716007E-2</v>
      </c>
      <c r="R88" s="558">
        <v>3.7861668597751447E-2</v>
      </c>
      <c r="S88" s="558">
        <v>3.7821226498546065E-2</v>
      </c>
      <c r="T88" s="558">
        <v>3.7780870703947894E-2</v>
      </c>
      <c r="U88" s="558">
        <v>3.7740600937986618E-2</v>
      </c>
      <c r="V88" s="558">
        <v>3.7700416925867258E-2</v>
      </c>
      <c r="W88" s="558">
        <v>3.7660318393963957E-2</v>
      </c>
      <c r="X88" s="558">
        <v>3.762030506981371E-2</v>
      </c>
      <c r="Y88" s="558">
        <v>3.7580376682110263E-2</v>
      </c>
      <c r="Z88" s="558">
        <v>3.7540532960697925E-2</v>
      </c>
      <c r="AA88" s="558">
        <v>3.7500773636565503E-2</v>
      </c>
      <c r="AB88" s="558">
        <v>3.7461098441840243E-2</v>
      </c>
      <c r="AC88" s="558">
        <v>3.7421507109781815E-2</v>
      </c>
      <c r="AD88" s="558">
        <v>3.7381999374776327E-2</v>
      </c>
      <c r="AE88" s="558">
        <v>3.7342574972330393E-2</v>
      </c>
      <c r="AF88" s="558">
        <v>3.7303233639065229E-2</v>
      </c>
      <c r="AG88" s="558">
        <v>3.726397511271079E-2</v>
      </c>
      <c r="AH88" s="558">
        <v>3.7224799132099931E-2</v>
      </c>
      <c r="AI88" s="558">
        <v>3.7185705437162639E-2</v>
      </c>
      <c r="AJ88" s="558">
        <v>3.7146693768920241E-2</v>
      </c>
      <c r="AK88" s="558">
        <v>3.7107763869479726E-2</v>
      </c>
      <c r="AL88" s="558">
        <v>3.7068915482028036E-2</v>
      </c>
      <c r="AM88" s="558">
        <v>3.7030148350826422E-2</v>
      </c>
      <c r="AN88" s="558">
        <v>3.6991462221204849E-2</v>
      </c>
      <c r="AO88" s="558">
        <v>3.6952856839556403E-2</v>
      </c>
      <c r="AP88" s="558">
        <v>3.6914331953331735E-2</v>
      </c>
      <c r="AQ88" s="558">
        <v>3.6875887311033584E-2</v>
      </c>
      <c r="AR88" s="558">
        <v>3.6837522662211311E-2</v>
      </c>
      <c r="AS88" s="558">
        <v>3.6799237757455409E-2</v>
      </c>
      <c r="AT88" s="558">
        <v>3.6761032348392154E-2</v>
      </c>
      <c r="AU88" s="558">
        <v>3.6722906187678199E-2</v>
      </c>
      <c r="AV88" s="558">
        <v>3.6684859028995251E-2</v>
      </c>
      <c r="AW88" s="558">
        <v>3.6646890627044765E-2</v>
      </c>
      <c r="AX88" s="558">
        <v>3.6609000737542662E-2</v>
      </c>
      <c r="AY88" s="558">
        <v>3.6571189117214117E-2</v>
      </c>
      <c r="AZ88" s="558">
        <v>3.6533455523788311E-2</v>
      </c>
      <c r="BA88" s="558">
        <v>3.6495799715993302E-2</v>
      </c>
      <c r="BB88" s="558">
        <v>3.6458221453550842E-2</v>
      </c>
      <c r="BC88" s="558">
        <v>3.6420720497171294E-2</v>
      </c>
      <c r="BD88" s="558">
        <v>3.6383296608548533E-2</v>
      </c>
      <c r="BE88" s="558">
        <v>3.6345949550354938E-2</v>
      </c>
      <c r="BF88" s="558">
        <v>3.6308679086236306E-2</v>
      </c>
      <c r="BG88" s="558">
        <v>3.6271484980806928E-2</v>
      </c>
      <c r="BH88" s="558">
        <v>3.6234366999644621E-2</v>
      </c>
      <c r="BI88" s="558">
        <v>3.6197324909285761E-2</v>
      </c>
      <c r="BJ88" s="558">
        <v>3.6160358477220447E-2</v>
      </c>
      <c r="BK88" s="558">
        <v>3.6123467471887612E-2</v>
      </c>
    </row>
    <row r="89" spans="1:63">
      <c r="A89" s="1066"/>
      <c r="B89" s="510">
        <v>18</v>
      </c>
      <c r="C89" s="558">
        <v>3.7937418434550362E-2</v>
      </c>
      <c r="D89" s="558">
        <v>3.7896659598939647E-2</v>
      </c>
      <c r="E89" s="558">
        <v>3.7855988249501246E-2</v>
      </c>
      <c r="F89" s="558">
        <v>3.7815404104862116E-2</v>
      </c>
      <c r="G89" s="558">
        <v>3.7774906884854527E-2</v>
      </c>
      <c r="H89" s="558">
        <v>3.7734496310509617E-2</v>
      </c>
      <c r="I89" s="558">
        <v>3.7694172104050995E-2</v>
      </c>
      <c r="J89" s="558">
        <v>3.7653933988888319E-2</v>
      </c>
      <c r="K89" s="558">
        <v>3.7613781689611069E-2</v>
      </c>
      <c r="L89" s="558">
        <v>3.757371493198218E-2</v>
      </c>
      <c r="M89" s="558">
        <v>3.753373344293183E-2</v>
      </c>
      <c r="N89" s="558">
        <v>3.7493836950551251E-2</v>
      </c>
      <c r="O89" s="558">
        <v>3.7454025184086533E-2</v>
      </c>
      <c r="P89" s="558">
        <v>3.7414297873932523E-2</v>
      </c>
      <c r="Q89" s="558">
        <v>3.7374654751626726E-2</v>
      </c>
      <c r="R89" s="558">
        <v>3.7335095549843288E-2</v>
      </c>
      <c r="S89" s="558">
        <v>3.7295620002386919E-2</v>
      </c>
      <c r="T89" s="558">
        <v>3.7256227844187001E-2</v>
      </c>
      <c r="U89" s="558">
        <v>3.7216918811291612E-2</v>
      </c>
      <c r="V89" s="558">
        <v>3.7177692640861626E-2</v>
      </c>
      <c r="W89" s="558">
        <v>3.7138549071164886E-2</v>
      </c>
      <c r="X89" s="558">
        <v>3.7099487841570342E-2</v>
      </c>
      <c r="Y89" s="558">
        <v>3.7060508692542314E-2</v>
      </c>
      <c r="Z89" s="558">
        <v>3.7021611365634685E-2</v>
      </c>
      <c r="AA89" s="558">
        <v>3.6982795603485254E-2</v>
      </c>
      <c r="AB89" s="558">
        <v>3.6944061149810012E-2</v>
      </c>
      <c r="AC89" s="558">
        <v>3.6905407749397517E-2</v>
      </c>
      <c r="AD89" s="558">
        <v>3.6866835148103287E-2</v>
      </c>
      <c r="AE89" s="558">
        <v>3.6828343092844253E-2</v>
      </c>
      <c r="AF89" s="558">
        <v>3.6789931331593168E-2</v>
      </c>
      <c r="AG89" s="558">
        <v>3.6751599613373168E-2</v>
      </c>
      <c r="AH89" s="558">
        <v>3.6713347688252282E-2</v>
      </c>
      <c r="AI89" s="558">
        <v>3.6675175307337965E-2</v>
      </c>
      <c r="AJ89" s="558">
        <v>3.6637082222771775E-2</v>
      </c>
      <c r="AK89" s="558">
        <v>3.6599068187723939E-2</v>
      </c>
      <c r="AL89" s="558">
        <v>3.6561132956388048E-2</v>
      </c>
      <c r="AM89" s="558">
        <v>3.6523276283975774E-2</v>
      </c>
      <c r="AN89" s="558">
        <v>3.6485497926711581E-2</v>
      </c>
      <c r="AO89" s="558">
        <v>3.6447797641827491E-2</v>
      </c>
      <c r="AP89" s="558">
        <v>3.641017518755791E-2</v>
      </c>
      <c r="AQ89" s="558">
        <v>3.6372630323134446E-2</v>
      </c>
      <c r="AR89" s="558">
        <v>3.6335162808780755E-2</v>
      </c>
      <c r="AS89" s="558">
        <v>3.629777240570746E-2</v>
      </c>
      <c r="AT89" s="558">
        <v>3.6260458876107078E-2</v>
      </c>
      <c r="AU89" s="558">
        <v>3.6223221983148958E-2</v>
      </c>
      <c r="AV89" s="558">
        <v>3.6186061490974288E-2</v>
      </c>
      <c r="AW89" s="558">
        <v>3.6148977164691121E-2</v>
      </c>
      <c r="AX89" s="558">
        <v>3.6111968770369408E-2</v>
      </c>
      <c r="AY89" s="558">
        <v>3.6075036075036072E-2</v>
      </c>
      <c r="AZ89" s="558">
        <v>3.6038178846670162E-2</v>
      </c>
      <c r="BA89" s="558">
        <v>3.600139685419794E-2</v>
      </c>
      <c r="BB89" s="558">
        <v>3.5964689867488096E-2</v>
      </c>
      <c r="BC89" s="558">
        <v>3.5928057657346926E-2</v>
      </c>
      <c r="BD89" s="558">
        <v>3.5891499995513561E-2</v>
      </c>
      <c r="BE89" s="558">
        <v>3.5855016654655236E-2</v>
      </c>
      <c r="BF89" s="558">
        <v>3.5818607408362568E-2</v>
      </c>
      <c r="BG89" s="558">
        <v>3.5782272031144889E-2</v>
      </c>
      <c r="BH89" s="558">
        <v>3.5746010298425564E-2</v>
      </c>
      <c r="BI89" s="558">
        <v>3.5709821986537396E-2</v>
      </c>
      <c r="BJ89" s="558">
        <v>3.5673706872717995E-2</v>
      </c>
      <c r="BK89" s="558">
        <v>3.5637664735105233E-2</v>
      </c>
    </row>
    <row r="90" spans="1:63">
      <c r="A90" s="1066"/>
      <c r="B90" s="510">
        <v>18.25</v>
      </c>
      <c r="C90" s="558">
        <v>3.7408122327209761E-2</v>
      </c>
      <c r="D90" s="558">
        <v>3.7368341734536153E-2</v>
      </c>
      <c r="E90" s="558">
        <v>3.7328645659041357E-2</v>
      </c>
      <c r="F90" s="558">
        <v>3.7289033831665507E-2</v>
      </c>
      <c r="G90" s="558">
        <v>3.7249505984489631E-2</v>
      </c>
      <c r="H90" s="558">
        <v>3.7210061850729552E-2</v>
      </c>
      <c r="I90" s="558">
        <v>3.717070116472989E-2</v>
      </c>
      <c r="J90" s="558">
        <v>3.7131423661958152E-2</v>
      </c>
      <c r="K90" s="558">
        <v>3.7092229078998756E-2</v>
      </c>
      <c r="L90" s="558">
        <v>3.7053117153547123E-2</v>
      </c>
      <c r="M90" s="558">
        <v>3.7014087624403912E-2</v>
      </c>
      <c r="N90" s="558">
        <v>3.6975140231469104E-2</v>
      </c>
      <c r="O90" s="558">
        <v>3.6936274715736295E-2</v>
      </c>
      <c r="P90" s="558">
        <v>3.6897490819286928E-2</v>
      </c>
      <c r="Q90" s="558">
        <v>3.6858788285284591E-2</v>
      </c>
      <c r="R90" s="558">
        <v>3.6820166857969336E-2</v>
      </c>
      <c r="S90" s="558">
        <v>3.6781626282652066E-2</v>
      </c>
      <c r="T90" s="558">
        <v>3.6743166305708924E-2</v>
      </c>
      <c r="U90" s="558">
        <v>3.6704786674575725E-2</v>
      </c>
      <c r="V90" s="558">
        <v>3.6666487137742454E-2</v>
      </c>
      <c r="W90" s="558">
        <v>3.6628267444747738E-2</v>
      </c>
      <c r="X90" s="558">
        <v>3.6590127346173389E-2</v>
      </c>
      <c r="Y90" s="558">
        <v>3.6552066593639007E-2</v>
      </c>
      <c r="Z90" s="558">
        <v>3.6514084939796583E-2</v>
      </c>
      <c r="AA90" s="558">
        <v>3.647618213832509E-2</v>
      </c>
      <c r="AB90" s="558">
        <v>3.6438357943925234E-2</v>
      </c>
      <c r="AC90" s="558">
        <v>3.6400612112314115E-2</v>
      </c>
      <c r="AD90" s="558">
        <v>3.6362944400219969E-2</v>
      </c>
      <c r="AE90" s="558">
        <v>3.6325354565376951E-2</v>
      </c>
      <c r="AF90" s="558">
        <v>3.6287842366519961E-2</v>
      </c>
      <c r="AG90" s="558">
        <v>3.6250407563379446E-2</v>
      </c>
      <c r="AH90" s="558">
        <v>3.6213049916676281E-2</v>
      </c>
      <c r="AI90" s="558">
        <v>3.6175769188116685E-2</v>
      </c>
      <c r="AJ90" s="558">
        <v>3.6138565140387158E-2</v>
      </c>
      <c r="AK90" s="558">
        <v>3.6101437537149408E-2</v>
      </c>
      <c r="AL90" s="558">
        <v>3.6064386143035393E-2</v>
      </c>
      <c r="AM90" s="558">
        <v>3.6027410723642309E-2</v>
      </c>
      <c r="AN90" s="558">
        <v>3.5990511045527682E-2</v>
      </c>
      <c r="AO90" s="558">
        <v>3.5953686876204413E-2</v>
      </c>
      <c r="AP90" s="558">
        <v>3.5916937984135956E-2</v>
      </c>
      <c r="AQ90" s="558">
        <v>3.5880264138731383E-2</v>
      </c>
      <c r="AR90" s="558">
        <v>3.5843665110340643E-2</v>
      </c>
      <c r="AS90" s="558">
        <v>3.5807140670249725E-2</v>
      </c>
      <c r="AT90" s="558">
        <v>3.5770690590675877E-2</v>
      </c>
      <c r="AU90" s="558">
        <v>3.5734314644762927E-2</v>
      </c>
      <c r="AV90" s="558">
        <v>3.5698012606576533E-2</v>
      </c>
      <c r="AW90" s="558">
        <v>3.5661784251099497E-2</v>
      </c>
      <c r="AX90" s="558">
        <v>3.5625629354227167E-2</v>
      </c>
      <c r="AY90" s="558">
        <v>3.5589547692762763E-2</v>
      </c>
      <c r="AZ90" s="558">
        <v>3.5553539044412816E-2</v>
      </c>
      <c r="BA90" s="558">
        <v>3.551760318778259E-2</v>
      </c>
      <c r="BB90" s="558">
        <v>3.5481739902371537E-2</v>
      </c>
      <c r="BC90" s="558">
        <v>3.5445948968568813E-2</v>
      </c>
      <c r="BD90" s="558">
        <v>3.5410230167648771E-2</v>
      </c>
      <c r="BE90" s="558">
        <v>3.5374583281766514E-2</v>
      </c>
      <c r="BF90" s="558">
        <v>3.5339008093953475E-2</v>
      </c>
      <c r="BG90" s="558">
        <v>3.5303504388112979E-2</v>
      </c>
      <c r="BH90" s="558">
        <v>3.5268071949015926E-2</v>
      </c>
      <c r="BI90" s="558">
        <v>3.5232710562296404E-2</v>
      </c>
      <c r="BJ90" s="558">
        <v>3.5197420014447353E-2</v>
      </c>
      <c r="BK90" s="558">
        <v>3.5162200092816308E-2</v>
      </c>
    </row>
    <row r="91" spans="1:63">
      <c r="A91" s="1066"/>
      <c r="B91" s="576">
        <v>18.5</v>
      </c>
      <c r="C91" s="558">
        <v>3.6890579869383135E-2</v>
      </c>
      <c r="D91" s="558">
        <v>3.6851745409025867E-2</v>
      </c>
      <c r="E91" s="558">
        <v>3.6812992624229324E-2</v>
      </c>
      <c r="F91" s="558">
        <v>3.6774321257597511E-2</v>
      </c>
      <c r="G91" s="558">
        <v>3.6735731052814864E-2</v>
      </c>
      <c r="H91" s="558">
        <v>3.6697221754640574E-2</v>
      </c>
      <c r="I91" s="558">
        <v>3.6658793108902979E-2</v>
      </c>
      <c r="J91" s="558">
        <v>3.6620444862493946E-2</v>
      </c>
      <c r="K91" s="558">
        <v>3.6582176763363325E-2</v>
      </c>
      <c r="L91" s="558">
        <v>3.6543988560513441E-2</v>
      </c>
      <c r="M91" s="558">
        <v>3.6505880003993588E-2</v>
      </c>
      <c r="N91" s="558">
        <v>3.6467850844894574E-2</v>
      </c>
      <c r="O91" s="558">
        <v>3.6429900835343317E-2</v>
      </c>
      <c r="P91" s="558">
        <v>3.6392029728497449E-2</v>
      </c>
      <c r="Q91" s="558">
        <v>3.6354237278539973E-2</v>
      </c>
      <c r="R91" s="558">
        <v>3.6316523240673929E-2</v>
      </c>
      <c r="S91" s="558">
        <v>3.6278887371117126E-2</v>
      </c>
      <c r="T91" s="558">
        <v>3.6241329427096874E-2</v>
      </c>
      <c r="U91" s="558">
        <v>3.6203849166844777E-2</v>
      </c>
      <c r="V91" s="558">
        <v>3.6166446349591534E-2</v>
      </c>
      <c r="W91" s="558">
        <v>3.61291207355618E-2</v>
      </c>
      <c r="X91" s="558">
        <v>3.6091872085969028E-2</v>
      </c>
      <c r="Y91" s="558">
        <v>3.6054700163010434E-2</v>
      </c>
      <c r="Z91" s="558">
        <v>3.6017604729861867E-2</v>
      </c>
      <c r="AA91" s="558">
        <v>3.5980585550672829E-2</v>
      </c>
      <c r="AB91" s="558">
        <v>3.5943642390561484E-2</v>
      </c>
      <c r="AC91" s="558">
        <v>3.5906775015609627E-2</v>
      </c>
      <c r="AD91" s="558">
        <v>3.5869983192857821E-2</v>
      </c>
      <c r="AE91" s="558">
        <v>3.5833266690300444E-2</v>
      </c>
      <c r="AF91" s="558">
        <v>3.5796625276880836E-2</v>
      </c>
      <c r="AG91" s="558">
        <v>3.5760058722486422E-2</v>
      </c>
      <c r="AH91" s="558">
        <v>3.5723566797943945E-2</v>
      </c>
      <c r="AI91" s="558">
        <v>3.568714927501463E-2</v>
      </c>
      <c r="AJ91" s="558">
        <v>3.5650805926389438E-2</v>
      </c>
      <c r="AK91" s="558">
        <v>3.5614536525684352E-2</v>
      </c>
      <c r="AL91" s="558">
        <v>3.5578340847435677E-2</v>
      </c>
      <c r="AM91" s="558">
        <v>3.5542218667095345E-2</v>
      </c>
      <c r="AN91" s="558">
        <v>3.5506169761026274E-2</v>
      </c>
      <c r="AO91" s="558">
        <v>3.5470193906497798E-2</v>
      </c>
      <c r="AP91" s="558">
        <v>3.5434290881681006E-2</v>
      </c>
      <c r="AQ91" s="558">
        <v>3.5398460465644252E-2</v>
      </c>
      <c r="AR91" s="558">
        <v>3.5362702438348582E-2</v>
      </c>
      <c r="AS91" s="558">
        <v>3.5327016580643231E-2</v>
      </c>
      <c r="AT91" s="558">
        <v>3.5291402674261174E-2</v>
      </c>
      <c r="AU91" s="558">
        <v>3.5255860501814659E-2</v>
      </c>
      <c r="AV91" s="558">
        <v>3.5220389846790753E-2</v>
      </c>
      <c r="AW91" s="558">
        <v>3.5184990493547001E-2</v>
      </c>
      <c r="AX91" s="558">
        <v>3.5149662227307039E-2</v>
      </c>
      <c r="AY91" s="558">
        <v>3.5114404834156218E-2</v>
      </c>
      <c r="AZ91" s="558">
        <v>3.5079218101037313E-2</v>
      </c>
      <c r="BA91" s="558">
        <v>3.5044101815746249E-2</v>
      </c>
      <c r="BB91" s="558">
        <v>3.5009055766927789E-2</v>
      </c>
      <c r="BC91" s="558">
        <v>3.4974079744071337E-2</v>
      </c>
      <c r="BD91" s="558">
        <v>3.4939173537506703E-2</v>
      </c>
      <c r="BE91" s="558">
        <v>3.4904336938399894E-2</v>
      </c>
      <c r="BF91" s="558">
        <v>3.4869569738749009E-2</v>
      </c>
      <c r="BG91" s="558">
        <v>3.4834871731380022E-2</v>
      </c>
      <c r="BH91" s="558">
        <v>3.4800242709942746E-2</v>
      </c>
      <c r="BI91" s="558">
        <v>3.4765682468906663E-2</v>
      </c>
      <c r="BJ91" s="558">
        <v>3.4731190803556924E-2</v>
      </c>
      <c r="BK91" s="558">
        <v>3.4696767509990276E-2</v>
      </c>
    </row>
    <row r="92" spans="1:63">
      <c r="A92" s="1066"/>
      <c r="B92" s="510">
        <v>18.75</v>
      </c>
      <c r="C92" s="558">
        <v>3.6384426652428234E-2</v>
      </c>
      <c r="D92" s="558">
        <v>3.6346507555665146E-2</v>
      </c>
      <c r="E92" s="558">
        <v>3.63086674136135E-2</v>
      </c>
      <c r="F92" s="558">
        <v>3.627090597993185E-2</v>
      </c>
      <c r="G92" s="558">
        <v>3.6233223009302505E-2</v>
      </c>
      <c r="H92" s="558">
        <v>3.6195618257426156E-2</v>
      </c>
      <c r="I92" s="558">
        <v>3.6158091481016646E-2</v>
      </c>
      <c r="J92" s="558">
        <v>3.6120642437795711E-2</v>
      </c>
      <c r="K92" s="558">
        <v>3.6083270886487745E-2</v>
      </c>
      <c r="L92" s="558">
        <v>3.6045976586814653E-2</v>
      </c>
      <c r="M92" s="558">
        <v>3.6008759299490663E-2</v>
      </c>
      <c r="N92" s="558">
        <v>3.5971618786217262E-2</v>
      </c>
      <c r="O92" s="558">
        <v>3.593455480967804E-2</v>
      </c>
      <c r="P92" s="558">
        <v>3.5897567133533696E-2</v>
      </c>
      <c r="Q92" s="558">
        <v>3.5860655522416983E-2</v>
      </c>
      <c r="R92" s="558">
        <v>3.5823819741927727E-2</v>
      </c>
      <c r="S92" s="558">
        <v>3.5787059558627855E-2</v>
      </c>
      <c r="T92" s="558">
        <v>3.5750374740036478E-2</v>
      </c>
      <c r="U92" s="558">
        <v>3.571376505462498E-2</v>
      </c>
      <c r="V92" s="558">
        <v>3.567723027181214E-2</v>
      </c>
      <c r="W92" s="558">
        <v>3.5640770161959323E-2</v>
      </c>
      <c r="X92" s="558">
        <v>3.5604384496365625E-2</v>
      </c>
      <c r="Y92" s="558">
        <v>3.5568073047263123E-2</v>
      </c>
      <c r="Z92" s="558">
        <v>3.5531835587812116E-2</v>
      </c>
      <c r="AA92" s="558">
        <v>3.5495671892096382E-2</v>
      </c>
      <c r="AB92" s="558">
        <v>3.5459581735118512E-2</v>
      </c>
      <c r="AC92" s="558">
        <v>3.5423564892795224E-2</v>
      </c>
      <c r="AD92" s="558">
        <v>3.5387621141952735E-2</v>
      </c>
      <c r="AE92" s="558">
        <v>3.5351750260322147E-2</v>
      </c>
      <c r="AF92" s="558">
        <v>3.5315952026534869E-2</v>
      </c>
      <c r="AG92" s="558">
        <v>3.5280226220118054E-2</v>
      </c>
      <c r="AH92" s="558">
        <v>3.5244572621490076E-2</v>
      </c>
      <c r="AI92" s="558">
        <v>3.5208991011956056E-2</v>
      </c>
      <c r="AJ92" s="558">
        <v>3.517348117370335E-2</v>
      </c>
      <c r="AK92" s="558">
        <v>3.5138042889797126E-2</v>
      </c>
      <c r="AL92" s="558">
        <v>3.5102675944175946E-2</v>
      </c>
      <c r="AM92" s="558">
        <v>3.5067380121647375E-2</v>
      </c>
      <c r="AN92" s="558">
        <v>3.5032155207883622E-2</v>
      </c>
      <c r="AO92" s="558">
        <v>3.4997000989417174E-2</v>
      </c>
      <c r="AP92" s="558">
        <v>3.4961917253636517E-2</v>
      </c>
      <c r="AQ92" s="558">
        <v>3.4926903788781848E-2</v>
      </c>
      <c r="AR92" s="558">
        <v>3.4891960383940782E-2</v>
      </c>
      <c r="AS92" s="558">
        <v>3.4857086829044141E-2</v>
      </c>
      <c r="AT92" s="558">
        <v>3.4822282914861773E-2</v>
      </c>
      <c r="AU92" s="558">
        <v>3.4787548432998285E-2</v>
      </c>
      <c r="AV92" s="558">
        <v>3.4752883175888975E-2</v>
      </c>
      <c r="AW92" s="558">
        <v>3.4718286936795649E-2</v>
      </c>
      <c r="AX92" s="558">
        <v>3.4683759509802507E-2</v>
      </c>
      <c r="AY92" s="558">
        <v>3.464930068981209E-2</v>
      </c>
      <c r="AZ92" s="558">
        <v>3.4614910272541176E-2</v>
      </c>
      <c r="BA92" s="558">
        <v>3.4580588054516789E-2</v>
      </c>
      <c r="BB92" s="558">
        <v>3.4546333833072145E-2</v>
      </c>
      <c r="BC92" s="558">
        <v>3.4512147406342703E-2</v>
      </c>
      <c r="BD92" s="558">
        <v>3.4478028573262147E-2</v>
      </c>
      <c r="BE92" s="558">
        <v>3.4443977133558505E-2</v>
      </c>
      <c r="BF92" s="558">
        <v>3.4409992887750186E-2</v>
      </c>
      <c r="BG92" s="558">
        <v>3.4376075637142102E-2</v>
      </c>
      <c r="BH92" s="558">
        <v>3.4342225183821795E-2</v>
      </c>
      <c r="BI92" s="558">
        <v>3.4308441330655588E-2</v>
      </c>
      <c r="BJ92" s="558">
        <v>3.4274723881284733E-2</v>
      </c>
      <c r="BK92" s="558">
        <v>3.4241072640121661E-2</v>
      </c>
    </row>
    <row r="93" spans="1:63">
      <c r="A93" s="1066"/>
      <c r="B93" s="510">
        <v>19</v>
      </c>
      <c r="C93" s="558">
        <v>3.5889312872935758E-2</v>
      </c>
      <c r="D93" s="558">
        <v>3.5852279644793546E-2</v>
      </c>
      <c r="E93" s="558">
        <v>3.5815322765077227E-2</v>
      </c>
      <c r="F93" s="558">
        <v>3.5778441997927832E-2</v>
      </c>
      <c r="G93" s="558">
        <v>3.5741637108456882E-2</v>
      </c>
      <c r="H93" s="558">
        <v>3.5704907862741407E-2</v>
      </c>
      <c r="I93" s="558">
        <v>3.5668254027819007E-2</v>
      </c>
      <c r="J93" s="558">
        <v>3.5631675371682915E-2</v>
      </c>
      <c r="K93" s="558">
        <v>3.5595171663277095E-2</v>
      </c>
      <c r="L93" s="558">
        <v>3.5558742672491386E-2</v>
      </c>
      <c r="M93" s="558">
        <v>3.5522388170156682E-2</v>
      </c>
      <c r="N93" s="558">
        <v>3.5486107928040092E-2</v>
      </c>
      <c r="O93" s="558">
        <v>3.5449901718840181E-2</v>
      </c>
      <c r="P93" s="558">
        <v>3.5413769316182252E-2</v>
      </c>
      <c r="Q93" s="558">
        <v>3.5377710494613565E-2</v>
      </c>
      <c r="R93" s="558">
        <v>3.5341725029598696E-2</v>
      </c>
      <c r="S93" s="558">
        <v>3.5305812697514878E-2</v>
      </c>
      <c r="T93" s="558">
        <v>3.5269973275647334E-2</v>
      </c>
      <c r="U93" s="558">
        <v>3.5234206542184704E-2</v>
      </c>
      <c r="V93" s="558">
        <v>3.5198512276214455E-2</v>
      </c>
      <c r="W93" s="558">
        <v>3.5162890257718349E-2</v>
      </c>
      <c r="X93" s="558">
        <v>3.5127340267567878E-2</v>
      </c>
      <c r="Y93" s="558">
        <v>3.5091862087519833E-2</v>
      </c>
      <c r="Z93" s="558">
        <v>3.5056455500211803E-2</v>
      </c>
      <c r="AA93" s="558">
        <v>3.5021120289157721E-2</v>
      </c>
      <c r="AB93" s="558">
        <v>3.4985856238743486E-2</v>
      </c>
      <c r="AC93" s="558">
        <v>3.4950663134222563E-2</v>
      </c>
      <c r="AD93" s="558">
        <v>3.4915540761711619E-2</v>
      </c>
      <c r="AE93" s="558">
        <v>3.4880488908186194E-2</v>
      </c>
      <c r="AF93" s="558">
        <v>3.4845507361476409E-2</v>
      </c>
      <c r="AG93" s="558">
        <v>3.4810595910262636E-2</v>
      </c>
      <c r="AH93" s="558">
        <v>3.4775754344071312E-2</v>
      </c>
      <c r="AI93" s="558">
        <v>3.4740982453270668E-2</v>
      </c>
      <c r="AJ93" s="558">
        <v>3.4706280029066512E-2</v>
      </c>
      <c r="AK93" s="558">
        <v>3.4671646863498086E-2</v>
      </c>
      <c r="AL93" s="558">
        <v>3.4637082749433903E-2</v>
      </c>
      <c r="AM93" s="558">
        <v>3.4602587480567583E-2</v>
      </c>
      <c r="AN93" s="558">
        <v>3.4568160851413801E-2</v>
      </c>
      <c r="AO93" s="558">
        <v>3.4533802657304172E-2</v>
      </c>
      <c r="AP93" s="558">
        <v>3.4499512694383193E-2</v>
      </c>
      <c r="AQ93" s="558">
        <v>3.4465290759604236E-2</v>
      </c>
      <c r="AR93" s="558">
        <v>3.443113665072553E-2</v>
      </c>
      <c r="AS93" s="558">
        <v>3.4397050166306155E-2</v>
      </c>
      <c r="AT93" s="558">
        <v>3.4363031105702116E-2</v>
      </c>
      <c r="AU93" s="558">
        <v>3.4329079269062382E-2</v>
      </c>
      <c r="AV93" s="558">
        <v>3.4295194457324991E-2</v>
      </c>
      <c r="AW93" s="558">
        <v>3.4261376472213133E-2</v>
      </c>
      <c r="AX93" s="558">
        <v>3.4227625116231314E-2</v>
      </c>
      <c r="AY93" s="558">
        <v>3.4193940192661483E-2</v>
      </c>
      <c r="AZ93" s="558">
        <v>3.4160321505559241E-2</v>
      </c>
      <c r="BA93" s="558">
        <v>3.4126768859750002E-2</v>
      </c>
      <c r="BB93" s="558">
        <v>3.4093282060825257E-2</v>
      </c>
      <c r="BC93" s="558">
        <v>3.4059860915138795E-2</v>
      </c>
      <c r="BD93" s="558">
        <v>3.4026505229802967E-2</v>
      </c>
      <c r="BE93" s="558">
        <v>3.3993214812684996E-2</v>
      </c>
      <c r="BF93" s="558">
        <v>3.3959989472403265E-2</v>
      </c>
      <c r="BG93" s="558">
        <v>3.3926829018323668E-2</v>
      </c>
      <c r="BH93" s="558">
        <v>3.3893733260555961E-2</v>
      </c>
      <c r="BI93" s="558">
        <v>3.386070200995011E-2</v>
      </c>
      <c r="BJ93" s="558">
        <v>3.3827735078092738E-2</v>
      </c>
      <c r="BK93" s="558">
        <v>3.3794832277303496E-2</v>
      </c>
    </row>
    <row r="94" spans="1:63">
      <c r="A94" s="1066"/>
      <c r="B94" s="510">
        <v>19.25</v>
      </c>
      <c r="C94" s="558">
        <v>3.5404902613675196E-2</v>
      </c>
      <c r="D94" s="558">
        <v>3.5368726968850961E-2</v>
      </c>
      <c r="E94" s="558">
        <v>3.5332625174899365E-2</v>
      </c>
      <c r="F94" s="558">
        <v>3.5296597005906413E-2</v>
      </c>
      <c r="G94" s="558">
        <v>3.5260642236878574E-2</v>
      </c>
      <c r="H94" s="558">
        <v>3.5224760643738182E-2</v>
      </c>
      <c r="I94" s="558">
        <v>3.5188952003318723E-2</v>
      </c>
      <c r="J94" s="558">
        <v>3.5153216093360203E-2</v>
      </c>
      <c r="K94" s="558">
        <v>3.5117552692504599E-2</v>
      </c>
      <c r="L94" s="558">
        <v>3.5081961580291261E-2</v>
      </c>
      <c r="M94" s="558">
        <v>3.5046442537152341E-2</v>
      </c>
      <c r="N94" s="558">
        <v>3.5010995344408331E-2</v>
      </c>
      <c r="O94" s="558">
        <v>3.4975619784263542E-2</v>
      </c>
      <c r="P94" s="558">
        <v>3.4940315639801649E-2</v>
      </c>
      <c r="Q94" s="558">
        <v>3.4905082694981257E-2</v>
      </c>
      <c r="R94" s="558">
        <v>3.48699207346315E-2</v>
      </c>
      <c r="S94" s="558">
        <v>3.4834829544447651E-2</v>
      </c>
      <c r="T94" s="558">
        <v>3.4799808910986788E-2</v>
      </c>
      <c r="U94" s="558">
        <v>3.4764858621663439E-2</v>
      </c>
      <c r="V94" s="558">
        <v>3.4729978464745292E-2</v>
      </c>
      <c r="W94" s="558">
        <v>3.4695168229348934E-2</v>
      </c>
      <c r="X94" s="558">
        <v>3.4660427705435592E-2</v>
      </c>
      <c r="Y94" s="558">
        <v>3.462575668380688E-2</v>
      </c>
      <c r="Z94" s="558">
        <v>3.4591154956100649E-2</v>
      </c>
      <c r="AA94" s="558">
        <v>3.4556622314786768E-2</v>
      </c>
      <c r="AB94" s="558">
        <v>3.4522158553163027E-2</v>
      </c>
      <c r="AC94" s="558">
        <v>3.448776346535095E-2</v>
      </c>
      <c r="AD94" s="558">
        <v>3.4453436846291735E-2</v>
      </c>
      <c r="AE94" s="558">
        <v>3.4419178491742183E-2</v>
      </c>
      <c r="AF94" s="558">
        <v>3.4384988198270627E-2</v>
      </c>
      <c r="AG94" s="558">
        <v>3.4350865763252907E-2</v>
      </c>
      <c r="AH94" s="558">
        <v>3.4316810984868391E-2</v>
      </c>
      <c r="AI94" s="558">
        <v>3.4282823662095951E-2</v>
      </c>
      <c r="AJ94" s="558">
        <v>3.4248903594710063E-2</v>
      </c>
      <c r="AK94" s="558">
        <v>3.421505058327684E-2</v>
      </c>
      <c r="AL94" s="558">
        <v>3.4181264429150114E-2</v>
      </c>
      <c r="AM94" s="558">
        <v>3.4147544934467589E-2</v>
      </c>
      <c r="AN94" s="558">
        <v>3.4113891902146948E-2</v>
      </c>
      <c r="AO94" s="558">
        <v>3.4080305135882012E-2</v>
      </c>
      <c r="AP94" s="558">
        <v>3.404678444013895E-2</v>
      </c>
      <c r="AQ94" s="558">
        <v>3.4013329620152466E-2</v>
      </c>
      <c r="AR94" s="558">
        <v>3.3979940481922009E-2</v>
      </c>
      <c r="AS94" s="558">
        <v>3.3946616832208065E-2</v>
      </c>
      <c r="AT94" s="558">
        <v>3.3913358478528395E-2</v>
      </c>
      <c r="AU94" s="558">
        <v>3.3880165229154338E-2</v>
      </c>
      <c r="AV94" s="558">
        <v>3.3847036893107148E-2</v>
      </c>
      <c r="AW94" s="558">
        <v>3.3813973280154286E-2</v>
      </c>
      <c r="AX94" s="558">
        <v>3.3780974200805822E-2</v>
      </c>
      <c r="AY94" s="558">
        <v>3.3748039466310789E-2</v>
      </c>
      <c r="AZ94" s="558">
        <v>3.3715168888653599E-2</v>
      </c>
      <c r="BA94" s="558">
        <v>3.3682362280550472E-2</v>
      </c>
      <c r="BB94" s="558">
        <v>3.3649619455445839E-2</v>
      </c>
      <c r="BC94" s="558">
        <v>3.3616940227508857E-2</v>
      </c>
      <c r="BD94" s="558">
        <v>3.3584324411629854E-2</v>
      </c>
      <c r="BE94" s="558">
        <v>3.3551771823416864E-2</v>
      </c>
      <c r="BF94" s="558">
        <v>3.3519282279192125E-2</v>
      </c>
      <c r="BG94" s="558">
        <v>3.3486855595988657E-2</v>
      </c>
      <c r="BH94" s="558">
        <v>3.3454491591546773E-2</v>
      </c>
      <c r="BI94" s="558">
        <v>3.3422190084310736E-2</v>
      </c>
      <c r="BJ94" s="558">
        <v>3.3389950893425308E-2</v>
      </c>
      <c r="BK94" s="558">
        <v>3.3357773838732389E-2</v>
      </c>
    </row>
    <row r="95" spans="1:63">
      <c r="A95" s="1066"/>
      <c r="B95" s="510">
        <v>19.5</v>
      </c>
      <c r="C95" s="558">
        <v>3.4930873166490753E-2</v>
      </c>
      <c r="D95" s="558">
        <v>3.489552796906556E-2</v>
      </c>
      <c r="E95" s="558">
        <v>3.4860254228208411E-2</v>
      </c>
      <c r="F95" s="558">
        <v>3.4825051727445003E-2</v>
      </c>
      <c r="G95" s="558">
        <v>3.4789920251174535E-2</v>
      </c>
      <c r="H95" s="558">
        <v>3.4754859584665315E-2</v>
      </c>
      <c r="I95" s="558">
        <v>3.4719869514050407E-2</v>
      </c>
      <c r="J95" s="558">
        <v>3.4684949826323246E-2</v>
      </c>
      <c r="K95" s="558">
        <v>3.4650100309333368E-2</v>
      </c>
      <c r="L95" s="558">
        <v>3.461532075178203E-2</v>
      </c>
      <c r="M95" s="558">
        <v>3.458061094321805E-2</v>
      </c>
      <c r="N95" s="558">
        <v>3.4545970674033456E-2</v>
      </c>
      <c r="O95" s="558">
        <v>3.4511399735459344E-2</v>
      </c>
      <c r="P95" s="558">
        <v>3.4476897919561635E-2</v>
      </c>
      <c r="Q95" s="558">
        <v>3.444246501923693E-2</v>
      </c>
      <c r="R95" s="558">
        <v>3.4408100828208367E-2</v>
      </c>
      <c r="S95" s="558">
        <v>3.4373805141021493E-2</v>
      </c>
      <c r="T95" s="558">
        <v>3.4339577753040175E-2</v>
      </c>
      <c r="U95" s="558">
        <v>3.4305418460442508E-2</v>
      </c>
      <c r="V95" s="558">
        <v>3.4271327060216815E-2</v>
      </c>
      <c r="W95" s="558">
        <v>3.4237303350157587E-2</v>
      </c>
      <c r="X95" s="558">
        <v>3.4203347128861493E-2</v>
      </c>
      <c r="Y95" s="558">
        <v>3.4169458195723409E-2</v>
      </c>
      <c r="Z95" s="558">
        <v>3.4135636350932488E-2</v>
      </c>
      <c r="AA95" s="558">
        <v>3.410188139546818E-2</v>
      </c>
      <c r="AB95" s="558">
        <v>3.406819313109638E-2</v>
      </c>
      <c r="AC95" s="558">
        <v>3.4034571360365549E-2</v>
      </c>
      <c r="AD95" s="558">
        <v>3.4001015886602794E-2</v>
      </c>
      <c r="AE95" s="558">
        <v>3.3967526513910107E-2</v>
      </c>
      <c r="AF95" s="558">
        <v>3.3934103047160505E-2</v>
      </c>
      <c r="AG95" s="558">
        <v>3.3900745291994279E-2</v>
      </c>
      <c r="AH95" s="558">
        <v>3.3867453054815165E-2</v>
      </c>
      <c r="AI95" s="558">
        <v>3.383422614278668E-2</v>
      </c>
      <c r="AJ95" s="558">
        <v>3.3801064363828327E-2</v>
      </c>
      <c r="AK95" s="558">
        <v>3.3767967526611938E-2</v>
      </c>
      <c r="AL95" s="558">
        <v>3.3734935440557966E-2</v>
      </c>
      <c r="AM95" s="558">
        <v>3.3701967915831868E-2</v>
      </c>
      <c r="AN95" s="558">
        <v>3.366906476334041E-2</v>
      </c>
      <c r="AO95" s="558">
        <v>3.3636225794728108E-2</v>
      </c>
      <c r="AP95" s="558">
        <v>3.3603450822373586E-2</v>
      </c>
      <c r="AQ95" s="558">
        <v>3.3570739659386034E-2</v>
      </c>
      <c r="AR95" s="558">
        <v>3.353809211960166E-2</v>
      </c>
      <c r="AS95" s="558">
        <v>3.3505508017580142E-2</v>
      </c>
      <c r="AT95" s="558">
        <v>3.3472987168601087E-2</v>
      </c>
      <c r="AU95" s="558">
        <v>3.3440529388660628E-2</v>
      </c>
      <c r="AV95" s="558">
        <v>3.3408134494467855E-2</v>
      </c>
      <c r="AW95" s="558">
        <v>3.3375802303441435E-2</v>
      </c>
      <c r="AX95" s="558">
        <v>3.3343532633706138E-2</v>
      </c>
      <c r="AY95" s="558">
        <v>3.3311325304089465E-2</v>
      </c>
      <c r="AZ95" s="558">
        <v>3.3279180134118222E-2</v>
      </c>
      <c r="BA95" s="558">
        <v>3.3247096944015168E-2</v>
      </c>
      <c r="BB95" s="558">
        <v>3.3215075554695661E-2</v>
      </c>
      <c r="BC95" s="558">
        <v>3.3183115787764325E-2</v>
      </c>
      <c r="BD95" s="558">
        <v>3.315121746551173E-2</v>
      </c>
      <c r="BE95" s="558">
        <v>3.3119380410911121E-2</v>
      </c>
      <c r="BF95" s="558">
        <v>3.3087604447615118E-2</v>
      </c>
      <c r="BG95" s="558">
        <v>3.3055889399952458E-2</v>
      </c>
      <c r="BH95" s="558">
        <v>3.3024235092924785E-2</v>
      </c>
      <c r="BI95" s="558">
        <v>3.2992641352203415E-2</v>
      </c>
      <c r="BJ95" s="558">
        <v>3.2961108004126119E-2</v>
      </c>
      <c r="BK95" s="558">
        <v>3.2929634875693975E-2</v>
      </c>
    </row>
    <row r="96" spans="1:63">
      <c r="A96" s="1066"/>
      <c r="B96" s="510">
        <v>19.75</v>
      </c>
      <c r="C96" s="558">
        <v>3.4466914394322763E-2</v>
      </c>
      <c r="D96" s="558">
        <v>3.4432373601009404E-2</v>
      </c>
      <c r="E96" s="558">
        <v>3.4397901968048636E-2</v>
      </c>
      <c r="F96" s="558">
        <v>3.4363499287930574E-2</v>
      </c>
      <c r="G96" s="558">
        <v>3.4329165353974657E-2</v>
      </c>
      <c r="H96" s="558">
        <v>3.4294899960325531E-2</v>
      </c>
      <c r="I96" s="558">
        <v>3.4260702901948895E-2</v>
      </c>
      <c r="J96" s="558">
        <v>3.4226573974627438E-2</v>
      </c>
      <c r="K96" s="558">
        <v>3.4192512974956762E-2</v>
      </c>
      <c r="L96" s="558">
        <v>3.415851970034136E-2</v>
      </c>
      <c r="M96" s="558">
        <v>3.4124593948990561E-2</v>
      </c>
      <c r="N96" s="558">
        <v>3.4090735519914588E-2</v>
      </c>
      <c r="O96" s="558">
        <v>3.4056944212920534E-2</v>
      </c>
      <c r="P96" s="558">
        <v>3.4023219828608474E-2</v>
      </c>
      <c r="Q96" s="558">
        <v>3.3989562168367481E-2</v>
      </c>
      <c r="R96" s="558">
        <v>3.3955971034371778E-2</v>
      </c>
      <c r="S96" s="558">
        <v>3.3922446229576859E-2</v>
      </c>
      <c r="T96" s="558">
        <v>3.3888987557715577E-2</v>
      </c>
      <c r="U96" s="558">
        <v>3.3855594823294401E-2</v>
      </c>
      <c r="V96" s="558">
        <v>3.3822267831589536E-2</v>
      </c>
      <c r="W96" s="558">
        <v>3.3789006388643184E-2</v>
      </c>
      <c r="X96" s="558">
        <v>3.3755810301259744E-2</v>
      </c>
      <c r="Y96" s="558">
        <v>3.3722679377002129E-2</v>
      </c>
      <c r="Z96" s="558">
        <v>3.3689613424187963E-2</v>
      </c>
      <c r="AA96" s="558">
        <v>3.3656612251885959E-2</v>
      </c>
      <c r="AB96" s="558">
        <v>3.3623675669912222E-2</v>
      </c>
      <c r="AC96" s="558">
        <v>3.3590803488826572E-2</v>
      </c>
      <c r="AD96" s="558">
        <v>3.355799551992894E-2</v>
      </c>
      <c r="AE96" s="558">
        <v>3.3525251575255752E-2</v>
      </c>
      <c r="AF96" s="558">
        <v>3.3492571467576317E-2</v>
      </c>
      <c r="AG96" s="558">
        <v>3.3459955010389293E-2</v>
      </c>
      <c r="AH96" s="558">
        <v>3.3427402017919113E-2</v>
      </c>
      <c r="AI96" s="558">
        <v>3.3394912305112476E-2</v>
      </c>
      <c r="AJ96" s="558">
        <v>3.3362485687634821E-2</v>
      </c>
      <c r="AK96" s="558">
        <v>3.3330121981866856E-2</v>
      </c>
      <c r="AL96" s="558">
        <v>3.3297821004901092E-2</v>
      </c>
      <c r="AM96" s="558">
        <v>3.3265582574538391E-2</v>
      </c>
      <c r="AN96" s="558">
        <v>3.3233406509284531E-2</v>
      </c>
      <c r="AO96" s="558">
        <v>3.3201292628346826E-2</v>
      </c>
      <c r="AP96" s="558">
        <v>3.3169240751630712E-2</v>
      </c>
      <c r="AQ96" s="558">
        <v>3.3137250699736408E-2</v>
      </c>
      <c r="AR96" s="558">
        <v>3.310532229395554E-2</v>
      </c>
      <c r="AS96" s="558">
        <v>3.3073455356267836E-2</v>
      </c>
      <c r="AT96" s="558">
        <v>3.304164970933781E-2</v>
      </c>
      <c r="AU96" s="558">
        <v>3.3009905176511464E-2</v>
      </c>
      <c r="AV96" s="558">
        <v>3.2978221581813016E-2</v>
      </c>
      <c r="AW96" s="558">
        <v>3.2946598749941693E-2</v>
      </c>
      <c r="AX96" s="558">
        <v>3.2915036506268418E-2</v>
      </c>
      <c r="AY96" s="558">
        <v>3.2883534676832672E-2</v>
      </c>
      <c r="AZ96" s="558">
        <v>3.2852093088339245E-2</v>
      </c>
      <c r="BA96" s="558">
        <v>3.2820711568155095E-2</v>
      </c>
      <c r="BB96" s="558">
        <v>3.2789389944306149E-2</v>
      </c>
      <c r="BC96" s="558">
        <v>3.2758128045474212E-2</v>
      </c>
      <c r="BD96" s="558">
        <v>3.2726925700993809E-2</v>
      </c>
      <c r="BE96" s="558">
        <v>3.2695782740849062E-2</v>
      </c>
      <c r="BF96" s="558">
        <v>3.2664698995670663E-2</v>
      </c>
      <c r="BG96" s="558">
        <v>3.2633674296732737E-2</v>
      </c>
      <c r="BH96" s="558">
        <v>3.2602708475949836E-2</v>
      </c>
      <c r="BI96" s="558">
        <v>3.2571801365873891E-2</v>
      </c>
      <c r="BJ96" s="558">
        <v>3.2540952799691165E-2</v>
      </c>
      <c r="BK96" s="558">
        <v>3.2510162611219307E-2</v>
      </c>
    </row>
    <row r="97" spans="1:63">
      <c r="A97" s="1066"/>
      <c r="B97" s="510">
        <v>20</v>
      </c>
      <c r="C97" s="558">
        <v>3.4012728129744957E-2</v>
      </c>
      <c r="D97" s="558">
        <v>3.3978966736432095E-2</v>
      </c>
      <c r="E97" s="558">
        <v>3.3945272300488084E-2</v>
      </c>
      <c r="F97" s="558">
        <v>3.3911644622920178E-2</v>
      </c>
      <c r="G97" s="558">
        <v>3.3878083505523404E-2</v>
      </c>
      <c r="H97" s="558">
        <v>3.384458875087662E-2</v>
      </c>
      <c r="I97" s="558">
        <v>3.3811160162338656E-2</v>
      </c>
      <c r="J97" s="558">
        <v>3.3777797544044495E-2</v>
      </c>
      <c r="K97" s="558">
        <v>3.374450070090141E-2</v>
      </c>
      <c r="L97" s="558">
        <v>3.3711269438585163E-2</v>
      </c>
      <c r="M97" s="558">
        <v>3.3678103563536274E-2</v>
      </c>
      <c r="N97" s="558">
        <v>3.3645002882956195E-2</v>
      </c>
      <c r="O97" s="558">
        <v>3.3611967204803604E-2</v>
      </c>
      <c r="P97" s="558">
        <v>3.3578996337790719E-2</v>
      </c>
      <c r="Q97" s="558">
        <v>3.354609009137955E-2</v>
      </c>
      <c r="R97" s="558">
        <v>3.3513248275778292E-2</v>
      </c>
      <c r="S97" s="558">
        <v>3.3480470701937604E-2</v>
      </c>
      <c r="T97" s="558">
        <v>3.3447757181547043E-2</v>
      </c>
      <c r="U97" s="558">
        <v>3.3415107527031439E-2</v>
      </c>
      <c r="V97" s="558">
        <v>3.3382521551547278E-2</v>
      </c>
      <c r="W97" s="558">
        <v>3.3349999068979196E-2</v>
      </c>
      <c r="X97" s="558">
        <v>3.3317539893936397E-2</v>
      </c>
      <c r="Y97" s="558">
        <v>3.3285143841749118E-2</v>
      </c>
      <c r="Z97" s="558">
        <v>3.3252810728465171E-2</v>
      </c>
      <c r="AA97" s="558">
        <v>3.3220540370846437E-2</v>
      </c>
      <c r="AB97" s="558">
        <v>3.3188332586365381E-2</v>
      </c>
      <c r="AC97" s="558">
        <v>3.315618719320166E-2</v>
      </c>
      <c r="AD97" s="558">
        <v>3.3124104010238666E-2</v>
      </c>
      <c r="AE97" s="558">
        <v>3.3092082857060133E-2</v>
      </c>
      <c r="AF97" s="558">
        <v>3.3060123553946753E-2</v>
      </c>
      <c r="AG97" s="558">
        <v>3.3028225921872836E-2</v>
      </c>
      <c r="AH97" s="558">
        <v>3.2996389782502925E-2</v>
      </c>
      <c r="AI97" s="558">
        <v>3.2964614958188511E-2</v>
      </c>
      <c r="AJ97" s="558">
        <v>3.2932901271964708E-2</v>
      </c>
      <c r="AK97" s="558">
        <v>3.2901248547546974E-2</v>
      </c>
      <c r="AL97" s="558">
        <v>3.2869656609327835E-2</v>
      </c>
      <c r="AM97" s="558">
        <v>3.2838125282373676E-2</v>
      </c>
      <c r="AN97" s="558">
        <v>3.2806654392421447E-2</v>
      </c>
      <c r="AO97" s="558">
        <v>3.2775243765875511E-2</v>
      </c>
      <c r="AP97" s="558">
        <v>3.2743893229804422E-2</v>
      </c>
      <c r="AQ97" s="558">
        <v>3.2712602611937765E-2</v>
      </c>
      <c r="AR97" s="558">
        <v>3.2681371740662969E-2</v>
      </c>
      <c r="AS97" s="558">
        <v>3.2650200445022239E-2</v>
      </c>
      <c r="AT97" s="558">
        <v>3.2619088554709352E-2</v>
      </c>
      <c r="AU97" s="558">
        <v>3.258803590006662E-2</v>
      </c>
      <c r="AV97" s="558">
        <v>3.2557042312081771E-2</v>
      </c>
      <c r="AW97" s="558">
        <v>3.2526107622384906E-2</v>
      </c>
      <c r="AX97" s="558">
        <v>3.2495231663245423E-2</v>
      </c>
      <c r="AY97" s="558">
        <v>3.2464414267568999E-2</v>
      </c>
      <c r="AZ97" s="558">
        <v>3.2433655268894607E-2</v>
      </c>
      <c r="BA97" s="558">
        <v>3.240295450139144E-2</v>
      </c>
      <c r="BB97" s="558">
        <v>3.2372311799856029E-2</v>
      </c>
      <c r="BC97" s="558">
        <v>3.2341726999709199E-2</v>
      </c>
      <c r="BD97" s="558">
        <v>3.2311199936993162E-2</v>
      </c>
      <c r="BE97" s="558">
        <v>3.2280730448368593E-2</v>
      </c>
      <c r="BF97" s="558">
        <v>3.2250318371111676E-2</v>
      </c>
      <c r="BG97" s="558">
        <v>3.2219963543111255E-2</v>
      </c>
      <c r="BH97" s="558">
        <v>3.2189665802865933E-2</v>
      </c>
      <c r="BI97" s="558">
        <v>3.2159424989481197E-2</v>
      </c>
      <c r="BJ97" s="558">
        <v>3.212924094266658E-2</v>
      </c>
      <c r="BK97" s="558">
        <v>3.209911350273284E-2</v>
      </c>
    </row>
    <row r="98" spans="1:63">
      <c r="A98" s="1066"/>
      <c r="B98" s="510">
        <v>20.25</v>
      </c>
      <c r="C98" s="558">
        <v>3.3568027607604703E-2</v>
      </c>
      <c r="D98" s="558">
        <v>3.3535021598977345E-2</v>
      </c>
      <c r="E98" s="558">
        <v>3.3502080433391292E-2</v>
      </c>
      <c r="F98" s="558">
        <v>3.3469203919949772E-2</v>
      </c>
      <c r="G98" s="558">
        <v>3.3436391868504597E-2</v>
      </c>
      <c r="H98" s="558">
        <v>3.3403644089652511E-2</v>
      </c>
      <c r="I98" s="558">
        <v>3.3370960394731537E-2</v>
      </c>
      <c r="J98" s="558">
        <v>3.3338340595817355E-2</v>
      </c>
      <c r="K98" s="558">
        <v>3.3305784505719721E-2</v>
      </c>
      <c r="L98" s="558">
        <v>3.3273291937978844E-2</v>
      </c>
      <c r="M98" s="558">
        <v>3.3240862706861884E-2</v>
      </c>
      <c r="N98" s="558">
        <v>3.3208496627359356E-2</v>
      </c>
      <c r="O98" s="558">
        <v>3.317619351518164E-2</v>
      </c>
      <c r="P98" s="558">
        <v>3.3143953186755497E-2</v>
      </c>
      <c r="Q98" s="558">
        <v>3.3111775459220553E-2</v>
      </c>
      <c r="R98" s="558">
        <v>3.3079660150425877E-2</v>
      </c>
      <c r="S98" s="558">
        <v>3.3047607078926532E-2</v>
      </c>
      <c r="T98" s="558">
        <v>3.3015616063980138E-2</v>
      </c>
      <c r="U98" s="558">
        <v>3.2983686925543515E-2</v>
      </c>
      <c r="V98" s="558">
        <v>3.2951819484269271E-2</v>
      </c>
      <c r="W98" s="558">
        <v>3.2920013561502467E-2</v>
      </c>
      <c r="X98" s="558">
        <v>3.2888268979277248E-2</v>
      </c>
      <c r="Y98" s="558">
        <v>3.285658556031356E-2</v>
      </c>
      <c r="Z98" s="558">
        <v>3.2824963128013834E-2</v>
      </c>
      <c r="AA98" s="558">
        <v>3.2793401506459693E-2</v>
      </c>
      <c r="AB98" s="558">
        <v>3.2761900520408713E-2</v>
      </c>
      <c r="AC98" s="558">
        <v>3.2730459995291165E-2</v>
      </c>
      <c r="AD98" s="558">
        <v>3.2699079757206782E-2</v>
      </c>
      <c r="AE98" s="558">
        <v>3.2667759632921574E-2</v>
      </c>
      <c r="AF98" s="558">
        <v>3.2636499449864638E-2</v>
      </c>
      <c r="AG98" s="558">
        <v>3.2605299036124955E-2</v>
      </c>
      <c r="AH98" s="558">
        <v>3.257415822044829E-2</v>
      </c>
      <c r="AI98" s="558">
        <v>3.2543076832234022E-2</v>
      </c>
      <c r="AJ98" s="558">
        <v>3.2512054701532039E-2</v>
      </c>
      <c r="AK98" s="558">
        <v>3.2481091659039639E-2</v>
      </c>
      <c r="AL98" s="558">
        <v>3.2450187536098463E-2</v>
      </c>
      <c r="AM98" s="558">
        <v>3.2419342164691403E-2</v>
      </c>
      <c r="AN98" s="558">
        <v>3.2388555377439586E-2</v>
      </c>
      <c r="AO98" s="558">
        <v>3.235782700759935E-2</v>
      </c>
      <c r="AP98" s="558">
        <v>3.2327156889059197E-2</v>
      </c>
      <c r="AQ98" s="558">
        <v>3.2296544856336831E-2</v>
      </c>
      <c r="AR98" s="558">
        <v>3.226599074457618E-2</v>
      </c>
      <c r="AS98" s="558">
        <v>3.2235494389544421E-2</v>
      </c>
      <c r="AT98" s="558">
        <v>3.2205055627629042E-2</v>
      </c>
      <c r="AU98" s="558">
        <v>3.2174674295834947E-2</v>
      </c>
      <c r="AV98" s="558">
        <v>3.2144350231781485E-2</v>
      </c>
      <c r="AW98" s="558">
        <v>3.2114083273699613E-2</v>
      </c>
      <c r="AX98" s="558">
        <v>3.2083873260428997E-2</v>
      </c>
      <c r="AY98" s="558">
        <v>3.2053720031415149E-2</v>
      </c>
      <c r="AZ98" s="558">
        <v>3.2023623426706588E-2</v>
      </c>
      <c r="BA98" s="558">
        <v>3.199358328695201E-2</v>
      </c>
      <c r="BB98" s="558">
        <v>3.1963599453397482E-2</v>
      </c>
      <c r="BC98" s="558">
        <v>3.1933671767883622E-2</v>
      </c>
      <c r="BD98" s="558">
        <v>3.190380007284286E-2</v>
      </c>
      <c r="BE98" s="558">
        <v>3.1873984211296627E-2</v>
      </c>
      <c r="BF98" s="558">
        <v>3.1844224026852649E-2</v>
      </c>
      <c r="BG98" s="558">
        <v>3.1814519363702158E-2</v>
      </c>
      <c r="BH98" s="558">
        <v>3.1784870066617239E-2</v>
      </c>
      <c r="BI98" s="558">
        <v>3.1755275980948079E-2</v>
      </c>
      <c r="BJ98" s="558">
        <v>3.1725736952620279E-2</v>
      </c>
      <c r="BK98" s="558">
        <v>3.169625282813221E-2</v>
      </c>
    </row>
    <row r="99" spans="1:63">
      <c r="A99" s="1066"/>
      <c r="B99" s="510">
        <v>20.5</v>
      </c>
      <c r="C99" s="558">
        <v>3.3132536929534287E-2</v>
      </c>
      <c r="D99" s="558">
        <v>3.3100263231567319E-2</v>
      </c>
      <c r="E99" s="558">
        <v>3.3068052346657967E-2</v>
      </c>
      <c r="F99" s="558">
        <v>3.3035904091608559E-2</v>
      </c>
      <c r="G99" s="558">
        <v>3.3003818283933117E-2</v>
      </c>
      <c r="H99" s="558">
        <v>3.2971794741853938E-2</v>
      </c>
      <c r="I99" s="558">
        <v>3.2939833284298156E-2</v>
      </c>
      <c r="J99" s="558">
        <v>3.2907933730894311E-2</v>
      </c>
      <c r="K99" s="558">
        <v>3.2876095901968959E-2</v>
      </c>
      <c r="L99" s="558">
        <v>3.2844319618543331E-2</v>
      </c>
      <c r="M99" s="558">
        <v>3.2812604702329946E-2</v>
      </c>
      <c r="N99" s="558">
        <v>3.2780950975729271E-2</v>
      </c>
      <c r="O99" s="558">
        <v>3.2749358261826449E-2</v>
      </c>
      <c r="P99" s="558">
        <v>3.2717826384387937E-2</v>
      </c>
      <c r="Q99" s="558">
        <v>3.2686355167858304E-2</v>
      </c>
      <c r="R99" s="558">
        <v>3.265494443735692E-2</v>
      </c>
      <c r="S99" s="558">
        <v>3.2623594018674727E-2</v>
      </c>
      <c r="T99" s="558">
        <v>3.2592303738271031E-2</v>
      </c>
      <c r="U99" s="558">
        <v>3.2561073423270297E-2</v>
      </c>
      <c r="V99" s="558">
        <v>3.2529902901458942E-2</v>
      </c>
      <c r="W99" s="558">
        <v>3.2498792001282209E-2</v>
      </c>
      <c r="X99" s="558">
        <v>3.2467740551840998E-2</v>
      </c>
      <c r="Y99" s="558">
        <v>3.2436748382888715E-2</v>
      </c>
      <c r="Z99" s="558">
        <v>3.240581532482821E-2</v>
      </c>
      <c r="AA99" s="558">
        <v>3.2374941208708652E-2</v>
      </c>
      <c r="AB99" s="558">
        <v>3.2344125866222435E-2</v>
      </c>
      <c r="AC99" s="558">
        <v>3.2313369129702174E-2</v>
      </c>
      <c r="AD99" s="558">
        <v>3.2282670832117617E-2</v>
      </c>
      <c r="AE99" s="558">
        <v>3.2252030807072632E-2</v>
      </c>
      <c r="AF99" s="558">
        <v>3.2221448888802219E-2</v>
      </c>
      <c r="AG99" s="558">
        <v>3.2190924912169488E-2</v>
      </c>
      <c r="AH99" s="558">
        <v>3.216045871266273E-2</v>
      </c>
      <c r="AI99" s="558">
        <v>3.2130050126392418E-2</v>
      </c>
      <c r="AJ99" s="558">
        <v>3.2099698990088292E-2</v>
      </c>
      <c r="AK99" s="558">
        <v>3.2069405141096449E-2</v>
      </c>
      <c r="AL99" s="558">
        <v>3.2039168417376383E-2</v>
      </c>
      <c r="AM99" s="558">
        <v>3.2008988657498169E-2</v>
      </c>
      <c r="AN99" s="558">
        <v>3.1978865700639542E-2</v>
      </c>
      <c r="AO99" s="558">
        <v>3.194879938658305E-2</v>
      </c>
      <c r="AP99" s="558">
        <v>3.1918789555713221E-2</v>
      </c>
      <c r="AQ99" s="558">
        <v>3.1888836049013741E-2</v>
      </c>
      <c r="AR99" s="558">
        <v>3.185893870806461E-2</v>
      </c>
      <c r="AS99" s="558">
        <v>3.1829097375039424E-2</v>
      </c>
      <c r="AT99" s="558">
        <v>3.1799311892702499E-2</v>
      </c>
      <c r="AU99" s="558">
        <v>3.1769582104406197E-2</v>
      </c>
      <c r="AV99" s="558">
        <v>3.1739907854088138E-2</v>
      </c>
      <c r="AW99" s="558">
        <v>3.1710288986268466E-2</v>
      </c>
      <c r="AX99" s="558">
        <v>3.1680725346047156E-2</v>
      </c>
      <c r="AY99" s="558">
        <v>3.1651216779101293E-2</v>
      </c>
      <c r="AZ99" s="558">
        <v>3.1621763131682391E-2</v>
      </c>
      <c r="BA99" s="558">
        <v>3.1592364250613736E-2</v>
      </c>
      <c r="BB99" s="558">
        <v>3.1563019983287706E-2</v>
      </c>
      <c r="BC99" s="558">
        <v>3.1533730177663165E-2</v>
      </c>
      <c r="BD99" s="558">
        <v>3.150449468226281E-2</v>
      </c>
      <c r="BE99" s="558">
        <v>3.1475313346170562E-2</v>
      </c>
      <c r="BF99" s="558">
        <v>3.1446186019028974E-2</v>
      </c>
      <c r="BG99" s="558">
        <v>3.1417112551036651E-2</v>
      </c>
      <c r="BH99" s="558">
        <v>3.1388092792945681E-2</v>
      </c>
      <c r="BI99" s="558">
        <v>3.1359126596059085E-2</v>
      </c>
      <c r="BJ99" s="558">
        <v>3.1330213812228266E-2</v>
      </c>
      <c r="BK99" s="558">
        <v>3.1301354293850496E-2</v>
      </c>
    </row>
    <row r="100" spans="1:63">
      <c r="A100" s="1066"/>
      <c r="B100" s="576">
        <v>20.75</v>
      </c>
      <c r="C100" s="558">
        <v>3.2705990558266014E-2</v>
      </c>
      <c r="D100" s="558">
        <v>3.2674426993402665E-2</v>
      </c>
      <c r="E100" s="558">
        <v>3.2642924291890502E-2</v>
      </c>
      <c r="F100" s="558">
        <v>3.2611482277856839E-2</v>
      </c>
      <c r="G100" s="558">
        <v>3.2580100776105944E-2</v>
      </c>
      <c r="H100" s="558">
        <v>3.2548779612115775E-2</v>
      </c>
      <c r="I100" s="558">
        <v>3.2517518612034772E-2</v>
      </c>
      <c r="J100" s="558">
        <v>3.248631760267863E-2</v>
      </c>
      <c r="K100" s="558">
        <v>3.2455176411527079E-2</v>
      </c>
      <c r="L100" s="558">
        <v>3.2424094866720744E-2</v>
      </c>
      <c r="M100" s="558">
        <v>3.2393072797057949E-2</v>
      </c>
      <c r="N100" s="558">
        <v>3.2362110031991596E-2</v>
      </c>
      <c r="O100" s="558">
        <v>3.2331206401626025E-2</v>
      </c>
      <c r="P100" s="558">
        <v>3.2300361736713912E-2</v>
      </c>
      <c r="Q100" s="558">
        <v>3.2269575868653186E-2</v>
      </c>
      <c r="R100" s="558">
        <v>3.2238848629483945E-2</v>
      </c>
      <c r="S100" s="558">
        <v>3.2208179851885406E-2</v>
      </c>
      <c r="T100" s="558">
        <v>3.2177569369172883E-2</v>
      </c>
      <c r="U100" s="558">
        <v>3.2147017015294724E-2</v>
      </c>
      <c r="V100" s="558">
        <v>3.211652262482937E-2</v>
      </c>
      <c r="W100" s="558">
        <v>3.2086086032982325E-2</v>
      </c>
      <c r="X100" s="558">
        <v>3.2055707075583188E-2</v>
      </c>
      <c r="Y100" s="558">
        <v>3.2025385589082724E-2</v>
      </c>
      <c r="Z100" s="558">
        <v>3.1995121410549929E-2</v>
      </c>
      <c r="AA100" s="558">
        <v>3.1964914377669074E-2</v>
      </c>
      <c r="AB100" s="558">
        <v>3.1934764328736855E-2</v>
      </c>
      <c r="AC100" s="558">
        <v>3.1904671102659467E-2</v>
      </c>
      <c r="AD100" s="558">
        <v>3.1874634538949752E-2</v>
      </c>
      <c r="AE100" s="558">
        <v>3.1844654477724346E-2</v>
      </c>
      <c r="AF100" s="558">
        <v>3.1814730759700857E-2</v>
      </c>
      <c r="AG100" s="558">
        <v>3.1784863226194997E-2</v>
      </c>
      <c r="AH100" s="558">
        <v>3.1755051719117827E-2</v>
      </c>
      <c r="AI100" s="558">
        <v>3.1725296080972944E-2</v>
      </c>
      <c r="AJ100" s="558">
        <v>3.1695596154853706E-2</v>
      </c>
      <c r="AK100" s="558">
        <v>3.166595178444051E-2</v>
      </c>
      <c r="AL100" s="558">
        <v>3.1636362813997961E-2</v>
      </c>
      <c r="AM100" s="558">
        <v>3.1606829088372264E-2</v>
      </c>
      <c r="AN100" s="558">
        <v>3.1577350452988408E-2</v>
      </c>
      <c r="AO100" s="558">
        <v>3.154792675384753E-2</v>
      </c>
      <c r="AP100" s="558">
        <v>3.1518557837524226E-2</v>
      </c>
      <c r="AQ100" s="558">
        <v>3.1489243551163865E-2</v>
      </c>
      <c r="AR100" s="558">
        <v>3.1459983742479922E-2</v>
      </c>
      <c r="AS100" s="558">
        <v>3.14307782597514E-2</v>
      </c>
      <c r="AT100" s="558">
        <v>3.1401626951820159E-2</v>
      </c>
      <c r="AU100" s="558">
        <v>3.1372529668088324E-2</v>
      </c>
      <c r="AV100" s="558">
        <v>3.1343486258515685E-2</v>
      </c>
      <c r="AW100" s="558">
        <v>3.1314496573617123E-2</v>
      </c>
      <c r="AX100" s="558">
        <v>3.1285560464460065E-2</v>
      </c>
      <c r="AY100" s="558">
        <v>3.1256677782661869E-2</v>
      </c>
      <c r="AZ100" s="558">
        <v>3.122784838038737E-2</v>
      </c>
      <c r="BA100" s="558">
        <v>3.1199072110346313E-2</v>
      </c>
      <c r="BB100" s="558">
        <v>3.1170348825790846E-2</v>
      </c>
      <c r="BC100" s="558">
        <v>3.1141678380513026E-2</v>
      </c>
      <c r="BD100" s="558">
        <v>3.1113060628842362E-2</v>
      </c>
      <c r="BE100" s="558">
        <v>3.1084495425643302E-2</v>
      </c>
      <c r="BF100" s="558">
        <v>3.1055982626312827E-2</v>
      </c>
      <c r="BG100" s="558">
        <v>3.1027522086777982E-2</v>
      </c>
      <c r="BH100" s="558">
        <v>3.099911366349346E-2</v>
      </c>
      <c r="BI100" s="558">
        <v>3.0970757213439191E-2</v>
      </c>
      <c r="BJ100" s="558">
        <v>3.0942452594117934E-2</v>
      </c>
      <c r="BK100" s="558">
        <v>3.0914199663552883E-2</v>
      </c>
    </row>
    <row r="101" spans="1:63">
      <c r="A101" s="1066"/>
      <c r="B101" s="510">
        <v>21</v>
      </c>
      <c r="C101" s="558">
        <v>3.2288132839836128E-2</v>
      </c>
      <c r="D101" s="558">
        <v>3.2257258084676915E-2</v>
      </c>
      <c r="E101" s="558">
        <v>3.2226442319602921E-2</v>
      </c>
      <c r="F101" s="558">
        <v>3.2195685375713587E-2</v>
      </c>
      <c r="G101" s="558">
        <v>3.216498708475253E-2</v>
      </c>
      <c r="H101" s="558">
        <v>3.2134347279104476E-2</v>
      </c>
      <c r="I101" s="558">
        <v>3.2103765791792228E-2</v>
      </c>
      <c r="J101" s="558">
        <v>3.2073242456473604E-2</v>
      </c>
      <c r="K101" s="558">
        <v>3.2042777107438428E-2</v>
      </c>
      <c r="L101" s="558">
        <v>3.2012369579605557E-2</v>
      </c>
      <c r="M101" s="558">
        <v>3.1982019708519868E-2</v>
      </c>
      <c r="N101" s="558">
        <v>3.1951727330349303E-2</v>
      </c>
      <c r="O101" s="558">
        <v>3.1921492281881937E-2</v>
      </c>
      <c r="P101" s="558">
        <v>3.1891314400523015E-2</v>
      </c>
      <c r="Q101" s="558">
        <v>3.1861193524292064E-2</v>
      </c>
      <c r="R101" s="558">
        <v>3.1831129491819994E-2</v>
      </c>
      <c r="S101" s="558">
        <v>3.1801122142346192E-2</v>
      </c>
      <c r="T101" s="558">
        <v>3.1771171315715684E-2</v>
      </c>
      <c r="U101" s="558">
        <v>3.1741276852376279E-2</v>
      </c>
      <c r="V101" s="558">
        <v>3.1711438593375718E-2</v>
      </c>
      <c r="W101" s="558">
        <v>3.1681656380358872E-2</v>
      </c>
      <c r="X101" s="558">
        <v>3.1651930055564957E-2</v>
      </c>
      <c r="Y101" s="558">
        <v>3.1622259461824717E-2</v>
      </c>
      <c r="Z101" s="558">
        <v>3.159264444255766E-2</v>
      </c>
      <c r="AA101" s="558">
        <v>3.1563084841769319E-2</v>
      </c>
      <c r="AB101" s="558">
        <v>3.153358050404851E-2</v>
      </c>
      <c r="AC101" s="558">
        <v>3.1504131274564605E-2</v>
      </c>
      <c r="AD101" s="558">
        <v>3.1474736999064806E-2</v>
      </c>
      <c r="AE101" s="558">
        <v>3.1445397523871481E-2</v>
      </c>
      <c r="AF101" s="558">
        <v>3.1416112695879461E-2</v>
      </c>
      <c r="AG101" s="558">
        <v>3.1386882362553409E-2</v>
      </c>
      <c r="AH101" s="558">
        <v>3.1357706371925129E-2</v>
      </c>
      <c r="AI101" s="558">
        <v>3.1328584572590967E-2</v>
      </c>
      <c r="AJ101" s="558">
        <v>3.129951681370919E-2</v>
      </c>
      <c r="AK101" s="558">
        <v>3.1270502944997336E-2</v>
      </c>
      <c r="AL101" s="558">
        <v>3.1241542816729688E-2</v>
      </c>
      <c r="AM101" s="558">
        <v>3.1212636279734664E-2</v>
      </c>
      <c r="AN101" s="558">
        <v>3.1183783185392264E-2</v>
      </c>
      <c r="AO101" s="558">
        <v>3.115498338563151E-2</v>
      </c>
      <c r="AP101" s="558">
        <v>3.1126236732927939E-2</v>
      </c>
      <c r="AQ101" s="558">
        <v>3.1097543080301045E-2</v>
      </c>
      <c r="AR101" s="558">
        <v>3.106890228131182E-2</v>
      </c>
      <c r="AS101" s="558">
        <v>3.1040314190060227E-2</v>
      </c>
      <c r="AT101" s="558">
        <v>3.1011778661182748E-2</v>
      </c>
      <c r="AU101" s="558">
        <v>3.0983295549849889E-2</v>
      </c>
      <c r="AV101" s="558">
        <v>3.0954864711763778E-2</v>
      </c>
      <c r="AW101" s="558">
        <v>3.0926486003155659E-2</v>
      </c>
      <c r="AX101" s="558">
        <v>3.0898159280783544E-2</v>
      </c>
      <c r="AY101" s="558">
        <v>3.086988440192975E-2</v>
      </c>
      <c r="AZ101" s="558">
        <v>3.0841661224398527E-2</v>
      </c>
      <c r="BA101" s="558">
        <v>3.0813489606513658E-2</v>
      </c>
      <c r="BB101" s="558">
        <v>3.0785369407116108E-2</v>
      </c>
      <c r="BC101" s="558">
        <v>3.0757300485561658E-2</v>
      </c>
      <c r="BD101" s="558">
        <v>3.0729282701718534E-2</v>
      </c>
      <c r="BE101" s="558">
        <v>3.0701315915965123E-2</v>
      </c>
      <c r="BF101" s="558">
        <v>3.0673399989187625E-2</v>
      </c>
      <c r="BG101" s="558">
        <v>3.0645534782777741E-2</v>
      </c>
      <c r="BH101" s="558">
        <v>3.0617720158630402E-2</v>
      </c>
      <c r="BI101" s="558">
        <v>3.0589955979141475E-2</v>
      </c>
      <c r="BJ101" s="558">
        <v>3.0562242107205467E-2</v>
      </c>
      <c r="BK101" s="558">
        <v>3.0534578406213327E-2</v>
      </c>
    </row>
    <row r="102" spans="1:63">
      <c r="A102" s="1066"/>
      <c r="B102" s="510">
        <v>21.25</v>
      </c>
      <c r="C102" s="558">
        <v>3.1878717551901782E-2</v>
      </c>
      <c r="D102" s="558">
        <v>3.1848511097242543E-2</v>
      </c>
      <c r="E102" s="558">
        <v>3.1818361832221094E-2</v>
      </c>
      <c r="F102" s="558">
        <v>3.1788269594576014E-2</v>
      </c>
      <c r="G102" s="558">
        <v>3.1758234222659144E-2</v>
      </c>
      <c r="H102" s="558">
        <v>3.1728255555432683E-2</v>
      </c>
      <c r="I102" s="558">
        <v>3.1698333432466301E-2</v>
      </c>
      <c r="J102" s="558">
        <v>3.1668467693934312E-2</v>
      </c>
      <c r="K102" s="558">
        <v>3.1638658180612789E-2</v>
      </c>
      <c r="L102" s="558">
        <v>3.1608904733876758E-2</v>
      </c>
      <c r="M102" s="558">
        <v>3.1579207195697366E-2</v>
      </c>
      <c r="N102" s="558">
        <v>3.1549565408639117E-2</v>
      </c>
      <c r="O102" s="558">
        <v>3.1519979215857044E-2</v>
      </c>
      <c r="P102" s="558">
        <v>3.149044846109398E-2</v>
      </c>
      <c r="Q102" s="558">
        <v>3.1460972988677782E-2</v>
      </c>
      <c r="R102" s="558">
        <v>3.1431552643518615E-2</v>
      </c>
      <c r="S102" s="558">
        <v>3.1402187271106219E-2</v>
      </c>
      <c r="T102" s="558">
        <v>3.1372876717507221E-2</v>
      </c>
      <c r="U102" s="558">
        <v>3.1343620829362415E-2</v>
      </c>
      <c r="V102" s="558">
        <v>3.1314419453884114E-2</v>
      </c>
      <c r="W102" s="558">
        <v>3.1285272438853484E-2</v>
      </c>
      <c r="X102" s="558">
        <v>3.1256179632617884E-2</v>
      </c>
      <c r="Y102" s="558">
        <v>3.1227140884088261E-2</v>
      </c>
      <c r="Z102" s="558">
        <v>3.119815604273652E-2</v>
      </c>
      <c r="AA102" s="558">
        <v>3.1169224958592926E-2</v>
      </c>
      <c r="AB102" s="558">
        <v>3.1140347482243511E-2</v>
      </c>
      <c r="AC102" s="558">
        <v>3.1111523464827505E-2</v>
      </c>
      <c r="AD102" s="558">
        <v>3.1082752758034782E-2</v>
      </c>
      <c r="AE102" s="558">
        <v>3.1054035214103326E-2</v>
      </c>
      <c r="AF102" s="558">
        <v>3.1025370685816671E-2</v>
      </c>
      <c r="AG102" s="558">
        <v>3.0996759026501421E-2</v>
      </c>
      <c r="AH102" s="558">
        <v>3.0968200090024722E-2</v>
      </c>
      <c r="AI102" s="558">
        <v>3.0939693730791789E-2</v>
      </c>
      <c r="AJ102" s="558">
        <v>3.0911239803743419E-2</v>
      </c>
      <c r="AK102" s="558">
        <v>3.088283816435354E-2</v>
      </c>
      <c r="AL102" s="558">
        <v>3.0854488668626768E-2</v>
      </c>
      <c r="AM102" s="558">
        <v>3.0826191173095967E-2</v>
      </c>
      <c r="AN102" s="558">
        <v>3.0797945534819821E-2</v>
      </c>
      <c r="AO102" s="558">
        <v>3.0769751611380448E-2</v>
      </c>
      <c r="AP102" s="558">
        <v>3.0741609260880976E-2</v>
      </c>
      <c r="AQ102" s="558">
        <v>3.0713518341943195E-2</v>
      </c>
      <c r="AR102" s="558">
        <v>3.068547871370517E-2</v>
      </c>
      <c r="AS102" s="558">
        <v>3.0657490235818895E-2</v>
      </c>
      <c r="AT102" s="558">
        <v>3.0629552768447942E-2</v>
      </c>
      <c r="AU102" s="558">
        <v>3.0601666172265146E-2</v>
      </c>
      <c r="AV102" s="558">
        <v>3.0573830308450265E-2</v>
      </c>
      <c r="AW102" s="558">
        <v>3.0546045038687707E-2</v>
      </c>
      <c r="AX102" s="558">
        <v>3.0518310225164217E-2</v>
      </c>
      <c r="AY102" s="558">
        <v>3.0490625730566611E-2</v>
      </c>
      <c r="AZ102" s="558">
        <v>3.0462991418079503E-2</v>
      </c>
      <c r="BA102" s="558">
        <v>3.0435407151383057E-2</v>
      </c>
      <c r="BB102" s="558">
        <v>3.0407872794650719E-2</v>
      </c>
      <c r="BC102" s="558">
        <v>3.038038821254704E-2</v>
      </c>
      <c r="BD102" s="558">
        <v>3.0352953270225413E-2</v>
      </c>
      <c r="BE102" s="558">
        <v>3.0325567833325882E-2</v>
      </c>
      <c r="BF102" s="558">
        <v>3.0298231767972958E-2</v>
      </c>
      <c r="BG102" s="558">
        <v>3.0270944940773419E-2</v>
      </c>
      <c r="BH102" s="558">
        <v>3.024370721881417E-2</v>
      </c>
      <c r="BI102" s="558">
        <v>3.0216518469660034E-2</v>
      </c>
      <c r="BJ102" s="558">
        <v>3.0189378561351666E-2</v>
      </c>
      <c r="BK102" s="558">
        <v>3.0162287362403371E-2</v>
      </c>
    </row>
    <row r="103" spans="1:63">
      <c r="A103" s="1066"/>
      <c r="B103" s="510">
        <v>21.5</v>
      </c>
      <c r="C103" s="558">
        <v>3.1477507476522823E-2</v>
      </c>
      <c r="D103" s="558">
        <v>3.1447949589591975E-2</v>
      </c>
      <c r="E103" s="558">
        <v>3.1418447161249211E-2</v>
      </c>
      <c r="F103" s="558">
        <v>3.1389000035557856E-2</v>
      </c>
      <c r="G103" s="558">
        <v>3.1359608057165297E-2</v>
      </c>
      <c r="H103" s="558">
        <v>3.1330271071300278E-2</v>
      </c>
      <c r="I103" s="558">
        <v>3.1300988923770111E-2</v>
      </c>
      <c r="J103" s="558">
        <v>3.1271761460958065E-2</v>
      </c>
      <c r="K103" s="558">
        <v>3.1242588529820606E-2</v>
      </c>
      <c r="L103" s="558">
        <v>3.121346997788477E-2</v>
      </c>
      <c r="M103" s="558">
        <v>3.1184405653245487E-2</v>
      </c>
      <c r="N103" s="558">
        <v>3.1155395404562948E-2</v>
      </c>
      <c r="O103" s="558">
        <v>3.112643908105998E-2</v>
      </c>
      <c r="P103" s="558">
        <v>3.1097536532519402E-2</v>
      </c>
      <c r="Q103" s="558">
        <v>3.1068687609281481E-2</v>
      </c>
      <c r="R103" s="558">
        <v>3.1039892162241314E-2</v>
      </c>
      <c r="S103" s="558">
        <v>3.1011150042846266E-2</v>
      </c>
      <c r="T103" s="558">
        <v>3.0982461103093412E-2</v>
      </c>
      <c r="U103" s="558">
        <v>3.0953825195527016E-2</v>
      </c>
      <c r="V103" s="558">
        <v>3.0925242173235962E-2</v>
      </c>
      <c r="W103" s="558">
        <v>3.0896711889851294E-2</v>
      </c>
      <c r="X103" s="558">
        <v>3.0868234199543682E-2</v>
      </c>
      <c r="Y103" s="558">
        <v>3.0839808957020952E-2</v>
      </c>
      <c r="Z103" s="558">
        <v>3.0811436017525607E-2</v>
      </c>
      <c r="AA103" s="558">
        <v>3.0783115236832387E-2</v>
      </c>
      <c r="AB103" s="558">
        <v>3.0754846471245784E-2</v>
      </c>
      <c r="AC103" s="558">
        <v>3.0726629577597666E-2</v>
      </c>
      <c r="AD103" s="558">
        <v>3.0698464413244822E-2</v>
      </c>
      <c r="AE103" s="558">
        <v>3.0670350836066576E-2</v>
      </c>
      <c r="AF103" s="558">
        <v>3.0642288704462388E-2</v>
      </c>
      <c r="AG103" s="558">
        <v>3.061427787734948E-2</v>
      </c>
      <c r="AH103" s="558">
        <v>3.0586318214160465E-2</v>
      </c>
      <c r="AI103" s="558">
        <v>3.055840957484101E-2</v>
      </c>
      <c r="AJ103" s="558">
        <v>3.0530551819847485E-2</v>
      </c>
      <c r="AK103" s="558">
        <v>3.0502744810144641E-2</v>
      </c>
      <c r="AL103" s="558">
        <v>3.0474988407203304E-2</v>
      </c>
      <c r="AM103" s="558">
        <v>3.0447282472998057E-2</v>
      </c>
      <c r="AN103" s="558">
        <v>3.0419626870004976E-2</v>
      </c>
      <c r="AO103" s="558">
        <v>3.0392021461199323E-2</v>
      </c>
      <c r="AP103" s="558">
        <v>3.036446611005332E-2</v>
      </c>
      <c r="AQ103" s="558">
        <v>3.0336960680533872E-2</v>
      </c>
      <c r="AR103" s="558">
        <v>3.0309505037100334E-2</v>
      </c>
      <c r="AS103" s="558">
        <v>3.028209904470229E-2</v>
      </c>
      <c r="AT103" s="558">
        <v>3.0254742568777346E-2</v>
      </c>
      <c r="AU103" s="558">
        <v>3.0227435475248889E-2</v>
      </c>
      <c r="AV103" s="558">
        <v>3.0200177630523951E-2</v>
      </c>
      <c r="AW103" s="558">
        <v>3.0172968901490994E-2</v>
      </c>
      <c r="AX103" s="558">
        <v>3.0145809155517754E-2</v>
      </c>
      <c r="AY103" s="558">
        <v>3.0118698260449089E-2</v>
      </c>
      <c r="AZ103" s="558">
        <v>3.0091636084604835E-2</v>
      </c>
      <c r="BA103" s="558">
        <v>3.0064622496777646E-2</v>
      </c>
      <c r="BB103" s="558">
        <v>3.0037657366230933E-2</v>
      </c>
      <c r="BC103" s="558">
        <v>3.0010740562696699E-2</v>
      </c>
      <c r="BD103" s="558">
        <v>2.9983871956373465E-2</v>
      </c>
      <c r="BE103" s="558">
        <v>2.9957051417924194E-2</v>
      </c>
      <c r="BF103" s="558">
        <v>2.9930278818474189E-2</v>
      </c>
      <c r="BG103" s="558">
        <v>2.990355402960904E-2</v>
      </c>
      <c r="BH103" s="558">
        <v>2.9876876923372583E-2</v>
      </c>
      <c r="BI103" s="558">
        <v>2.9850247372264847E-2</v>
      </c>
      <c r="BJ103" s="558">
        <v>2.982366524924002E-2</v>
      </c>
      <c r="BK103" s="558">
        <v>2.9797130427704439E-2</v>
      </c>
    </row>
    <row r="104" spans="1:63">
      <c r="A104" s="1066"/>
      <c r="B104" s="510">
        <v>21.75</v>
      </c>
      <c r="C104" s="558">
        <v>3.1084273995878684E-2</v>
      </c>
      <c r="D104" s="558">
        <v>3.1055345684634684E-2</v>
      </c>
      <c r="E104" s="558">
        <v>3.1026471167094283E-2</v>
      </c>
      <c r="F104" s="558">
        <v>3.0997650293348559E-2</v>
      </c>
      <c r="G104" s="558">
        <v>3.0968882914045103E-2</v>
      </c>
      <c r="H104" s="558">
        <v>3.0940168880385394E-2</v>
      </c>
      <c r="I104" s="558">
        <v>3.0911508044122266E-2</v>
      </c>
      <c r="J104" s="558">
        <v>3.0882900257557355E-2</v>
      </c>
      <c r="K104" s="558">
        <v>3.0854345373538553E-2</v>
      </c>
      <c r="L104" s="558">
        <v>3.0825843245457479E-2</v>
      </c>
      <c r="M104" s="558">
        <v>3.0797393727246998E-2</v>
      </c>
      <c r="N104" s="558">
        <v>3.0768996673378676E-2</v>
      </c>
      <c r="O104" s="558">
        <v>3.0740651938860348E-2</v>
      </c>
      <c r="P104" s="558">
        <v>3.0712359379233632E-2</v>
      </c>
      <c r="Q104" s="558">
        <v>3.0684118850571467E-2</v>
      </c>
      <c r="R104" s="558">
        <v>3.0655930209475681E-2</v>
      </c>
      <c r="S104" s="558">
        <v>3.062779331307456E-2</v>
      </c>
      <c r="T104" s="558">
        <v>3.0599708019020445E-2</v>
      </c>
      <c r="U104" s="558">
        <v>3.0571674185487303E-2</v>
      </c>
      <c r="V104" s="558">
        <v>3.0543691671168379E-2</v>
      </c>
      <c r="W104" s="558">
        <v>3.0515760335273794E-2</v>
      </c>
      <c r="X104" s="558">
        <v>3.0487880037528194E-2</v>
      </c>
      <c r="Y104" s="558">
        <v>3.0460050638168399E-2</v>
      </c>
      <c r="Z104" s="558">
        <v>3.0432271997941067E-2</v>
      </c>
      <c r="AA104" s="558">
        <v>3.0404543978100367E-2</v>
      </c>
      <c r="AB104" s="558">
        <v>3.0376866440405683E-2</v>
      </c>
      <c r="AC104" s="558">
        <v>3.0349239247119308E-2</v>
      </c>
      <c r="AD104" s="558">
        <v>3.0321662261004152E-2</v>
      </c>
      <c r="AE104" s="558">
        <v>3.0294135345321483E-2</v>
      </c>
      <c r="AF104" s="558">
        <v>3.0266658363828667E-2</v>
      </c>
      <c r="AG104" s="558">
        <v>3.0239231180776892E-2</v>
      </c>
      <c r="AH104" s="558">
        <v>3.0211853660908974E-2</v>
      </c>
      <c r="AI104" s="558">
        <v>3.0184525669457112E-2</v>
      </c>
      <c r="AJ104" s="558">
        <v>3.0157247072140667E-2</v>
      </c>
      <c r="AK104" s="558">
        <v>3.0130017735163991E-2</v>
      </c>
      <c r="AL104" s="558">
        <v>3.0102837525214216E-2</v>
      </c>
      <c r="AM104" s="558">
        <v>3.007570630945907E-2</v>
      </c>
      <c r="AN104" s="558">
        <v>3.0048623955544751E-2</v>
      </c>
      <c r="AO104" s="558">
        <v>3.0021590331593739E-2</v>
      </c>
      <c r="AP104" s="558">
        <v>2.9994605306202678E-2</v>
      </c>
      <c r="AQ104" s="558">
        <v>2.9967668748440229E-2</v>
      </c>
      <c r="AR104" s="558">
        <v>2.9940780527844962E-2</v>
      </c>
      <c r="AS104" s="558">
        <v>2.9913940514423257E-2</v>
      </c>
      <c r="AT104" s="558">
        <v>2.9887148578647185E-2</v>
      </c>
      <c r="AU104" s="558">
        <v>2.986040459145245E-2</v>
      </c>
      <c r="AV104" s="558">
        <v>2.983370842423631E-2</v>
      </c>
      <c r="AW104" s="558">
        <v>2.9807059948855505E-2</v>
      </c>
      <c r="AX104" s="558">
        <v>2.9780459037624222E-2</v>
      </c>
      <c r="AY104" s="558">
        <v>2.975390556331204E-2</v>
      </c>
      <c r="AZ104" s="558">
        <v>2.9727399399141909E-2</v>
      </c>
      <c r="BA104" s="558">
        <v>2.9700940418788131E-2</v>
      </c>
      <c r="BB104" s="558">
        <v>2.9674528496374367E-2</v>
      </c>
      <c r="BC104" s="558">
        <v>2.9648163506471616E-2</v>
      </c>
      <c r="BD104" s="558">
        <v>2.9621845324096251E-2</v>
      </c>
      <c r="BE104" s="558">
        <v>2.9595573824708031E-2</v>
      </c>
      <c r="BF104" s="558">
        <v>2.9569348884208129E-2</v>
      </c>
      <c r="BG104" s="558">
        <v>2.9543170378937205E-2</v>
      </c>
      <c r="BH104" s="558">
        <v>2.9517038185673444E-2</v>
      </c>
      <c r="BI104" s="558">
        <v>2.9490952181630625E-2</v>
      </c>
      <c r="BJ104" s="558">
        <v>2.9464912244456194E-2</v>
      </c>
      <c r="BK104" s="558">
        <v>2.9438918252229364E-2</v>
      </c>
    </row>
    <row r="105" spans="1:63">
      <c r="A105" s="1066"/>
      <c r="B105" s="510">
        <v>22</v>
      </c>
      <c r="C105" s="558">
        <v>3.0698796709498315E-2</v>
      </c>
      <c r="D105" s="558">
        <v>3.0670479688858211E-2</v>
      </c>
      <c r="E105" s="558">
        <v>3.0642214860146382E-2</v>
      </c>
      <c r="F105" s="558">
        <v>3.0614002079200984E-2</v>
      </c>
      <c r="G105" s="558">
        <v>3.0585841202390596E-2</v>
      </c>
      <c r="H105" s="558">
        <v>3.0557732086611823E-2</v>
      </c>
      <c r="I105" s="558">
        <v>3.0529674589286838E-2</v>
      </c>
      <c r="J105" s="558">
        <v>3.0501668568360979E-2</v>
      </c>
      <c r="K105" s="558">
        <v>3.0473713882300364E-2</v>
      </c>
      <c r="L105" s="558">
        <v>3.0445810390089492E-2</v>
      </c>
      <c r="M105" s="558">
        <v>3.0417957951228869E-2</v>
      </c>
      <c r="N105" s="558">
        <v>3.0390156425732669E-2</v>
      </c>
      <c r="O105" s="558">
        <v>3.0362405674126378E-2</v>
      </c>
      <c r="P105" s="558">
        <v>3.0334705557444459E-2</v>
      </c>
      <c r="Q105" s="558">
        <v>3.0307055937228031E-2</v>
      </c>
      <c r="R105" s="558">
        <v>3.0279456675522575E-2</v>
      </c>
      <c r="S105" s="558">
        <v>3.0251907634875619E-2</v>
      </c>
      <c r="T105" s="558">
        <v>3.022440867833447E-2</v>
      </c>
      <c r="U105" s="558">
        <v>3.0196959669443954E-2</v>
      </c>
      <c r="V105" s="558">
        <v>3.0169560472244134E-2</v>
      </c>
      <c r="W105" s="558">
        <v>3.0142210951268088E-2</v>
      </c>
      <c r="X105" s="558">
        <v>3.0114910971539656E-2</v>
      </c>
      <c r="Y105" s="558">
        <v>3.0087660398571244E-2</v>
      </c>
      <c r="Z105" s="558">
        <v>3.0060459098361587E-2</v>
      </c>
      <c r="AA105" s="558">
        <v>3.0033306937393575E-2</v>
      </c>
      <c r="AB105" s="558">
        <v>3.0006203782632065E-2</v>
      </c>
      <c r="AC105" s="558">
        <v>2.9979149501521696E-2</v>
      </c>
      <c r="AD105" s="558">
        <v>2.9952143961984742E-2</v>
      </c>
      <c r="AE105" s="558">
        <v>2.9925187032418962E-2</v>
      </c>
      <c r="AF105" s="558">
        <v>2.9898278581695435E-2</v>
      </c>
      <c r="AG105" s="558">
        <v>2.9871418479156479E-2</v>
      </c>
      <c r="AH105" s="558">
        <v>2.98446065946135E-2</v>
      </c>
      <c r="AI105" s="558">
        <v>2.9817842798344915E-2</v>
      </c>
      <c r="AJ105" s="558">
        <v>2.9791126961094032E-2</v>
      </c>
      <c r="AK105" s="558">
        <v>2.9764458954067E-2</v>
      </c>
      <c r="AL105" s="558">
        <v>2.9737838648930696E-2</v>
      </c>
      <c r="AM105" s="558">
        <v>2.971126591781072E-2</v>
      </c>
      <c r="AN105" s="558">
        <v>2.9684740633289314E-2</v>
      </c>
      <c r="AO105" s="558">
        <v>2.9658262668403327E-2</v>
      </c>
      <c r="AP105" s="558">
        <v>2.9631831896642199E-2</v>
      </c>
      <c r="AQ105" s="558">
        <v>2.9605448191945945E-2</v>
      </c>
      <c r="AR105" s="558">
        <v>2.9579111428703134E-2</v>
      </c>
      <c r="AS105" s="558">
        <v>2.9552821481748922E-2</v>
      </c>
      <c r="AT105" s="558">
        <v>2.9526578226363058E-2</v>
      </c>
      <c r="AU105" s="558">
        <v>2.9500381538267898E-2</v>
      </c>
      <c r="AV105" s="558">
        <v>2.947423129362647E-2</v>
      </c>
      <c r="AW105" s="558">
        <v>2.9448127369040501E-2</v>
      </c>
      <c r="AX105" s="558">
        <v>2.9422069641548483E-2</v>
      </c>
      <c r="AY105" s="558">
        <v>2.9396057988623731E-2</v>
      </c>
      <c r="AZ105" s="558">
        <v>2.93700922881725E-2</v>
      </c>
      <c r="BA105" s="558">
        <v>2.9344172418532023E-2</v>
      </c>
      <c r="BB105" s="558">
        <v>2.9318298258468656E-2</v>
      </c>
      <c r="BC105" s="558">
        <v>2.9292469687175957E-2</v>
      </c>
      <c r="BD105" s="558">
        <v>2.9266686584272821E-2</v>
      </c>
      <c r="BE105" s="558">
        <v>2.9240948829801602E-2</v>
      </c>
      <c r="BF105" s="558">
        <v>2.9215256304226261E-2</v>
      </c>
      <c r="BG105" s="558">
        <v>2.9189608888430509E-2</v>
      </c>
      <c r="BH105" s="558">
        <v>2.9164006463715971E-2</v>
      </c>
      <c r="BI105" s="558">
        <v>2.9138448911800348E-2</v>
      </c>
      <c r="BJ105" s="558">
        <v>2.9112936114815607E-2</v>
      </c>
      <c r="BK105" s="558">
        <v>2.9087467955306142E-2</v>
      </c>
    </row>
    <row r="106" spans="1:63">
      <c r="A106" s="1066"/>
      <c r="B106" s="510">
        <v>22.25</v>
      </c>
      <c r="C106" s="558">
        <v>3.0320863071681164E-2</v>
      </c>
      <c r="D106" s="558">
        <v>3.0293139731560257E-2</v>
      </c>
      <c r="E106" s="558">
        <v>3.0265467041810809E-2</v>
      </c>
      <c r="F106" s="558">
        <v>3.0237844863752621E-2</v>
      </c>
      <c r="G106" s="558">
        <v>3.0210273059211319E-2</v>
      </c>
      <c r="H106" s="558">
        <v>3.0182751490516031E-2</v>
      </c>
      <c r="I106" s="558">
        <v>3.0155280020497104E-2</v>
      </c>
      <c r="J106" s="558">
        <v>3.012785851248382E-2</v>
      </c>
      <c r="K106" s="558">
        <v>3.0100486830302135E-2</v>
      </c>
      <c r="L106" s="558">
        <v>3.0073164838272413E-2</v>
      </c>
      <c r="M106" s="558">
        <v>3.0045892401207197E-2</v>
      </c>
      <c r="N106" s="558">
        <v>3.0018669384408982E-2</v>
      </c>
      <c r="O106" s="558">
        <v>2.9991495653667984E-2</v>
      </c>
      <c r="P106" s="558">
        <v>2.9964371075259941E-2</v>
      </c>
      <c r="Q106" s="558">
        <v>2.9937295515943933E-2</v>
      </c>
      <c r="R106" s="558">
        <v>2.9910268842960157E-2</v>
      </c>
      <c r="S106" s="558">
        <v>2.9883290924027812E-2</v>
      </c>
      <c r="T106" s="558">
        <v>2.9856361627342915E-2</v>
      </c>
      <c r="U106" s="558">
        <v>2.9829480821576142E-2</v>
      </c>
      <c r="V106" s="558">
        <v>2.9802648375870718E-2</v>
      </c>
      <c r="W106" s="558">
        <v>2.9775864159840282E-2</v>
      </c>
      <c r="X106" s="558">
        <v>2.9749128043566761E-2</v>
      </c>
      <c r="Y106" s="558">
        <v>2.9722439897598298E-2</v>
      </c>
      <c r="Z106" s="558">
        <v>2.9695799592947145E-2</v>
      </c>
      <c r="AA106" s="558">
        <v>2.9669207001087584E-2</v>
      </c>
      <c r="AB106" s="558">
        <v>2.9642661993953871E-2</v>
      </c>
      <c r="AC106" s="558">
        <v>2.9616164443938171E-2</v>
      </c>
      <c r="AD106" s="558">
        <v>2.9589714223888515E-2</v>
      </c>
      <c r="AE106" s="558">
        <v>2.9563311207106757E-2</v>
      </c>
      <c r="AF106" s="558">
        <v>2.9536955267346576E-2</v>
      </c>
      <c r="AG106" s="558">
        <v>2.9510646278811441E-2</v>
      </c>
      <c r="AH106" s="558">
        <v>2.9484384116152621E-2</v>
      </c>
      <c r="AI106" s="558">
        <v>2.9458168654467189E-2</v>
      </c>
      <c r="AJ106" s="558">
        <v>2.9431999769296044E-2</v>
      </c>
      <c r="AK106" s="558">
        <v>2.9405877336621932E-2</v>
      </c>
      <c r="AL106" s="558">
        <v>2.9379801232867504E-2</v>
      </c>
      <c r="AM106" s="558">
        <v>2.9353771334893364E-2</v>
      </c>
      <c r="AN106" s="558">
        <v>2.9327787519996117E-2</v>
      </c>
      <c r="AO106" s="558">
        <v>2.9301849665906449E-2</v>
      </c>
      <c r="AP106" s="558">
        <v>2.9275957650787221E-2</v>
      </c>
      <c r="AQ106" s="558">
        <v>2.925011135323153E-2</v>
      </c>
      <c r="AR106" s="558">
        <v>2.9224310652260849E-2</v>
      </c>
      <c r="AS106" s="558">
        <v>2.9198555427323119E-2</v>
      </c>
      <c r="AT106" s="558">
        <v>2.9172845558290864E-2</v>
      </c>
      <c r="AU106" s="558">
        <v>2.9147180925459346E-2</v>
      </c>
      <c r="AV106" s="558">
        <v>2.9121561409544697E-2</v>
      </c>
      <c r="AW106" s="558">
        <v>2.9095986891682045E-2</v>
      </c>
      <c r="AX106" s="558">
        <v>2.9070457253423727E-2</v>
      </c>
      <c r="AY106" s="558">
        <v>2.9044972376737418E-2</v>
      </c>
      <c r="AZ106" s="558">
        <v>2.901953214400433E-2</v>
      </c>
      <c r="BA106" s="558">
        <v>2.8994136438017404E-2</v>
      </c>
      <c r="BB106" s="558">
        <v>2.8968785141979498E-2</v>
      </c>
      <c r="BC106" s="558">
        <v>2.8943478139501617E-2</v>
      </c>
      <c r="BD106" s="558">
        <v>2.8918215314601092E-2</v>
      </c>
      <c r="BE106" s="558">
        <v>2.8892996551699864E-2</v>
      </c>
      <c r="BF106" s="558">
        <v>2.8867821735622676E-2</v>
      </c>
      <c r="BG106" s="558">
        <v>2.8842690751595339E-2</v>
      </c>
      <c r="BH106" s="558">
        <v>2.8817603485242985E-2</v>
      </c>
      <c r="BI106" s="558">
        <v>2.8792559822588343E-2</v>
      </c>
      <c r="BJ106" s="558">
        <v>2.8767559650049977E-2</v>
      </c>
      <c r="BK106" s="558">
        <v>2.8742602854440611E-2</v>
      </c>
    </row>
    <row r="107" spans="1:63">
      <c r="A107" s="1066"/>
      <c r="B107" s="510">
        <v>22.5</v>
      </c>
      <c r="C107" s="558">
        <v>2.9950268047879442E-2</v>
      </c>
      <c r="D107" s="558">
        <v>2.9923121422930458E-2</v>
      </c>
      <c r="E107" s="558">
        <v>2.9896023964279116E-2</v>
      </c>
      <c r="F107" s="558">
        <v>2.9868975538475794E-2</v>
      </c>
      <c r="G107" s="558">
        <v>2.9841976012553405E-2</v>
      </c>
      <c r="H107" s="558">
        <v>2.9815025254025181E-2</v>
      </c>
      <c r="I107" s="558">
        <v>2.9788123130882544E-2</v>
      </c>
      <c r="J107" s="558">
        <v>2.9761269511592928E-2</v>
      </c>
      <c r="K107" s="558">
        <v>2.9734464265097623E-2</v>
      </c>
      <c r="L107" s="558">
        <v>2.9707707260809676E-2</v>
      </c>
      <c r="M107" s="558">
        <v>2.9680998368611756E-2</v>
      </c>
      <c r="N107" s="558">
        <v>2.9654337458854031E-2</v>
      </c>
      <c r="O107" s="558">
        <v>2.962772440235209E-2</v>
      </c>
      <c r="P107" s="558">
        <v>2.9601159070384856E-2</v>
      </c>
      <c r="Q107" s="558">
        <v>2.9574641334692481E-2</v>
      </c>
      <c r="R107" s="558">
        <v>2.9548171067474316E-2</v>
      </c>
      <c r="S107" s="558">
        <v>2.9521748141386851E-2</v>
      </c>
      <c r="T107" s="558">
        <v>2.9495372429541665E-2</v>
      </c>
      <c r="U107" s="558">
        <v>2.9469043805503393E-2</v>
      </c>
      <c r="V107" s="558">
        <v>2.9442762143287719E-2</v>
      </c>
      <c r="W107" s="558">
        <v>2.9416527317359338E-2</v>
      </c>
      <c r="X107" s="558">
        <v>2.9390339202630001E-2</v>
      </c>
      <c r="Y107" s="558">
        <v>2.9364197674456489E-2</v>
      </c>
      <c r="Z107" s="558">
        <v>2.9338102608638655E-2</v>
      </c>
      <c r="AA107" s="558">
        <v>2.9312053881417447E-2</v>
      </c>
      <c r="AB107" s="558">
        <v>2.928605136947297E-2</v>
      </c>
      <c r="AC107" s="558">
        <v>2.9260094949922499E-2</v>
      </c>
      <c r="AD107" s="558">
        <v>2.9234184500318589E-2</v>
      </c>
      <c r="AE107" s="558">
        <v>2.9208319898647136E-2</v>
      </c>
      <c r="AF107" s="558">
        <v>2.9182501023325438E-2</v>
      </c>
      <c r="AG107" s="558">
        <v>2.9156727753200329E-2</v>
      </c>
      <c r="AH107" s="558">
        <v>2.9130999967546246E-2</v>
      </c>
      <c r="AI107" s="558">
        <v>2.9105317546063377E-2</v>
      </c>
      <c r="AJ107" s="558">
        <v>2.9079680368875753E-2</v>
      </c>
      <c r="AK107" s="558">
        <v>2.9054088316529406E-2</v>
      </c>
      <c r="AL107" s="558">
        <v>2.9028541269990521E-2</v>
      </c>
      <c r="AM107" s="558">
        <v>2.9003039110643562E-2</v>
      </c>
      <c r="AN107" s="558">
        <v>2.8977581720289459E-2</v>
      </c>
      <c r="AO107" s="558">
        <v>2.8952168981143778E-2</v>
      </c>
      <c r="AP107" s="558">
        <v>2.8926800775834881E-2</v>
      </c>
      <c r="AQ107" s="558">
        <v>2.8901476987402166E-2</v>
      </c>
      <c r="AR107" s="558">
        <v>2.887619749929423E-2</v>
      </c>
      <c r="AS107" s="558">
        <v>2.8850962195367088E-2</v>
      </c>
      <c r="AT107" s="558">
        <v>2.882577095988241E-2</v>
      </c>
      <c r="AU107" s="558">
        <v>2.8800623677505743E-2</v>
      </c>
      <c r="AV107" s="558">
        <v>2.8775520233304732E-2</v>
      </c>
      <c r="AW107" s="558">
        <v>2.8750460512747399E-2</v>
      </c>
      <c r="AX107" s="558">
        <v>2.8725444401700388E-2</v>
      </c>
      <c r="AY107" s="558">
        <v>2.8700471786427238E-2</v>
      </c>
      <c r="AZ107" s="558">
        <v>2.867554255358664E-2</v>
      </c>
      <c r="BA107" s="558">
        <v>2.865065659023075E-2</v>
      </c>
      <c r="BB107" s="558">
        <v>2.862581378380346E-2</v>
      </c>
      <c r="BC107" s="558">
        <v>2.8601014022138709E-2</v>
      </c>
      <c r="BD107" s="558">
        <v>2.8576257193458809E-2</v>
      </c>
      <c r="BE107" s="558">
        <v>2.8551543186372746E-2</v>
      </c>
      <c r="BF107" s="558">
        <v>2.852687188987451E-2</v>
      </c>
      <c r="BG107" s="558">
        <v>2.8502243193341451E-2</v>
      </c>
      <c r="BH107" s="558">
        <v>2.847765698653261E-2</v>
      </c>
      <c r="BI107" s="558">
        <v>2.8453113159587071E-2</v>
      </c>
      <c r="BJ107" s="558">
        <v>2.842861160302234E-2</v>
      </c>
      <c r="BK107" s="558">
        <v>2.8404152207732705E-2</v>
      </c>
    </row>
    <row r="108" spans="1:63">
      <c r="A108" s="1066"/>
      <c r="B108" s="510">
        <v>22.75</v>
      </c>
      <c r="C108" s="558">
        <v>2.9586813788896046E-2</v>
      </c>
      <c r="D108" s="558">
        <v>2.9560227529844045E-2</v>
      </c>
      <c r="E108" s="558">
        <v>2.9533689007908974E-2</v>
      </c>
      <c r="F108" s="558">
        <v>2.9507198094634157E-2</v>
      </c>
      <c r="G108" s="558">
        <v>2.9480754662023396E-2</v>
      </c>
      <c r="H108" s="558">
        <v>2.9454358582538913E-2</v>
      </c>
      <c r="I108" s="558">
        <v>2.9428009729099272E-2</v>
      </c>
      <c r="J108" s="558">
        <v>2.9401707975077386E-2</v>
      </c>
      <c r="K108" s="558">
        <v>2.9375453194298448E-2</v>
      </c>
      <c r="L108" s="558">
        <v>2.9349245261037941E-2</v>
      </c>
      <c r="M108" s="558">
        <v>2.9323084050019606E-2</v>
      </c>
      <c r="N108" s="558">
        <v>2.9296969436413474E-2</v>
      </c>
      <c r="O108" s="558">
        <v>2.9270901295833856E-2</v>
      </c>
      <c r="P108" s="558">
        <v>2.9244879504337375E-2</v>
      </c>
      <c r="Q108" s="558">
        <v>2.9218903938421008E-2</v>
      </c>
      <c r="R108" s="558">
        <v>2.9192974475020138E-2</v>
      </c>
      <c r="S108" s="558">
        <v>2.9167090991506585E-2</v>
      </c>
      <c r="T108" s="558">
        <v>2.9141253365686702E-2</v>
      </c>
      <c r="U108" s="558">
        <v>2.9115461475799437E-2</v>
      </c>
      <c r="V108" s="558">
        <v>2.9089715200514406E-2</v>
      </c>
      <c r="W108" s="558">
        <v>2.9064014418930032E-2</v>
      </c>
      <c r="X108" s="558">
        <v>2.9038359010571609E-2</v>
      </c>
      <c r="Y108" s="558">
        <v>2.9012748855389448E-2</v>
      </c>
      <c r="Z108" s="558">
        <v>2.898718383375699E-2</v>
      </c>
      <c r="AA108" s="558">
        <v>2.8961663826468954E-2</v>
      </c>
      <c r="AB108" s="558">
        <v>2.8936188714739464E-2</v>
      </c>
      <c r="AC108" s="558">
        <v>2.8910758380200227E-2</v>
      </c>
      <c r="AD108" s="558">
        <v>2.8885372704898701E-2</v>
      </c>
      <c r="AE108" s="558">
        <v>2.8860031571296258E-2</v>
      </c>
      <c r="AF108" s="558">
        <v>2.8834734862266363E-2</v>
      </c>
      <c r="AG108" s="558">
        <v>2.8809482461092807E-2</v>
      </c>
      <c r="AH108" s="558">
        <v>2.8784274251467856E-2</v>
      </c>
      <c r="AI108" s="558">
        <v>2.8759110117490515E-2</v>
      </c>
      <c r="AJ108" s="558">
        <v>2.8733989943664731E-2</v>
      </c>
      <c r="AK108" s="558">
        <v>2.8708913614897625E-2</v>
      </c>
      <c r="AL108" s="558">
        <v>2.8683881016497732E-2</v>
      </c>
      <c r="AM108" s="558">
        <v>2.8658892034173263E-2</v>
      </c>
      <c r="AN108" s="558">
        <v>2.8633946554030367E-2</v>
      </c>
      <c r="AO108" s="558">
        <v>2.8609044462571374E-2</v>
      </c>
      <c r="AP108" s="558">
        <v>2.8584185646693103E-2</v>
      </c>
      <c r="AQ108" s="558">
        <v>2.8559369993685146E-2</v>
      </c>
      <c r="AR108" s="558">
        <v>2.8534597391228149E-2</v>
      </c>
      <c r="AS108" s="558">
        <v>2.8509867727392134E-2</v>
      </c>
      <c r="AT108" s="558">
        <v>2.8485180890634804E-2</v>
      </c>
      <c r="AU108" s="558">
        <v>2.8460536769799861E-2</v>
      </c>
      <c r="AV108" s="558">
        <v>2.8435935254115349E-2</v>
      </c>
      <c r="AW108" s="558">
        <v>2.8411376233191996E-2</v>
      </c>
      <c r="AX108" s="558">
        <v>2.8386859597021547E-2</v>
      </c>
      <c r="AY108" s="558">
        <v>2.8362385235975136E-2</v>
      </c>
      <c r="AZ108" s="558">
        <v>2.8337953040801656E-2</v>
      </c>
      <c r="BA108" s="558">
        <v>2.8313562902626103E-2</v>
      </c>
      <c r="BB108" s="558">
        <v>2.8289214712947996E-2</v>
      </c>
      <c r="BC108" s="558">
        <v>2.8264908363639752E-2</v>
      </c>
      <c r="BD108" s="558">
        <v>2.8240643746945078E-2</v>
      </c>
      <c r="BE108" s="558">
        <v>2.8216420755477398E-2</v>
      </c>
      <c r="BF108" s="558">
        <v>2.819223928221825E-2</v>
      </c>
      <c r="BG108" s="558">
        <v>2.8168099220515712E-2</v>
      </c>
      <c r="BH108" s="558">
        <v>2.8144000464082844E-2</v>
      </c>
      <c r="BI108" s="558">
        <v>2.8119942906996129E-2</v>
      </c>
      <c r="BJ108" s="558">
        <v>2.8095926443693908E-2</v>
      </c>
      <c r="BK108" s="558">
        <v>2.8071950968974847E-2</v>
      </c>
    </row>
    <row r="109" spans="1:63">
      <c r="A109" s="1066"/>
      <c r="B109" s="576">
        <v>23</v>
      </c>
      <c r="C109" s="558">
        <v>2.9230309321831856E-2</v>
      </c>
      <c r="D109" s="558">
        <v>2.9204267668308147E-2</v>
      </c>
      <c r="E109" s="558">
        <v>2.9178272375160606E-2</v>
      </c>
      <c r="F109" s="558">
        <v>2.9152323318700483E-2</v>
      </c>
      <c r="G109" s="558">
        <v>2.9126420375678638E-2</v>
      </c>
      <c r="H109" s="558">
        <v>2.9100563423283578E-2</v>
      </c>
      <c r="I109" s="558">
        <v>2.9074752339139542E-2</v>
      </c>
      <c r="J109" s="558">
        <v>2.9048987001304542E-2</v>
      </c>
      <c r="K109" s="558">
        <v>2.902326728826846E-2</v>
      </c>
      <c r="L109" s="558">
        <v>2.8997593078951139E-2</v>
      </c>
      <c r="M109" s="558">
        <v>2.8971964252700474E-2</v>
      </c>
      <c r="N109" s="558">
        <v>2.8946380689290514E-2</v>
      </c>
      <c r="O109" s="558">
        <v>2.8920842268919607E-2</v>
      </c>
      <c r="P109" s="558">
        <v>2.8895348872208512E-2</v>
      </c>
      <c r="Q109" s="558">
        <v>2.8869900380198543E-2</v>
      </c>
      <c r="R109" s="558">
        <v>2.8844496674349716E-2</v>
      </c>
      <c r="S109" s="558">
        <v>2.8819137636538917E-2</v>
      </c>
      <c r="T109" s="558">
        <v>2.8793823149058064E-2</v>
      </c>
      <c r="U109" s="558">
        <v>2.8768553094612279E-2</v>
      </c>
      <c r="V109" s="558">
        <v>2.8743327356318092E-2</v>
      </c>
      <c r="W109" s="558">
        <v>2.8718145817701636E-2</v>
      </c>
      <c r="X109" s="558">
        <v>2.8693008362696837E-2</v>
      </c>
      <c r="Y109" s="558">
        <v>2.8667914875643657E-2</v>
      </c>
      <c r="Z109" s="558">
        <v>2.8642865241286303E-2</v>
      </c>
      <c r="AA109" s="558">
        <v>2.8617859344771453E-2</v>
      </c>
      <c r="AB109" s="558">
        <v>2.8592897071646532E-2</v>
      </c>
      <c r="AC109" s="558">
        <v>2.8567978307857934E-2</v>
      </c>
      <c r="AD109" s="558">
        <v>2.8543102939749314E-2</v>
      </c>
      <c r="AE109" s="558">
        <v>2.8518270854059825E-2</v>
      </c>
      <c r="AF109" s="558">
        <v>2.8493481937922439E-2</v>
      </c>
      <c r="AG109" s="558">
        <v>2.8468736078862196E-2</v>
      </c>
      <c r="AH109" s="558">
        <v>2.8444033164794536E-2</v>
      </c>
      <c r="AI109" s="558">
        <v>2.8419373084023591E-2</v>
      </c>
      <c r="AJ109" s="558">
        <v>2.8394755725240511E-2</v>
      </c>
      <c r="AK109" s="558">
        <v>2.837018097752177E-2</v>
      </c>
      <c r="AL109" s="558">
        <v>2.8345648730327532E-2</v>
      </c>
      <c r="AM109" s="558">
        <v>2.8321158873499945E-2</v>
      </c>
      <c r="AN109" s="558">
        <v>2.8296711297261551E-2</v>
      </c>
      <c r="AO109" s="558">
        <v>2.8272305892213599E-2</v>
      </c>
      <c r="AP109" s="558">
        <v>2.8247942549334441E-2</v>
      </c>
      <c r="AQ109" s="558">
        <v>2.8223621159977889E-2</v>
      </c>
      <c r="AR109" s="558">
        <v>2.8199341615871624E-2</v>
      </c>
      <c r="AS109" s="558">
        <v>2.8175103809115552E-2</v>
      </c>
      <c r="AT109" s="558">
        <v>2.8150907632180242E-2</v>
      </c>
      <c r="AU109" s="558">
        <v>2.8126752977905321E-2</v>
      </c>
      <c r="AV109" s="558">
        <v>2.8102639739497896E-2</v>
      </c>
      <c r="AW109" s="558">
        <v>2.8078567810530967E-2</v>
      </c>
      <c r="AX109" s="558">
        <v>2.8054537084941888E-2</v>
      </c>
      <c r="AY109" s="558">
        <v>2.8030547457030777E-2</v>
      </c>
      <c r="AZ109" s="558">
        <v>2.8006598821458981E-2</v>
      </c>
      <c r="BA109" s="558">
        <v>2.7982691073247551E-2</v>
      </c>
      <c r="BB109" s="558">
        <v>2.7958824107775674E-2</v>
      </c>
      <c r="BC109" s="558">
        <v>2.7934997820779177E-2</v>
      </c>
      <c r="BD109" s="558">
        <v>2.7911212108348994E-2</v>
      </c>
      <c r="BE109" s="558">
        <v>2.7887466866929667E-2</v>
      </c>
      <c r="BF109" s="558">
        <v>2.7863761993317807E-2</v>
      </c>
      <c r="BG109" s="558">
        <v>2.7840097384660652E-2</v>
      </c>
      <c r="BH109" s="558">
        <v>2.7816472938454545E-2</v>
      </c>
      <c r="BI109" s="558">
        <v>2.7792888552543468E-2</v>
      </c>
      <c r="BJ109" s="558">
        <v>2.7769344125117553E-2</v>
      </c>
      <c r="BK109" s="558">
        <v>2.7745839554711646E-2</v>
      </c>
    </row>
    <row r="110" spans="1:63">
      <c r="A110" s="1066"/>
      <c r="B110" s="510">
        <v>23.25</v>
      </c>
      <c r="C110" s="558">
        <v>2.8880570256787422E-2</v>
      </c>
      <c r="D110" s="558">
        <v>2.8855058011572482E-2</v>
      </c>
      <c r="E110" s="558">
        <v>2.8829590800108201E-2</v>
      </c>
      <c r="F110" s="558">
        <v>2.8804168503260591E-2</v>
      </c>
      <c r="G110" s="558">
        <v>2.8778791002315497E-2</v>
      </c>
      <c r="H110" s="558">
        <v>2.8753458178976784E-2</v>
      </c>
      <c r="I110" s="558">
        <v>2.8728169915364459E-2</v>
      </c>
      <c r="J110" s="558">
        <v>2.8702926094012874E-2</v>
      </c>
      <c r="K110" s="558">
        <v>2.867772659786888E-2</v>
      </c>
      <c r="L110" s="558">
        <v>2.8652571310290042E-2</v>
      </c>
      <c r="M110" s="558">
        <v>2.8627460115042809E-2</v>
      </c>
      <c r="N110" s="558">
        <v>2.8602392896300767E-2</v>
      </c>
      <c r="O110" s="558">
        <v>2.857736953864282E-2</v>
      </c>
      <c r="P110" s="558">
        <v>2.8552389927051437E-2</v>
      </c>
      <c r="Q110" s="558">
        <v>2.8527453946910881E-2</v>
      </c>
      <c r="R110" s="558">
        <v>2.8502561484005467E-2</v>
      </c>
      <c r="S110" s="558">
        <v>2.8477712424517802E-2</v>
      </c>
      <c r="T110" s="558">
        <v>2.8452906655027064E-2</v>
      </c>
      <c r="U110" s="558">
        <v>2.8428144062507276E-2</v>
      </c>
      <c r="V110" s="558">
        <v>2.840342453432558E-2</v>
      </c>
      <c r="W110" s="558">
        <v>2.8378747958240542E-2</v>
      </c>
      <c r="X110" s="558">
        <v>2.8354114222400445E-2</v>
      </c>
      <c r="Y110" s="558">
        <v>2.8329523215341577E-2</v>
      </c>
      <c r="Z110" s="558">
        <v>2.8304974825986606E-2</v>
      </c>
      <c r="AA110" s="558">
        <v>2.8280468943642854E-2</v>
      </c>
      <c r="AB110" s="558">
        <v>2.8256005458000659E-2</v>
      </c>
      <c r="AC110" s="558">
        <v>2.8231584259131717E-2</v>
      </c>
      <c r="AD110" s="558">
        <v>2.8207205237487428E-2</v>
      </c>
      <c r="AE110" s="558">
        <v>2.818286828389727E-2</v>
      </c>
      <c r="AF110" s="558">
        <v>2.8158573289567144E-2</v>
      </c>
      <c r="AG110" s="558">
        <v>2.8134320146077793E-2</v>
      </c>
      <c r="AH110" s="558">
        <v>2.8110108745383153E-2</v>
      </c>
      <c r="AI110" s="558">
        <v>2.808593897980877E-2</v>
      </c>
      <c r="AJ110" s="558">
        <v>2.8061810742050195E-2</v>
      </c>
      <c r="AK110" s="558">
        <v>2.8037723925171398E-2</v>
      </c>
      <c r="AL110" s="558">
        <v>2.8013678422603175E-2</v>
      </c>
      <c r="AM110" s="558">
        <v>2.7989674128141611E-2</v>
      </c>
      <c r="AN110" s="558">
        <v>2.7965710935946478E-2</v>
      </c>
      <c r="AO110" s="558">
        <v>2.7941788740539705E-2</v>
      </c>
      <c r="AP110" s="558">
        <v>2.7917907436803811E-2</v>
      </c>
      <c r="AQ110" s="558">
        <v>2.7894066919980396E-2</v>
      </c>
      <c r="AR110" s="558">
        <v>2.787026708566856E-2</v>
      </c>
      <c r="AS110" s="558">
        <v>2.7846507829823428E-2</v>
      </c>
      <c r="AT110" s="558">
        <v>2.7822789048754605E-2</v>
      </c>
      <c r="AU110" s="558">
        <v>2.7799110639124689E-2</v>
      </c>
      <c r="AV110" s="558">
        <v>2.7775472497947738E-2</v>
      </c>
      <c r="AW110" s="558">
        <v>2.7751874522587816E-2</v>
      </c>
      <c r="AX110" s="558">
        <v>2.7728316610757468E-2</v>
      </c>
      <c r="AY110" s="558">
        <v>2.770479866051628E-2</v>
      </c>
      <c r="AZ110" s="558">
        <v>2.7681320570269379E-2</v>
      </c>
      <c r="BA110" s="558">
        <v>2.7657882238765984E-2</v>
      </c>
      <c r="BB110" s="558">
        <v>2.7634483565097956E-2</v>
      </c>
      <c r="BC110" s="558">
        <v>2.7611124448698333E-2</v>
      </c>
      <c r="BD110" s="558">
        <v>2.7587804789339906E-2</v>
      </c>
      <c r="BE110" s="558">
        <v>2.7564524487133764E-2</v>
      </c>
      <c r="BF110" s="558">
        <v>2.7541283442527893E-2</v>
      </c>
      <c r="BG110" s="558">
        <v>2.7518081556305744E-2</v>
      </c>
      <c r="BH110" s="558">
        <v>2.7494918729584827E-2</v>
      </c>
      <c r="BI110" s="558">
        <v>2.7471794863815287E-2</v>
      </c>
      <c r="BJ110" s="558">
        <v>2.7448709860778544E-2</v>
      </c>
      <c r="BK110" s="558">
        <v>2.742566362258585E-2</v>
      </c>
    </row>
    <row r="111" spans="1:63">
      <c r="A111" s="1066"/>
      <c r="B111" s="510">
        <v>23.5</v>
      </c>
      <c r="C111" s="558">
        <v>2.853741850839164E-2</v>
      </c>
      <c r="D111" s="558">
        <v>2.8512421012983059E-2</v>
      </c>
      <c r="E111" s="558">
        <v>2.8487467272610922E-2</v>
      </c>
      <c r="F111" s="558">
        <v>2.8462557172493991E-2</v>
      </c>
      <c r="G111" s="558">
        <v>2.8437690598252137E-2</v>
      </c>
      <c r="H111" s="558">
        <v>2.8412867435904602E-2</v>
      </c>
      <c r="I111" s="558">
        <v>2.8388087571868247E-2</v>
      </c>
      <c r="J111" s="558">
        <v>2.8363350892955837E-2</v>
      </c>
      <c r="K111" s="558">
        <v>2.8338657286374309E-2</v>
      </c>
      <c r="L111" s="558">
        <v>2.8314006639723038E-2</v>
      </c>
      <c r="M111" s="558">
        <v>2.8289398840992169E-2</v>
      </c>
      <c r="N111" s="558">
        <v>2.8264833778560892E-2</v>
      </c>
      <c r="O111" s="558">
        <v>2.8240311341195777E-2</v>
      </c>
      <c r="P111" s="558">
        <v>2.8215831418049061E-2</v>
      </c>
      <c r="Q111" s="558">
        <v>2.8191393898657019E-2</v>
      </c>
      <c r="R111" s="558">
        <v>2.8166998672938263E-2</v>
      </c>
      <c r="S111" s="558">
        <v>2.8142645631192124E-2</v>
      </c>
      <c r="T111" s="558">
        <v>2.8118334664096981E-2</v>
      </c>
      <c r="U111" s="558">
        <v>2.8094065662708643E-2</v>
      </c>
      <c r="V111" s="558">
        <v>2.8069838518458713E-2</v>
      </c>
      <c r="W111" s="558">
        <v>2.8045653123152978E-2</v>
      </c>
      <c r="X111" s="558">
        <v>2.8021509368969764E-2</v>
      </c>
      <c r="Y111" s="558">
        <v>2.7997407148458393E-2</v>
      </c>
      <c r="Z111" s="558">
        <v>2.7973346354537541E-2</v>
      </c>
      <c r="AA111" s="558">
        <v>2.7949326880493668E-2</v>
      </c>
      <c r="AB111" s="558">
        <v>2.7925348619979445E-2</v>
      </c>
      <c r="AC111" s="558">
        <v>2.7901411467012183E-2</v>
      </c>
      <c r="AD111" s="558">
        <v>2.7877515315972254E-2</v>
      </c>
      <c r="AE111" s="558">
        <v>2.7853660061601559E-2</v>
      </c>
      <c r="AF111" s="558">
        <v>2.7829845599001986E-2</v>
      </c>
      <c r="AG111" s="558">
        <v>2.7806071823633847E-2</v>
      </c>
      <c r="AH111" s="558">
        <v>2.7782338631314369E-2</v>
      </c>
      <c r="AI111" s="558">
        <v>2.7758645918216172E-2</v>
      </c>
      <c r="AJ111" s="558">
        <v>2.7734993580865744E-2</v>
      </c>
      <c r="AK111" s="558">
        <v>2.7711381516141928E-2</v>
      </c>
      <c r="AL111" s="558">
        <v>2.7687809621274456E-2</v>
      </c>
      <c r="AM111" s="558">
        <v>2.7664277793842427E-2</v>
      </c>
      <c r="AN111" s="558">
        <v>2.7640785931772834E-2</v>
      </c>
      <c r="AO111" s="558">
        <v>2.7617333933339087E-2</v>
      </c>
      <c r="AP111" s="558">
        <v>2.7593921697159556E-2</v>
      </c>
      <c r="AQ111" s="558">
        <v>2.7570549122196076E-2</v>
      </c>
      <c r="AR111" s="558">
        <v>2.7547216107752542E-2</v>
      </c>
      <c r="AS111" s="558">
        <v>2.7523922553473423E-2</v>
      </c>
      <c r="AT111" s="558">
        <v>2.750066835934235E-2</v>
      </c>
      <c r="AU111" s="558">
        <v>2.747745342568066E-2</v>
      </c>
      <c r="AV111" s="558">
        <v>2.7454277653146002E-2</v>
      </c>
      <c r="AW111" s="558">
        <v>2.7431140942730879E-2</v>
      </c>
      <c r="AX111" s="558">
        <v>2.7408043195761275E-2</v>
      </c>
      <c r="AY111" s="558">
        <v>2.7384984313895244E-2</v>
      </c>
      <c r="AZ111" s="558">
        <v>2.7361964199121503E-2</v>
      </c>
      <c r="BA111" s="558">
        <v>2.733898275375805E-2</v>
      </c>
      <c r="BB111" s="558">
        <v>2.7316039880450782E-2</v>
      </c>
      <c r="BC111" s="558">
        <v>2.7293135482172118E-2</v>
      </c>
      <c r="BD111" s="558">
        <v>2.7270269462219634E-2</v>
      </c>
      <c r="BE111" s="558">
        <v>2.7247441724214703E-2</v>
      </c>
      <c r="BF111" s="558">
        <v>2.7224652172101148E-2</v>
      </c>
      <c r="BG111" s="558">
        <v>2.7201900710143868E-2</v>
      </c>
      <c r="BH111" s="558">
        <v>2.7179187242927529E-2</v>
      </c>
      <c r="BI111" s="558">
        <v>2.7156511675355217E-2</v>
      </c>
      <c r="BJ111" s="558">
        <v>2.71338739126471E-2</v>
      </c>
      <c r="BK111" s="558">
        <v>2.7111273860339125E-2</v>
      </c>
    </row>
    <row r="112" spans="1:63">
      <c r="A112" s="1066"/>
      <c r="B112" s="510">
        <v>23.75</v>
      </c>
      <c r="C112" s="558">
        <v>2.8200682031291755E-2</v>
      </c>
      <c r="D112" s="558">
        <v>2.817618514271886E-2</v>
      </c>
      <c r="E112" s="558">
        <v>2.8151730776289151E-2</v>
      </c>
      <c r="F112" s="558">
        <v>2.8127318821382575E-2</v>
      </c>
      <c r="G112" s="558">
        <v>2.8102949167762452E-2</v>
      </c>
      <c r="H112" s="558">
        <v>2.8078621705573799E-2</v>
      </c>
      <c r="I112" s="558">
        <v>2.8054336325341704E-2</v>
      </c>
      <c r="J112" s="558">
        <v>2.8030092917969651E-2</v>
      </c>
      <c r="K112" s="558">
        <v>2.8005891374737923E-2</v>
      </c>
      <c r="L112" s="558">
        <v>2.7981731587301949E-2</v>
      </c>
      <c r="M112" s="558">
        <v>2.7957613447690703E-2</v>
      </c>
      <c r="N112" s="558">
        <v>2.7933536848305088E-2</v>
      </c>
      <c r="O112" s="558">
        <v>2.7909501681916336E-2</v>
      </c>
      <c r="P112" s="558">
        <v>2.7885507841664423E-2</v>
      </c>
      <c r="Q112" s="558">
        <v>2.7861555221056468E-2</v>
      </c>
      <c r="R112" s="558">
        <v>2.7837643713965184E-2</v>
      </c>
      <c r="S112" s="558">
        <v>2.7813773214627292E-2</v>
      </c>
      <c r="T112" s="558">
        <v>2.7789943617641959E-2</v>
      </c>
      <c r="U112" s="558">
        <v>2.7766154817969266E-2</v>
      </c>
      <c r="V112" s="558">
        <v>2.7742406710928647E-2</v>
      </c>
      <c r="W112" s="558">
        <v>2.7718699192197348E-2</v>
      </c>
      <c r="X112" s="558">
        <v>2.7695032157808924E-2</v>
      </c>
      <c r="Y112" s="558">
        <v>2.7671405504151699E-2</v>
      </c>
      <c r="Z112" s="558">
        <v>2.7647819127967269E-2</v>
      </c>
      <c r="AA112" s="558">
        <v>2.7624272926348975E-2</v>
      </c>
      <c r="AB112" s="558">
        <v>2.760076679674044E-2</v>
      </c>
      <c r="AC112" s="558">
        <v>2.7577300636934032E-2</v>
      </c>
      <c r="AD112" s="558">
        <v>2.7553874345069437E-2</v>
      </c>
      <c r="AE112" s="558">
        <v>2.753048781963215E-2</v>
      </c>
      <c r="AF112" s="558">
        <v>2.7507140959452017E-2</v>
      </c>
      <c r="AG112" s="558">
        <v>2.748383366370178E-2</v>
      </c>
      <c r="AH112" s="558">
        <v>2.7460565831895628E-2</v>
      </c>
      <c r="AI112" s="558">
        <v>2.7437337363887725E-2</v>
      </c>
      <c r="AJ112" s="558">
        <v>2.7414148159870821E-2</v>
      </c>
      <c r="AK112" s="558">
        <v>2.739099812037479E-2</v>
      </c>
      <c r="AL112" s="558">
        <v>2.7367887146265205E-2</v>
      </c>
      <c r="AM112" s="558">
        <v>2.734481513874195E-2</v>
      </c>
      <c r="AN112" s="558">
        <v>2.7321781999337783E-2</v>
      </c>
      <c r="AO112" s="558">
        <v>2.7298787629916953E-2</v>
      </c>
      <c r="AP112" s="558">
        <v>2.7275831932673793E-2</v>
      </c>
      <c r="AQ112" s="558">
        <v>2.7252914810131344E-2</v>
      </c>
      <c r="AR112" s="558">
        <v>2.7230036165139977E-2</v>
      </c>
      <c r="AS112" s="558">
        <v>2.7207195900876013E-2</v>
      </c>
      <c r="AT112" s="558">
        <v>2.7184393920840356E-2</v>
      </c>
      <c r="AU112" s="558">
        <v>2.716163012885715E-2</v>
      </c>
      <c r="AV112" s="558">
        <v>2.7138904429072391E-2</v>
      </c>
      <c r="AW112" s="558">
        <v>2.7116216725952619E-2</v>
      </c>
      <c r="AX112" s="558">
        <v>2.7093566924283569E-2</v>
      </c>
      <c r="AY112" s="558">
        <v>2.7070954929168833E-2</v>
      </c>
      <c r="AZ112" s="558">
        <v>2.7048380646028526E-2</v>
      </c>
      <c r="BA112" s="558">
        <v>2.7025843980597999E-2</v>
      </c>
      <c r="BB112" s="558">
        <v>2.7003344838926479E-2</v>
      </c>
      <c r="BC112" s="558">
        <v>2.6980883127375808E-2</v>
      </c>
      <c r="BD112" s="558">
        <v>2.6958458752619131E-2</v>
      </c>
      <c r="BE112" s="558">
        <v>2.6936071621639582E-2</v>
      </c>
      <c r="BF112" s="558">
        <v>2.6913721641729033E-2</v>
      </c>
      <c r="BG112" s="558">
        <v>2.6891408720486787E-2</v>
      </c>
      <c r="BH112" s="558">
        <v>2.6869132765818305E-2</v>
      </c>
      <c r="BI112" s="558">
        <v>2.6846893685933963E-2</v>
      </c>
      <c r="BJ112" s="558">
        <v>2.6824691389347767E-2</v>
      </c>
      <c r="BK112" s="558">
        <v>2.6802525784876113E-2</v>
      </c>
    </row>
    <row r="113" spans="1:63">
      <c r="A113" s="1066"/>
      <c r="B113" s="510">
        <v>24</v>
      </c>
      <c r="C113" s="558">
        <v>2.7870194568795838E-2</v>
      </c>
      <c r="D113" s="558">
        <v>2.7846184637608015E-2</v>
      </c>
      <c r="E113" s="558">
        <v>2.7822216039507547E-2</v>
      </c>
      <c r="F113" s="558">
        <v>2.7798288667853884E-2</v>
      </c>
      <c r="G113" s="558">
        <v>2.7774402416373009E-2</v>
      </c>
      <c r="H113" s="558">
        <v>2.7750557179155866E-2</v>
      </c>
      <c r="I113" s="558">
        <v>2.7726752850656781E-2</v>
      </c>
      <c r="J113" s="558">
        <v>2.7702989325691929E-2</v>
      </c>
      <c r="K113" s="558">
        <v>2.7679266499437766E-2</v>
      </c>
      <c r="L113" s="558">
        <v>2.7655584267429499E-2</v>
      </c>
      <c r="M113" s="558">
        <v>2.7631942525559547E-2</v>
      </c>
      <c r="N113" s="558">
        <v>2.7608341170076014E-2</v>
      </c>
      <c r="O113" s="558">
        <v>2.7584780097581162E-2</v>
      </c>
      <c r="P113" s="558">
        <v>2.7561259205029932E-2</v>
      </c>
      <c r="Q113" s="558">
        <v>2.7537778389728412E-2</v>
      </c>
      <c r="R113" s="558">
        <v>2.7514337549332347E-2</v>
      </c>
      <c r="S113" s="558">
        <v>2.7490936581845673E-2</v>
      </c>
      <c r="T113" s="558">
        <v>2.7467575385619006E-2</v>
      </c>
      <c r="U113" s="558">
        <v>2.7444253859348202E-2</v>
      </c>
      <c r="V113" s="558">
        <v>2.7420971902072856E-2</v>
      </c>
      <c r="W113" s="558">
        <v>2.7397729413174886E-2</v>
      </c>
      <c r="X113" s="558">
        <v>2.7374526292377049E-2</v>
      </c>
      <c r="Y113" s="558">
        <v>2.7351362439741529E-2</v>
      </c>
      <c r="Z113" s="558">
        <v>2.7328237755668474E-2</v>
      </c>
      <c r="AA113" s="558">
        <v>2.730515214089459E-2</v>
      </c>
      <c r="AB113" s="558">
        <v>2.7282105496491696E-2</v>
      </c>
      <c r="AC113" s="558">
        <v>2.7259097723865342E-2</v>
      </c>
      <c r="AD113" s="558">
        <v>2.7236128724753388E-2</v>
      </c>
      <c r="AE113" s="558">
        <v>2.7213198401224593E-2</v>
      </c>
      <c r="AF113" s="558">
        <v>2.7190306655677249E-2</v>
      </c>
      <c r="AG113" s="558">
        <v>2.716745339083778E-2</v>
      </c>
      <c r="AH113" s="558">
        <v>2.7144638509759348E-2</v>
      </c>
      <c r="AI113" s="558">
        <v>2.7121861915820524E-2</v>
      </c>
      <c r="AJ113" s="558">
        <v>2.7099123512723887E-2</v>
      </c>
      <c r="AK113" s="558">
        <v>2.7076423204494687E-2</v>
      </c>
      <c r="AL113" s="558">
        <v>2.7053760895479485E-2</v>
      </c>
      <c r="AM113" s="558">
        <v>2.7031136490344821E-2</v>
      </c>
      <c r="AN113" s="558">
        <v>2.7008549894075848E-2</v>
      </c>
      <c r="AO113" s="558">
        <v>2.6986001011975042E-2</v>
      </c>
      <c r="AP113" s="558">
        <v>2.6963489749660851E-2</v>
      </c>
      <c r="AQ113" s="558">
        <v>2.6941016013066393E-2</v>
      </c>
      <c r="AR113" s="558">
        <v>2.6918579708438133E-2</v>
      </c>
      <c r="AS113" s="558">
        <v>2.6896180742334588E-2</v>
      </c>
      <c r="AT113" s="558">
        <v>2.6873819021625028E-2</v>
      </c>
      <c r="AU113" s="558">
        <v>2.6851494453488181E-2</v>
      </c>
      <c r="AV113" s="558">
        <v>2.6829206945410949E-2</v>
      </c>
      <c r="AW113" s="558">
        <v>2.6806956405187148E-2</v>
      </c>
      <c r="AX113" s="558">
        <v>2.6784742740916207E-2</v>
      </c>
      <c r="AY113" s="558">
        <v>2.6762565861001925E-2</v>
      </c>
      <c r="AZ113" s="558">
        <v>2.6740425674151205E-2</v>
      </c>
      <c r="BA113" s="558">
        <v>2.671832208937279E-2</v>
      </c>
      <c r="BB113" s="558">
        <v>2.6696255015976042E-2</v>
      </c>
      <c r="BC113" s="558">
        <v>2.6674224363569678E-2</v>
      </c>
      <c r="BD113" s="558">
        <v>2.6652230042060552E-2</v>
      </c>
      <c r="BE113" s="558">
        <v>2.6630271961652408E-2</v>
      </c>
      <c r="BF113" s="558">
        <v>2.6608350032844685E-2</v>
      </c>
      <c r="BG113" s="558">
        <v>2.6586464166431269E-2</v>
      </c>
      <c r="BH113" s="558">
        <v>2.656461427349931E-2</v>
      </c>
      <c r="BI113" s="558">
        <v>2.6542800265428004E-2</v>
      </c>
      <c r="BJ113" s="558">
        <v>2.6521022053887403E-2</v>
      </c>
      <c r="BK113" s="558">
        <v>2.649927955083721E-2</v>
      </c>
    </row>
    <row r="114" spans="1:63">
      <c r="A114" s="1066"/>
      <c r="B114" s="510">
        <v>24.25</v>
      </c>
      <c r="C114" s="558">
        <v>2.7545795413912715E-2</v>
      </c>
      <c r="D114" s="558">
        <v>2.7522259263273053E-2</v>
      </c>
      <c r="E114" s="558">
        <v>2.7498763298619448E-2</v>
      </c>
      <c r="F114" s="558">
        <v>2.7475307417118434E-2</v>
      </c>
      <c r="G114" s="558">
        <v>2.7451891516287106E-2</v>
      </c>
      <c r="H114" s="558">
        <v>2.7428515493991619E-2</v>
      </c>
      <c r="I114" s="558">
        <v>2.7405179248445717E-2</v>
      </c>
      <c r="J114" s="558">
        <v>2.7381882678209249E-2</v>
      </c>
      <c r="K114" s="558">
        <v>2.7358625682186704E-2</v>
      </c>
      <c r="L114" s="558">
        <v>2.7335408159625738E-2</v>
      </c>
      <c r="M114" s="558">
        <v>2.7312230010115734E-2</v>
      </c>
      <c r="N114" s="558">
        <v>2.7289091133586324E-2</v>
      </c>
      <c r="O114" s="558">
        <v>2.7265991430305992E-2</v>
      </c>
      <c r="P114" s="558">
        <v>2.7242930800880621E-2</v>
      </c>
      <c r="Q114" s="558">
        <v>2.7219909146252049E-2</v>
      </c>
      <c r="R114" s="558">
        <v>2.7196926367696682E-2</v>
      </c>
      <c r="S114" s="558">
        <v>2.7173982366824074E-2</v>
      </c>
      <c r="T114" s="558">
        <v>2.715107704557549E-2</v>
      </c>
      <c r="U114" s="558">
        <v>2.7128210306222568E-2</v>
      </c>
      <c r="V114" s="558">
        <v>2.7105382051365878E-2</v>
      </c>
      <c r="W114" s="558">
        <v>2.7082592183933565E-2</v>
      </c>
      <c r="X114" s="558">
        <v>2.7059840607179975E-2</v>
      </c>
      <c r="Y114" s="558">
        <v>2.7037127224684265E-2</v>
      </c>
      <c r="Z114" s="558">
        <v>2.7014451940349064E-2</v>
      </c>
      <c r="AA114" s="558">
        <v>2.6991814658399099E-2</v>
      </c>
      <c r="AB114" s="558">
        <v>2.6969215283379856E-2</v>
      </c>
      <c r="AC114" s="558">
        <v>2.6946653720156241E-2</v>
      </c>
      <c r="AD114" s="558">
        <v>2.6924129873911247E-2</v>
      </c>
      <c r="AE114" s="558">
        <v>2.6901643650144611E-2</v>
      </c>
      <c r="AF114" s="558">
        <v>2.6879194954671511E-2</v>
      </c>
      <c r="AG114" s="558">
        <v>2.6856783693621225E-2</v>
      </c>
      <c r="AH114" s="558">
        <v>2.6834409773435854E-2</v>
      </c>
      <c r="AI114" s="558">
        <v>2.6812073100869003E-2</v>
      </c>
      <c r="AJ114" s="558">
        <v>2.6789773582984486E-2</v>
      </c>
      <c r="AK114" s="558">
        <v>2.6767511127155041E-2</v>
      </c>
      <c r="AL114" s="558">
        <v>2.6745285641061045E-2</v>
      </c>
      <c r="AM114" s="558">
        <v>2.6723097032689228E-2</v>
      </c>
      <c r="AN114" s="558">
        <v>2.670094521033143E-2</v>
      </c>
      <c r="AO114" s="558">
        <v>2.6678830082583309E-2</v>
      </c>
      <c r="AP114" s="558">
        <v>2.6656751558343107E-2</v>
      </c>
      <c r="AQ114" s="558">
        <v>2.6634709546810378E-2</v>
      </c>
      <c r="AR114" s="558">
        <v>2.6612703957484767E-2</v>
      </c>
      <c r="AS114" s="558">
        <v>2.659073470016473E-2</v>
      </c>
      <c r="AT114" s="558">
        <v>2.6568801684946353E-2</v>
      </c>
      <c r="AU114" s="558">
        <v>2.6546904822222099E-2</v>
      </c>
      <c r="AV114" s="558">
        <v>2.6525044022679588E-2</v>
      </c>
      <c r="AW114" s="558">
        <v>2.6503219197300379E-2</v>
      </c>
      <c r="AX114" s="558">
        <v>2.6481430257358777E-2</v>
      </c>
      <c r="AY114" s="558">
        <v>2.645967711442062E-2</v>
      </c>
      <c r="AZ114" s="558">
        <v>2.6437959680342071E-2</v>
      </c>
      <c r="BA114" s="558">
        <v>2.641627786726846E-2</v>
      </c>
      <c r="BB114" s="558">
        <v>2.6394631587633065E-2</v>
      </c>
      <c r="BC114" s="558">
        <v>2.6373020754155964E-2</v>
      </c>
      <c r="BD114" s="558">
        <v>2.6351445279842824E-2</v>
      </c>
      <c r="BE114" s="558">
        <v>2.632990507798378E-2</v>
      </c>
      <c r="BF114" s="558">
        <v>2.6308400062152223E-2</v>
      </c>
      <c r="BG114" s="558">
        <v>2.6286930146203695E-2</v>
      </c>
      <c r="BH114" s="558">
        <v>2.6265495244274698E-2</v>
      </c>
      <c r="BI114" s="558">
        <v>2.6244095270781566E-2</v>
      </c>
      <c r="BJ114" s="558">
        <v>2.6222730140419336E-2</v>
      </c>
      <c r="BK114" s="558">
        <v>2.6201399768160601E-2</v>
      </c>
    </row>
    <row r="115" spans="1:63">
      <c r="A115" s="1066"/>
      <c r="B115" s="510">
        <v>24.5</v>
      </c>
      <c r="C115" s="558">
        <v>2.722732918208267E-2</v>
      </c>
      <c r="D115" s="558">
        <v>2.720425408790321E-2</v>
      </c>
      <c r="E115" s="558">
        <v>2.7181218072774911E-2</v>
      </c>
      <c r="F115" s="558">
        <v>2.7158221037507702E-2</v>
      </c>
      <c r="G115" s="558">
        <v>2.7135262883246906E-2</v>
      </c>
      <c r="H115" s="558">
        <v>2.7112343511471838E-2</v>
      </c>
      <c r="I115" s="558">
        <v>2.7089462823994388E-2</v>
      </c>
      <c r="J115" s="558">
        <v>2.706662072295762E-2</v>
      </c>
      <c r="K115" s="558">
        <v>2.7043817110834367E-2</v>
      </c>
      <c r="L115" s="558">
        <v>2.7021051890425869E-2</v>
      </c>
      <c r="M115" s="558">
        <v>2.6998324964860352E-2</v>
      </c>
      <c r="N115" s="558">
        <v>2.6975636237591687E-2</v>
      </c>
      <c r="O115" s="558">
        <v>2.695298561239802E-2</v>
      </c>
      <c r="P115" s="558">
        <v>2.6930372993380393E-2</v>
      </c>
      <c r="Q115" s="558">
        <v>2.6907798284961409E-2</v>
      </c>
      <c r="R115" s="558">
        <v>2.6885261391883877E-2</v>
      </c>
      <c r="S115" s="558">
        <v>2.6862762219209465E-2</v>
      </c>
      <c r="T115" s="558">
        <v>2.6840300672317387E-2</v>
      </c>
      <c r="U115" s="558">
        <v>2.6817876656903057E-2</v>
      </c>
      <c r="V115" s="558">
        <v>2.6795490078976782E-2</v>
      </c>
      <c r="W115" s="558">
        <v>2.6773140844862438E-2</v>
      </c>
      <c r="X115" s="558">
        <v>2.6750828861196185E-2</v>
      </c>
      <c r="Y115" s="558">
        <v>2.6728554034925123E-2</v>
      </c>
      <c r="Z115" s="558">
        <v>2.6706316273306049E-2</v>
      </c>
      <c r="AA115" s="558">
        <v>2.668411548390414E-2</v>
      </c>
      <c r="AB115" s="558">
        <v>2.6661951574591679E-2</v>
      </c>
      <c r="AC115" s="558">
        <v>2.663982445354679E-2</v>
      </c>
      <c r="AD115" s="558">
        <v>2.6617734029252143E-2</v>
      </c>
      <c r="AE115" s="558">
        <v>2.6595680210493734E-2</v>
      </c>
      <c r="AF115" s="558">
        <v>2.6573662906359579E-2</v>
      </c>
      <c r="AG115" s="558">
        <v>2.6551682026238515E-2</v>
      </c>
      <c r="AH115" s="558">
        <v>2.6529737479818922E-2</v>
      </c>
      <c r="AI115" s="558">
        <v>2.6507829177087504E-2</v>
      </c>
      <c r="AJ115" s="558">
        <v>2.6485957028328046E-2</v>
      </c>
      <c r="AK115" s="558">
        <v>2.6464120944120203E-2</v>
      </c>
      <c r="AL115" s="558">
        <v>2.6442320835338262E-2</v>
      </c>
      <c r="AM115" s="558">
        <v>2.6420556613149956E-2</v>
      </c>
      <c r="AN115" s="558">
        <v>2.639882818901523E-2</v>
      </c>
      <c r="AO115" s="558">
        <v>2.6377135474685065E-2</v>
      </c>
      <c r="AP115" s="558">
        <v>2.6355478382200259E-2</v>
      </c>
      <c r="AQ115" s="558">
        <v>2.6333856823890268E-2</v>
      </c>
      <c r="AR115" s="558">
        <v>2.6312270712371983E-2</v>
      </c>
      <c r="AS115" s="558">
        <v>2.6290719960548589E-2</v>
      </c>
      <c r="AT115" s="558">
        <v>2.6269204481608383E-2</v>
      </c>
      <c r="AU115" s="558">
        <v>2.6247724189023592E-2</v>
      </c>
      <c r="AV115" s="558">
        <v>2.6226278996549241E-2</v>
      </c>
      <c r="AW115" s="558">
        <v>2.6204868818221979E-2</v>
      </c>
      <c r="AX115" s="558">
        <v>2.6183493568358925E-2</v>
      </c>
      <c r="AY115" s="558">
        <v>2.6162153161556546E-2</v>
      </c>
      <c r="AZ115" s="558">
        <v>2.6140847512689514E-2</v>
      </c>
      <c r="BA115" s="558">
        <v>2.6119576536909557E-2</v>
      </c>
      <c r="BB115" s="558">
        <v>2.609834014964435E-2</v>
      </c>
      <c r="BC115" s="558">
        <v>2.6077138266596394E-2</v>
      </c>
      <c r="BD115" s="558">
        <v>2.605597080374189E-2</v>
      </c>
      <c r="BE115" s="558">
        <v>2.6034837677329625E-2</v>
      </c>
      <c r="BF115" s="558">
        <v>2.6013738803879895E-2</v>
      </c>
      <c r="BG115" s="558">
        <v>2.5992674100183379E-2</v>
      </c>
      <c r="BH115" s="558">
        <v>2.5971643483300055E-2</v>
      </c>
      <c r="BI115" s="558">
        <v>2.5950646870558109E-2</v>
      </c>
      <c r="BJ115" s="558">
        <v>2.592968417955286E-2</v>
      </c>
      <c r="BK115" s="558">
        <v>2.5908755328145659E-2</v>
      </c>
    </row>
    <row r="116" spans="1:63">
      <c r="A116" s="1066"/>
      <c r="B116" s="510">
        <v>24.75</v>
      </c>
      <c r="C116" s="558">
        <v>2.6914645594938301E-2</v>
      </c>
      <c r="D116" s="558">
        <v>2.6892019266997299E-2</v>
      </c>
      <c r="E116" s="558">
        <v>2.6869430949640106E-2</v>
      </c>
      <c r="F116" s="558">
        <v>2.6846880547164595E-2</v>
      </c>
      <c r="G116" s="558">
        <v>2.6824367964189636E-2</v>
      </c>
      <c r="H116" s="558">
        <v>2.680189310565376E-2</v>
      </c>
      <c r="I116" s="558">
        <v>2.677945587681383E-2</v>
      </c>
      <c r="J116" s="558">
        <v>2.6757056183243689E-2</v>
      </c>
      <c r="K116" s="558">
        <v>2.6734693930832856E-2</v>
      </c>
      <c r="L116" s="558">
        <v>2.671236902578519E-2</v>
      </c>
      <c r="M116" s="558">
        <v>2.6690081374617591E-2</v>
      </c>
      <c r="N116" s="558">
        <v>2.6667830884158701E-2</v>
      </c>
      <c r="O116" s="558">
        <v>2.6645617461547585E-2</v>
      </c>
      <c r="P116" s="558">
        <v>2.662344101423246E-2</v>
      </c>
      <c r="Q116" s="558">
        <v>2.6601301449969399E-2</v>
      </c>
      <c r="R116" s="558">
        <v>2.6579198676821042E-2</v>
      </c>
      <c r="S116" s="558">
        <v>2.6557132603155346E-2</v>
      </c>
      <c r="T116" s="558">
        <v>2.6535103137644303E-2</v>
      </c>
      <c r="U116" s="558">
        <v>2.6513110189262695E-2</v>
      </c>
      <c r="V116" s="558">
        <v>2.6491153667286813E-2</v>
      </c>
      <c r="W116" s="558">
        <v>2.6469233481293247E-2</v>
      </c>
      <c r="X116" s="558">
        <v>2.6447349541157596E-2</v>
      </c>
      <c r="Y116" s="558">
        <v>2.6425501757053289E-2</v>
      </c>
      <c r="Z116" s="558">
        <v>2.6403690039450308E-2</v>
      </c>
      <c r="AA116" s="558">
        <v>2.6381914299113997E-2</v>
      </c>
      <c r="AB116" s="558">
        <v>2.6360174447103833E-2</v>
      </c>
      <c r="AC116" s="558">
        <v>2.6338470394772211E-2</v>
      </c>
      <c r="AD116" s="558">
        <v>2.631680205376323E-2</v>
      </c>
      <c r="AE116" s="558">
        <v>2.6295169336011535E-2</v>
      </c>
      <c r="AF116" s="558">
        <v>2.6273572153741077E-2</v>
      </c>
      <c r="AG116" s="558">
        <v>2.6252010419463952E-2</v>
      </c>
      <c r="AH116" s="558">
        <v>2.6230484045979208E-2</v>
      </c>
      <c r="AI116" s="558">
        <v>2.6208992946371676E-2</v>
      </c>
      <c r="AJ116" s="558">
        <v>2.6187537034010808E-2</v>
      </c>
      <c r="AK116" s="558">
        <v>2.6166116222549482E-2</v>
      </c>
      <c r="AL116" s="558">
        <v>2.6144730425922882E-2</v>
      </c>
      <c r="AM116" s="558">
        <v>2.6123379558347325E-2</v>
      </c>
      <c r="AN116" s="558">
        <v>2.6102063534319118E-2</v>
      </c>
      <c r="AO116" s="558">
        <v>2.608078226861341E-2</v>
      </c>
      <c r="AP116" s="558">
        <v>2.6059535676283073E-2</v>
      </c>
      <c r="AQ116" s="558">
        <v>2.6038323672657546E-2</v>
      </c>
      <c r="AR116" s="558">
        <v>2.6017146173341735E-2</v>
      </c>
      <c r="AS116" s="558">
        <v>2.5996003094214886E-2</v>
      </c>
      <c r="AT116" s="558">
        <v>2.597489435142946E-2</v>
      </c>
      <c r="AU116" s="558">
        <v>2.5953819861410043E-2</v>
      </c>
      <c r="AV116" s="558">
        <v>2.5932779540852238E-2</v>
      </c>
      <c r="AW116" s="558">
        <v>2.5911773306721536E-2</v>
      </c>
      <c r="AX116" s="558">
        <v>2.589080107625228E-2</v>
      </c>
      <c r="AY116" s="558">
        <v>2.5869862766946538E-2</v>
      </c>
      <c r="AZ116" s="558">
        <v>2.5848958296573032E-2</v>
      </c>
      <c r="BA116" s="558">
        <v>2.582808758316606E-2</v>
      </c>
      <c r="BB116" s="558">
        <v>2.5807250545024432E-2</v>
      </c>
      <c r="BC116" s="558">
        <v>2.5786447100710388E-2</v>
      </c>
      <c r="BD116" s="558">
        <v>2.5765677169048557E-2</v>
      </c>
      <c r="BE116" s="558">
        <v>2.5744940669124885E-2</v>
      </c>
      <c r="BF116" s="558">
        <v>2.5724237520285593E-2</v>
      </c>
      <c r="BG116" s="558">
        <v>2.5703567642136133E-2</v>
      </c>
      <c r="BH116" s="558">
        <v>2.5682930954540134E-2</v>
      </c>
      <c r="BI116" s="558">
        <v>2.566232737761839E-2</v>
      </c>
      <c r="BJ116" s="558">
        <v>2.5641756831747794E-2</v>
      </c>
      <c r="BK116" s="558">
        <v>2.5621219237560354E-2</v>
      </c>
    </row>
    <row r="117" spans="1:63">
      <c r="A117" s="1066"/>
      <c r="B117" s="510">
        <v>25</v>
      </c>
      <c r="C117" s="558">
        <v>2.6607599274477294E-2</v>
      </c>
      <c r="D117" s="558">
        <v>2.6585409838462623E-2</v>
      </c>
      <c r="E117" s="558">
        <v>2.6563257381417335E-2</v>
      </c>
      <c r="F117" s="558">
        <v>2.654114181097952E-2</v>
      </c>
      <c r="G117" s="558">
        <v>2.6519063035094614E-2</v>
      </c>
      <c r="H117" s="558">
        <v>2.6497020962014093E-2</v>
      </c>
      <c r="I117" s="558">
        <v>2.6475015500294238E-2</v>
      </c>
      <c r="J117" s="558">
        <v>2.6453046558794824E-2</v>
      </c>
      <c r="K117" s="558">
        <v>2.6431114046677903E-2</v>
      </c>
      <c r="L117" s="558">
        <v>2.6409217873406537E-2</v>
      </c>
      <c r="M117" s="558">
        <v>2.6387357948743549E-2</v>
      </c>
      <c r="N117" s="558">
        <v>2.6365534182750287E-2</v>
      </c>
      <c r="O117" s="558">
        <v>2.6343746485785382E-2</v>
      </c>
      <c r="P117" s="558">
        <v>2.6321994768503547E-2</v>
      </c>
      <c r="Q117" s="558">
        <v>2.6300278941854306E-2</v>
      </c>
      <c r="R117" s="558">
        <v>2.6278598917080842E-2</v>
      </c>
      <c r="S117" s="558">
        <v>2.6256954605718735E-2</v>
      </c>
      <c r="T117" s="558">
        <v>2.6235345919594789E-2</v>
      </c>
      <c r="U117" s="558">
        <v>2.621377277082582E-2</v>
      </c>
      <c r="V117" s="558">
        <v>2.6192235071817477E-2</v>
      </c>
      <c r="W117" s="558">
        <v>2.6170732735263033E-2</v>
      </c>
      <c r="X117" s="558">
        <v>2.6149265674142236E-2</v>
      </c>
      <c r="Y117" s="558">
        <v>2.612783380172012E-2</v>
      </c>
      <c r="Z117" s="558">
        <v>2.6106437031545825E-2</v>
      </c>
      <c r="AA117" s="558">
        <v>2.608507527745146E-2</v>
      </c>
      <c r="AB117" s="558">
        <v>2.6063748453550931E-2</v>
      </c>
      <c r="AC117" s="558">
        <v>2.6042456474238782E-2</v>
      </c>
      <c r="AD117" s="558">
        <v>2.6021199254189064E-2</v>
      </c>
      <c r="AE117" s="558">
        <v>2.5999976708354203E-2</v>
      </c>
      <c r="AF117" s="558">
        <v>2.5978788751963838E-2</v>
      </c>
      <c r="AG117" s="558">
        <v>2.5957635300523713E-2</v>
      </c>
      <c r="AH117" s="558">
        <v>2.5936516269814559E-2</v>
      </c>
      <c r="AI117" s="558">
        <v>2.5915431575890945E-2</v>
      </c>
      <c r="AJ117" s="558">
        <v>2.5894381135080202E-2</v>
      </c>
      <c r="AK117" s="558">
        <v>2.5873364863981299E-2</v>
      </c>
      <c r="AL117" s="558">
        <v>2.5852382679463742E-2</v>
      </c>
      <c r="AM117" s="558">
        <v>2.583143449866648E-2</v>
      </c>
      <c r="AN117" s="558">
        <v>2.5810520238996815E-2</v>
      </c>
      <c r="AO117" s="558">
        <v>2.5789639818129317E-2</v>
      </c>
      <c r="AP117" s="558">
        <v>2.5768793154004727E-2</v>
      </c>
      <c r="AQ117" s="558">
        <v>2.5747980164828918E-2</v>
      </c>
      <c r="AR117" s="558">
        <v>2.5727200769071791E-2</v>
      </c>
      <c r="AS117" s="558">
        <v>2.5706454885466232E-2</v>
      </c>
      <c r="AT117" s="558">
        <v>2.5685742433007037E-2</v>
      </c>
      <c r="AU117" s="558">
        <v>2.5665063330949874E-2</v>
      </c>
      <c r="AV117" s="558">
        <v>2.5644417498810211E-2</v>
      </c>
      <c r="AW117" s="558">
        <v>2.5623804856362297E-2</v>
      </c>
      <c r="AX117" s="558">
        <v>2.5603225323638106E-2</v>
      </c>
      <c r="AY117" s="558">
        <v>2.5582678820926314E-2</v>
      </c>
      <c r="AZ117" s="558">
        <v>2.556216526877126E-2</v>
      </c>
      <c r="BA117" s="558">
        <v>2.5541684587971927E-2</v>
      </c>
      <c r="BB117" s="558">
        <v>2.5521236699580913E-2</v>
      </c>
      <c r="BC117" s="558">
        <v>2.5500821524903444E-2</v>
      </c>
      <c r="BD117" s="558">
        <v>2.5480438985496325E-2</v>
      </c>
      <c r="BE117" s="558">
        <v>2.5460089003166972E-2</v>
      </c>
      <c r="BF117" s="558">
        <v>2.543977149997239E-2</v>
      </c>
      <c r="BG117" s="558">
        <v>2.5419486398218186E-2</v>
      </c>
      <c r="BH117" s="558">
        <v>2.5399233620457564E-2</v>
      </c>
      <c r="BI117" s="558">
        <v>2.5379013089490369E-2</v>
      </c>
      <c r="BJ117" s="558">
        <v>2.5358824728362084E-2</v>
      </c>
      <c r="BK117" s="558">
        <v>2.5338668460362857E-2</v>
      </c>
    </row>
    <row r="118" spans="1:63">
      <c r="A118" s="1066"/>
      <c r="B118" s="576">
        <v>25.25</v>
      </c>
      <c r="C118" s="558">
        <v>2.6306049547067546E-2</v>
      </c>
      <c r="D118" s="558">
        <v>2.6284285527494212E-2</v>
      </c>
      <c r="E118" s="558">
        <v>2.6262557490593485E-2</v>
      </c>
      <c r="F118" s="558">
        <v>2.6240865347203293E-2</v>
      </c>
      <c r="G118" s="558">
        <v>2.6219209008455917E-2</v>
      </c>
      <c r="H118" s="558">
        <v>2.6197588385776752E-2</v>
      </c>
      <c r="I118" s="558">
        <v>2.617600339088311E-2</v>
      </c>
      <c r="J118" s="558">
        <v>2.6154453935783018E-2</v>
      </c>
      <c r="K118" s="558">
        <v>2.6132939932774032E-2</v>
      </c>
      <c r="L118" s="558">
        <v>2.6111461294442036E-2</v>
      </c>
      <c r="M118" s="558">
        <v>2.6090017933660049E-2</v>
      </c>
      <c r="N118" s="558">
        <v>2.6068609763587075E-2</v>
      </c>
      <c r="O118" s="558">
        <v>2.6047236697666894E-2</v>
      </c>
      <c r="P118" s="558">
        <v>2.6025898649626934E-2</v>
      </c>
      <c r="Q118" s="558">
        <v>2.6004595533477084E-2</v>
      </c>
      <c r="R118" s="558">
        <v>2.5983327263508545E-2</v>
      </c>
      <c r="S118" s="558">
        <v>2.5962093754292682E-2</v>
      </c>
      <c r="T118" s="558">
        <v>2.5940894920679886E-2</v>
      </c>
      <c r="U118" s="558">
        <v>2.591973067779843E-2</v>
      </c>
      <c r="V118" s="558">
        <v>2.5898600941053319E-2</v>
      </c>
      <c r="W118" s="558">
        <v>2.5877505626125202E-2</v>
      </c>
      <c r="X118" s="558">
        <v>2.5856444648969221E-2</v>
      </c>
      <c r="Y118" s="558">
        <v>2.5835417925813901E-2</v>
      </c>
      <c r="Z118" s="558">
        <v>2.581442537316004E-2</v>
      </c>
      <c r="AA118" s="558">
        <v>2.5793466907779609E-2</v>
      </c>
      <c r="AB118" s="558">
        <v>2.5772542446714643E-2</v>
      </c>
      <c r="AC118" s="558">
        <v>2.575165190727615E-2</v>
      </c>
      <c r="AD118" s="558">
        <v>2.5730795207043029E-2</v>
      </c>
      <c r="AE118" s="558">
        <v>2.5709972263860976E-2</v>
      </c>
      <c r="AF118" s="558">
        <v>2.5689182995841414E-2</v>
      </c>
      <c r="AG118" s="558">
        <v>2.5668427321360408E-2</v>
      </c>
      <c r="AH118" s="558">
        <v>2.5647705159057604E-2</v>
      </c>
      <c r="AI118" s="558">
        <v>2.5627016427835166E-2</v>
      </c>
      <c r="AJ118" s="558">
        <v>2.5606361046856724E-2</v>
      </c>
      <c r="AK118" s="558">
        <v>2.5585738935546311E-2</v>
      </c>
      <c r="AL118" s="558">
        <v>2.556515001358731E-2</v>
      </c>
      <c r="AM118" s="558">
        <v>2.5544594200921443E-2</v>
      </c>
      <c r="AN118" s="558">
        <v>2.5524071417747679E-2</v>
      </c>
      <c r="AO118" s="558">
        <v>2.5503581584521255E-2</v>
      </c>
      <c r="AP118" s="558">
        <v>2.5483124621952621E-2</v>
      </c>
      <c r="AQ118" s="558">
        <v>2.5462700451006424E-2</v>
      </c>
      <c r="AR118" s="558">
        <v>2.5442308992900484E-2</v>
      </c>
      <c r="AS118" s="558">
        <v>2.5421950169104791E-2</v>
      </c>
      <c r="AT118" s="558">
        <v>2.5401623901340493E-2</v>
      </c>
      <c r="AU118" s="558">
        <v>2.5381330111578875E-2</v>
      </c>
      <c r="AV118" s="558">
        <v>2.5361068722040393E-2</v>
      </c>
      <c r="AW118" s="558">
        <v>2.5340839655193664E-2</v>
      </c>
      <c r="AX118" s="558">
        <v>2.5320642833754469E-2</v>
      </c>
      <c r="AY118" s="558">
        <v>2.5300478180684781E-2</v>
      </c>
      <c r="AZ118" s="558">
        <v>2.5280345619191787E-2</v>
      </c>
      <c r="BA118" s="558">
        <v>2.5260245072726895E-2</v>
      </c>
      <c r="BB118" s="558">
        <v>2.5240176464984786E-2</v>
      </c>
      <c r="BC118" s="558">
        <v>2.5220139719902435E-2</v>
      </c>
      <c r="BD118" s="558">
        <v>2.5200134761658159E-2</v>
      </c>
      <c r="BE118" s="558">
        <v>2.5180161514670649E-2</v>
      </c>
      <c r="BF118" s="558">
        <v>2.5160219903598031E-2</v>
      </c>
      <c r="BG118" s="558">
        <v>2.5140309853336901E-2</v>
      </c>
      <c r="BH118" s="558">
        <v>2.5120431289021406E-2</v>
      </c>
      <c r="BI118" s="558">
        <v>2.5100584136022289E-2</v>
      </c>
      <c r="BJ118" s="558">
        <v>2.5080768319945955E-2</v>
      </c>
      <c r="BK118" s="558">
        <v>2.5060983766633554E-2</v>
      </c>
    </row>
    <row r="119" spans="1:63">
      <c r="A119" s="1066"/>
      <c r="B119" s="510">
        <v>25.5</v>
      </c>
      <c r="C119" s="558">
        <v>2.6009860256742515E-2</v>
      </c>
      <c r="D119" s="558">
        <v>2.5988510560695212E-2</v>
      </c>
      <c r="E119" s="558">
        <v>2.5967195884881087E-2</v>
      </c>
      <c r="F119" s="558">
        <v>2.5945916143204427E-2</v>
      </c>
      <c r="G119" s="558">
        <v>2.592467124985149E-2</v>
      </c>
      <c r="H119" s="558">
        <v>2.5903461119289366E-2</v>
      </c>
      <c r="I119" s="558">
        <v>2.5882285666264829E-2</v>
      </c>
      <c r="J119" s="558">
        <v>2.5861144805803208E-2</v>
      </c>
      <c r="K119" s="558">
        <v>2.5840038453207221E-2</v>
      </c>
      <c r="L119" s="558">
        <v>2.581896652405587E-2</v>
      </c>
      <c r="M119" s="558">
        <v>2.579792893420331E-2</v>
      </c>
      <c r="N119" s="558">
        <v>2.5776925599777706E-2</v>
      </c>
      <c r="O119" s="558">
        <v>2.5755956437180157E-2</v>
      </c>
      <c r="P119" s="558">
        <v>2.5735021363083553E-2</v>
      </c>
      <c r="Q119" s="558">
        <v>2.5714120294431497E-2</v>
      </c>
      <c r="R119" s="558">
        <v>2.5693253148437185E-2</v>
      </c>
      <c r="S119" s="558">
        <v>2.5672419842582339E-2</v>
      </c>
      <c r="T119" s="558">
        <v>2.5651620294616075E-2</v>
      </c>
      <c r="U119" s="558">
        <v>2.5630854422553868E-2</v>
      </c>
      <c r="V119" s="558">
        <v>2.5610122144676461E-2</v>
      </c>
      <c r="W119" s="558">
        <v>2.5589423379528773E-2</v>
      </c>
      <c r="X119" s="558">
        <v>2.5568758045918849E-2</v>
      </c>
      <c r="Y119" s="558">
        <v>2.5548126062916808E-2</v>
      </c>
      <c r="Z119" s="558">
        <v>2.5527527349853765E-2</v>
      </c>
      <c r="AA119" s="558">
        <v>2.5506961826320784E-2</v>
      </c>
      <c r="AB119" s="558">
        <v>2.548642941216785E-2</v>
      </c>
      <c r="AC119" s="558">
        <v>2.5465930027502803E-2</v>
      </c>
      <c r="AD119" s="558">
        <v>2.5445463592690325E-2</v>
      </c>
      <c r="AE119" s="558">
        <v>2.5425030028350892E-2</v>
      </c>
      <c r="AF119" s="558">
        <v>2.5404629255359752E-2</v>
      </c>
      <c r="AG119" s="558">
        <v>2.5384261194845902E-2</v>
      </c>
      <c r="AH119" s="558">
        <v>2.5363925768191076E-2</v>
      </c>
      <c r="AI119" s="558">
        <v>2.5343622897028739E-2</v>
      </c>
      <c r="AJ119" s="558">
        <v>2.5323352503243069E-2</v>
      </c>
      <c r="AK119" s="558">
        <v>2.5303114508967956E-2</v>
      </c>
      <c r="AL119" s="558">
        <v>2.5282908836586012E-2</v>
      </c>
      <c r="AM119" s="558">
        <v>2.5262735408727574E-2</v>
      </c>
      <c r="AN119" s="558">
        <v>2.5242594148269713E-2</v>
      </c>
      <c r="AO119" s="558">
        <v>2.5222484978335263E-2</v>
      </c>
      <c r="AP119" s="558">
        <v>2.5202407822291835E-2</v>
      </c>
      <c r="AQ119" s="558">
        <v>2.5182362603750841E-2</v>
      </c>
      <c r="AR119" s="558">
        <v>2.5162349246566528E-2</v>
      </c>
      <c r="AS119" s="558">
        <v>2.5142367674835017E-2</v>
      </c>
      <c r="AT119" s="558">
        <v>2.5122417812893334E-2</v>
      </c>
      <c r="AU119" s="558">
        <v>2.5102499585318471E-2</v>
      </c>
      <c r="AV119" s="558">
        <v>2.5082612916926424E-2</v>
      </c>
      <c r="AW119" s="558">
        <v>2.5062757732771241E-2</v>
      </c>
      <c r="AX119" s="558">
        <v>2.5042933958144099E-2</v>
      </c>
      <c r="AY119" s="558">
        <v>2.502314151857235E-2</v>
      </c>
      <c r="AZ119" s="558">
        <v>2.5003380339818599E-2</v>
      </c>
      <c r="BA119" s="558">
        <v>2.4983650347879763E-2</v>
      </c>
      <c r="BB119" s="558">
        <v>2.4963951468986171E-2</v>
      </c>
      <c r="BC119" s="558">
        <v>2.4944283629600616E-2</v>
      </c>
      <c r="BD119" s="558">
        <v>2.4924646756417462E-2</v>
      </c>
      <c r="BE119" s="558">
        <v>2.4905040776361725E-2</v>
      </c>
      <c r="BF119" s="558">
        <v>2.4885465616588155E-2</v>
      </c>
      <c r="BG119" s="558">
        <v>2.4865921204480355E-2</v>
      </c>
      <c r="BH119" s="558">
        <v>2.4846407467649878E-2</v>
      </c>
      <c r="BI119" s="558">
        <v>2.4826924333935321E-2</v>
      </c>
      <c r="BJ119" s="558">
        <v>2.4807471731401437E-2</v>
      </c>
      <c r="BK119" s="558">
        <v>2.4788049588338277E-2</v>
      </c>
    </row>
    <row r="120" spans="1:63">
      <c r="A120" s="1066"/>
      <c r="B120" s="510">
        <v>25.75</v>
      </c>
      <c r="C120" s="558">
        <v>2.5718899587277636E-2</v>
      </c>
      <c r="D120" s="558">
        <v>2.5697953488932682E-2</v>
      </c>
      <c r="E120" s="558">
        <v>2.5677041480849282E-2</v>
      </c>
      <c r="F120" s="558">
        <v>2.5656163479871069E-2</v>
      </c>
      <c r="G120" s="558">
        <v>2.5635319403111902E-2</v>
      </c>
      <c r="H120" s="558">
        <v>2.56145091679548E-2</v>
      </c>
      <c r="I120" s="558">
        <v>2.5593732692050817E-2</v>
      </c>
      <c r="J120" s="558">
        <v>2.5572989893317979E-2</v>
      </c>
      <c r="K120" s="558">
        <v>2.5552280689940195E-2</v>
      </c>
      <c r="L120" s="558">
        <v>2.5531605000366175E-2</v>
      </c>
      <c r="M120" s="558">
        <v>2.5510962743308364E-2</v>
      </c>
      <c r="N120" s="558">
        <v>2.5490353837741883E-2</v>
      </c>
      <c r="O120" s="558">
        <v>2.546977820290346E-2</v>
      </c>
      <c r="P120" s="558">
        <v>2.5449235758290386E-2</v>
      </c>
      <c r="Q120" s="558">
        <v>2.542872642365945E-2</v>
      </c>
      <c r="R120" s="558">
        <v>2.5408250119025914E-2</v>
      </c>
      <c r="S120" s="558">
        <v>2.538780676466244E-2</v>
      </c>
      <c r="T120" s="558">
        <v>2.5367396281098093E-2</v>
      </c>
      <c r="U120" s="558">
        <v>2.5347018589117292E-2</v>
      </c>
      <c r="V120" s="558">
        <v>2.532667360975879E-2</v>
      </c>
      <c r="W120" s="558">
        <v>2.5306361264314643E-2</v>
      </c>
      <c r="X120" s="558">
        <v>2.528608147432922E-2</v>
      </c>
      <c r="Y120" s="558">
        <v>2.5265834161598156E-2</v>
      </c>
      <c r="Z120" s="558">
        <v>2.5245619248167386E-2</v>
      </c>
      <c r="AA120" s="558">
        <v>2.5225436656332114E-2</v>
      </c>
      <c r="AB120" s="558">
        <v>2.5205286308635839E-2</v>
      </c>
      <c r="AC120" s="558">
        <v>2.5185168127869351E-2</v>
      </c>
      <c r="AD120" s="558">
        <v>2.5165082037069748E-2</v>
      </c>
      <c r="AE120" s="558">
        <v>2.5145027959519457E-2</v>
      </c>
      <c r="AF120" s="558">
        <v>2.5125005818745251E-2</v>
      </c>
      <c r="AG120" s="558">
        <v>2.5105015538517281E-2</v>
      </c>
      <c r="AH120" s="558">
        <v>2.5085057042848122E-2</v>
      </c>
      <c r="AI120" s="558">
        <v>2.5065130255991778E-2</v>
      </c>
      <c r="AJ120" s="558">
        <v>2.5045235102442758E-2</v>
      </c>
      <c r="AK120" s="558">
        <v>2.502537150693511E-2</v>
      </c>
      <c r="AL120" s="558">
        <v>2.5005539394441445E-2</v>
      </c>
      <c r="AM120" s="558">
        <v>2.4985738690172041E-2</v>
      </c>
      <c r="AN120" s="558">
        <v>2.4965969319573868E-2</v>
      </c>
      <c r="AO120" s="558">
        <v>2.4946231208329669E-2</v>
      </c>
      <c r="AP120" s="558">
        <v>2.4926524282357011E-2</v>
      </c>
      <c r="AQ120" s="558">
        <v>2.4906848467807389E-2</v>
      </c>
      <c r="AR120" s="558">
        <v>2.4887203691065257E-2</v>
      </c>
      <c r="AS120" s="558">
        <v>2.4867589878747157E-2</v>
      </c>
      <c r="AT120" s="558">
        <v>2.4848006957700786E-2</v>
      </c>
      <c r="AU120" s="558">
        <v>2.4828454855004074E-2</v>
      </c>
      <c r="AV120" s="558">
        <v>2.48089334979643E-2</v>
      </c>
      <c r="AW120" s="558">
        <v>2.4789442814117182E-2</v>
      </c>
      <c r="AX120" s="558">
        <v>2.4769982731225965E-2</v>
      </c>
      <c r="AY120" s="558">
        <v>2.4750553177280563E-2</v>
      </c>
      <c r="AZ120" s="558">
        <v>2.4731154080496646E-2</v>
      </c>
      <c r="BA120" s="558">
        <v>2.4711785369314756E-2</v>
      </c>
      <c r="BB120" s="558">
        <v>2.4692446972399439E-2</v>
      </c>
      <c r="BC120" s="558">
        <v>2.4673138818638363E-2</v>
      </c>
      <c r="BD120" s="558">
        <v>2.4653860837141432E-2</v>
      </c>
      <c r="BE120" s="558">
        <v>2.4634612957239954E-2</v>
      </c>
      <c r="BF120" s="558">
        <v>2.4615395108485739E-2</v>
      </c>
      <c r="BG120" s="558">
        <v>2.4596207220650271E-2</v>
      </c>
      <c r="BH120" s="558">
        <v>2.4577049223723824E-2</v>
      </c>
      <c r="BI120" s="558">
        <v>2.4557921047914634E-2</v>
      </c>
      <c r="BJ120" s="558">
        <v>2.4538822623648041E-2</v>
      </c>
      <c r="BK120" s="558">
        <v>2.4519753881565642E-2</v>
      </c>
    </row>
    <row r="121" spans="1:63">
      <c r="A121" s="1066"/>
      <c r="B121" s="510">
        <v>26</v>
      </c>
      <c r="C121" s="558">
        <v>2.5433039892570834E-2</v>
      </c>
      <c r="D121" s="558">
        <v>2.5412487018454548E-2</v>
      </c>
      <c r="E121" s="558">
        <v>2.539196733577322E-2</v>
      </c>
      <c r="F121" s="558">
        <v>2.5371480764188999E-2</v>
      </c>
      <c r="G121" s="558">
        <v>2.5351027223623101E-2</v>
      </c>
      <c r="H121" s="558">
        <v>2.5330606634254745E-2</v>
      </c>
      <c r="I121" s="558">
        <v>2.5310218916520147E-2</v>
      </c>
      <c r="J121" s="558">
        <v>2.5289863991111453E-2</v>
      </c>
      <c r="K121" s="558">
        <v>2.5269541778975741E-2</v>
      </c>
      <c r="L121" s="558">
        <v>2.5249252201313969E-2</v>
      </c>
      <c r="M121" s="558">
        <v>2.5228995179579987E-2</v>
      </c>
      <c r="N121" s="558">
        <v>2.5208770635479494E-2</v>
      </c>
      <c r="O121" s="558">
        <v>2.5188578490969053E-2</v>
      </c>
      <c r="P121" s="558">
        <v>2.5168418668255071E-2</v>
      </c>
      <c r="Q121" s="558">
        <v>2.5148291089792812E-2</v>
      </c>
      <c r="R121" s="558">
        <v>2.5128195678285385E-2</v>
      </c>
      <c r="S121" s="558">
        <v>2.5108132356682779E-2</v>
      </c>
      <c r="T121" s="558">
        <v>2.508810104818086E-2</v>
      </c>
      <c r="U121" s="558">
        <v>2.5068101676220395E-2</v>
      </c>
      <c r="V121" s="558">
        <v>2.5048134164486084E-2</v>
      </c>
      <c r="W121" s="558">
        <v>2.5028198436905579E-2</v>
      </c>
      <c r="X121" s="558">
        <v>2.500829441764852E-2</v>
      </c>
      <c r="Y121" s="558">
        <v>2.4988422031125578E-2</v>
      </c>
      <c r="Z121" s="558">
        <v>2.4968581201987496E-2</v>
      </c>
      <c r="AA121" s="558">
        <v>2.4948771855124143E-2</v>
      </c>
      <c r="AB121" s="558">
        <v>2.4928993915663548E-2</v>
      </c>
      <c r="AC121" s="558">
        <v>2.4909247308970983E-2</v>
      </c>
      <c r="AD121" s="558">
        <v>2.4889531960647991E-2</v>
      </c>
      <c r="AE121" s="558">
        <v>2.4869847796531484E-2</v>
      </c>
      <c r="AF121" s="558">
        <v>2.4850194742692799E-2</v>
      </c>
      <c r="AG121" s="558">
        <v>2.4830572725436768E-2</v>
      </c>
      <c r="AH121" s="558">
        <v>2.4810981671300802E-2</v>
      </c>
      <c r="AI121" s="558">
        <v>2.4791421507053987E-2</v>
      </c>
      <c r="AJ121" s="558">
        <v>2.4771892159696132E-2</v>
      </c>
      <c r="AK121" s="558">
        <v>2.4752393556456909E-2</v>
      </c>
      <c r="AL121" s="558">
        <v>2.473292562479492E-2</v>
      </c>
      <c r="AM121" s="558">
        <v>2.471348829239681E-2</v>
      </c>
      <c r="AN121" s="558">
        <v>2.4694081487176361E-2</v>
      </c>
      <c r="AO121" s="558">
        <v>2.4674705137273607E-2</v>
      </c>
      <c r="AP121" s="558">
        <v>2.465535917105395E-2</v>
      </c>
      <c r="AQ121" s="558">
        <v>2.4636043517107267E-2</v>
      </c>
      <c r="AR121" s="558">
        <v>2.4616758104247044E-2</v>
      </c>
      <c r="AS121" s="558">
        <v>2.4597502861509496E-2</v>
      </c>
      <c r="AT121" s="558">
        <v>2.4578277718152693E-2</v>
      </c>
      <c r="AU121" s="558">
        <v>2.4559082603655698E-2</v>
      </c>
      <c r="AV121" s="558">
        <v>2.4539917447717705E-2</v>
      </c>
      <c r="AW121" s="558">
        <v>2.4520782180257172E-2</v>
      </c>
      <c r="AX121" s="558">
        <v>2.4501676731410984E-2</v>
      </c>
      <c r="AY121" s="558">
        <v>2.4482601031533588E-2</v>
      </c>
      <c r="AZ121" s="558">
        <v>2.446355501119615E-2</v>
      </c>
      <c r="BA121" s="558">
        <v>2.4444538601185721E-2</v>
      </c>
      <c r="BB121" s="558">
        <v>2.4425551732504384E-2</v>
      </c>
      <c r="BC121" s="558">
        <v>2.440659433636843E-2</v>
      </c>
      <c r="BD121" s="558">
        <v>2.4387666344207522E-2</v>
      </c>
      <c r="BE121" s="558">
        <v>2.4368767687663877E-2</v>
      </c>
      <c r="BF121" s="558">
        <v>2.4349898298591438E-2</v>
      </c>
      <c r="BG121" s="558">
        <v>2.4331058109055042E-2</v>
      </c>
      <c r="BH121" s="558">
        <v>2.4312247051329637E-2</v>
      </c>
      <c r="BI121" s="558">
        <v>2.4293465057899425E-2</v>
      </c>
      <c r="BJ121" s="558">
        <v>2.4274712061457097E-2</v>
      </c>
      <c r="BK121" s="558">
        <v>2.4255987994903007E-2</v>
      </c>
    </row>
    <row r="122" spans="1:63">
      <c r="A122" s="1066"/>
      <c r="B122" s="510">
        <v>26.25</v>
      </c>
      <c r="C122" s="558">
        <v>2.5152157534879489E-2</v>
      </c>
      <c r="D122" s="558">
        <v>2.5131987849822672E-2</v>
      </c>
      <c r="E122" s="558">
        <v>2.5111850487259658E-2</v>
      </c>
      <c r="F122" s="558">
        <v>2.5091745369556082E-2</v>
      </c>
      <c r="G122" s="558">
        <v>2.5071672419325997E-2</v>
      </c>
      <c r="H122" s="558">
        <v>2.5051631559430892E-2</v>
      </c>
      <c r="I122" s="558">
        <v>2.5031622712978707E-2</v>
      </c>
      <c r="J122" s="558">
        <v>2.5011645803322824E-2</v>
      </c>
      <c r="K122" s="558">
        <v>2.4991700754061118E-2</v>
      </c>
      <c r="L122" s="558">
        <v>2.4971787489034974E-2</v>
      </c>
      <c r="M122" s="558">
        <v>2.4951905932328308E-2</v>
      </c>
      <c r="N122" s="558">
        <v>2.4932056008266614E-2</v>
      </c>
      <c r="O122" s="558">
        <v>2.4912237641416E-2</v>
      </c>
      <c r="P122" s="558">
        <v>2.4892450756582224E-2</v>
      </c>
      <c r="Q122" s="558">
        <v>2.4872695278809753E-2</v>
      </c>
      <c r="R122" s="558">
        <v>2.4852971133380822E-2</v>
      </c>
      <c r="S122" s="558">
        <v>2.4833278245814477E-2</v>
      </c>
      <c r="T122" s="558">
        <v>2.4813616541865646E-2</v>
      </c>
      <c r="U122" s="558">
        <v>2.4793985947524209E-2</v>
      </c>
      <c r="V122" s="558">
        <v>2.4774386389014059E-2</v>
      </c>
      <c r="W122" s="558">
        <v>2.4754817792792181E-2</v>
      </c>
      <c r="X122" s="558">
        <v>2.4735280085547744E-2</v>
      </c>
      <c r="Y122" s="558">
        <v>2.4715773194201169E-2</v>
      </c>
      <c r="Z122" s="558">
        <v>2.4696297045903232E-2</v>
      </c>
      <c r="AA122" s="558">
        <v>2.4676851568034144E-2</v>
      </c>
      <c r="AB122" s="558">
        <v>2.4657436688202663E-2</v>
      </c>
      <c r="AC122" s="558">
        <v>2.4638052334245174E-2</v>
      </c>
      <c r="AD122" s="558">
        <v>2.4618698434224821E-2</v>
      </c>
      <c r="AE122" s="558">
        <v>2.4599374916430595E-2</v>
      </c>
      <c r="AF122" s="558">
        <v>2.4580081709376467E-2</v>
      </c>
      <c r="AG122" s="558">
        <v>2.4560818741800491E-2</v>
      </c>
      <c r="AH122" s="558">
        <v>2.4541585942663941E-2</v>
      </c>
      <c r="AI122" s="558">
        <v>2.452238324115041E-2</v>
      </c>
      <c r="AJ122" s="558">
        <v>2.4503210566664987E-2</v>
      </c>
      <c r="AK122" s="558">
        <v>2.4484067848833342E-2</v>
      </c>
      <c r="AL122" s="558">
        <v>2.4464955017500904E-2</v>
      </c>
      <c r="AM122" s="558">
        <v>2.4445872002731982E-2</v>
      </c>
      <c r="AN122" s="558">
        <v>2.4426818734808921E-2</v>
      </c>
      <c r="AO122" s="558">
        <v>2.4407795144231244E-2</v>
      </c>
      <c r="AP122" s="558">
        <v>2.438880116171482E-2</v>
      </c>
      <c r="AQ122" s="558">
        <v>2.4369836718191009E-2</v>
      </c>
      <c r="AR122" s="558">
        <v>2.4350901744805843E-2</v>
      </c>
      <c r="AS122" s="558">
        <v>2.4331996172919174E-2</v>
      </c>
      <c r="AT122" s="558">
        <v>2.4313119934103847E-2</v>
      </c>
      <c r="AU122" s="558">
        <v>2.42942729601449E-2</v>
      </c>
      <c r="AV122" s="558">
        <v>2.427545518303869E-2</v>
      </c>
      <c r="AW122" s="558">
        <v>2.4256666534992137E-2</v>
      </c>
      <c r="AX122" s="558">
        <v>2.4237906948421862E-2</v>
      </c>
      <c r="AY122" s="558">
        <v>2.4219176355953401E-2</v>
      </c>
      <c r="AZ122" s="558">
        <v>2.4200474690420394E-2</v>
      </c>
      <c r="BA122" s="558">
        <v>2.4181801884863779E-2</v>
      </c>
      <c r="BB122" s="558">
        <v>2.4163157872530986E-2</v>
      </c>
      <c r="BC122" s="558">
        <v>2.4144542586875158E-2</v>
      </c>
      <c r="BD122" s="558">
        <v>2.4125955961554351E-2</v>
      </c>
      <c r="BE122" s="558">
        <v>2.4107397930430742E-2</v>
      </c>
      <c r="BF122" s="558">
        <v>2.408886842756985E-2</v>
      </c>
      <c r="BG122" s="558">
        <v>2.407036738723976E-2</v>
      </c>
      <c r="BH122" s="558">
        <v>2.4051894743910323E-2</v>
      </c>
      <c r="BI122" s="558">
        <v>2.4033450432252405E-2</v>
      </c>
      <c r="BJ122" s="558">
        <v>2.4015034387137122E-2</v>
      </c>
      <c r="BK122" s="558">
        <v>2.399664654363505E-2</v>
      </c>
    </row>
    <row r="123" spans="1:63">
      <c r="A123" s="1066"/>
      <c r="B123" s="510">
        <v>26.5</v>
      </c>
      <c r="C123" s="558">
        <v>2.4876132730493081E-2</v>
      </c>
      <c r="D123" s="558">
        <v>2.485633652424396E-2</v>
      </c>
      <c r="E123" s="558">
        <v>2.4836571800232986E-2</v>
      </c>
      <c r="F123" s="558">
        <v>2.4816838483419736E-2</v>
      </c>
      <c r="G123" s="558">
        <v>2.4797136499002077E-2</v>
      </c>
      <c r="H123" s="558">
        <v>2.4777465772415238E-2</v>
      </c>
      <c r="I123" s="558">
        <v>2.4757826229330846E-2</v>
      </c>
      <c r="J123" s="558">
        <v>2.473821779565601E-2</v>
      </c>
      <c r="K123" s="558">
        <v>2.4718640397532386E-2</v>
      </c>
      <c r="L123" s="558">
        <v>2.4699093961335242E-2</v>
      </c>
      <c r="M123" s="558">
        <v>2.4679578413672538E-2</v>
      </c>
      <c r="N123" s="558">
        <v>2.4660093681384016E-2</v>
      </c>
      <c r="O123" s="558">
        <v>2.4640639691540261E-2</v>
      </c>
      <c r="P123" s="558">
        <v>2.4621216371441827E-2</v>
      </c>
      <c r="Q123" s="558">
        <v>2.4601823648618303E-2</v>
      </c>
      <c r="R123" s="558">
        <v>2.4582461450827427E-2</v>
      </c>
      <c r="S123" s="558">
        <v>2.4563129706054176E-2</v>
      </c>
      <c r="T123" s="558">
        <v>2.4543828342509896E-2</v>
      </c>
      <c r="U123" s="558">
        <v>2.4524557288631371E-2</v>
      </c>
      <c r="V123" s="558">
        <v>2.4505316473079988E-2</v>
      </c>
      <c r="W123" s="558">
        <v>2.4486105824740825E-2</v>
      </c>
      <c r="X123" s="558">
        <v>2.4466925272721794E-2</v>
      </c>
      <c r="Y123" s="558">
        <v>2.4447774746352745E-2</v>
      </c>
      <c r="Z123" s="558">
        <v>2.4428654175184621E-2</v>
      </c>
      <c r="AA123" s="558">
        <v>2.4409563488988588E-2</v>
      </c>
      <c r="AB123" s="558">
        <v>2.4390502617755157E-2</v>
      </c>
      <c r="AC123" s="558">
        <v>2.4371471491693362E-2</v>
      </c>
      <c r="AD123" s="558">
        <v>2.4352470041229875E-2</v>
      </c>
      <c r="AE123" s="558">
        <v>2.4333498197008183E-2</v>
      </c>
      <c r="AF123" s="558">
        <v>2.4314555889887735E-2</v>
      </c>
      <c r="AG123" s="558">
        <v>2.4295643050943096E-2</v>
      </c>
      <c r="AH123" s="558">
        <v>2.4276759611463108E-2</v>
      </c>
      <c r="AI123" s="558">
        <v>2.4257905502950084E-2</v>
      </c>
      <c r="AJ123" s="558">
        <v>2.4239080657118953E-2</v>
      </c>
      <c r="AK123" s="558">
        <v>2.4220285005896441E-2</v>
      </c>
      <c r="AL123" s="558">
        <v>2.420151848142026E-2</v>
      </c>
      <c r="AM123" s="558">
        <v>2.4182781016038289E-2</v>
      </c>
      <c r="AN123" s="558">
        <v>2.4164072542307739E-2</v>
      </c>
      <c r="AO123" s="558">
        <v>2.4145392992994379E-2</v>
      </c>
      <c r="AP123" s="558">
        <v>2.4126742301071712E-2</v>
      </c>
      <c r="AQ123" s="558">
        <v>2.410812039972017E-2</v>
      </c>
      <c r="AR123" s="558">
        <v>2.4089527222326323E-2</v>
      </c>
      <c r="AS123" s="558">
        <v>2.4070962702482091E-2</v>
      </c>
      <c r="AT123" s="558">
        <v>2.405242677398392E-2</v>
      </c>
      <c r="AU123" s="558">
        <v>2.403391937083205E-2</v>
      </c>
      <c r="AV123" s="558">
        <v>2.4015440427229685E-2</v>
      </c>
      <c r="AW123" s="558">
        <v>2.3996989877582232E-2</v>
      </c>
      <c r="AX123" s="558">
        <v>2.3978567656496527E-2</v>
      </c>
      <c r="AY123" s="558">
        <v>2.3960173698780059E-2</v>
      </c>
      <c r="AZ123" s="558">
        <v>2.3941807939440198E-2</v>
      </c>
      <c r="BA123" s="558">
        <v>2.3923470313683425E-2</v>
      </c>
      <c r="BB123" s="558">
        <v>2.3905160756914585E-2</v>
      </c>
      <c r="BC123" s="558">
        <v>2.3886879204736124E-2</v>
      </c>
      <c r="BD123" s="558">
        <v>2.3868625592947317E-2</v>
      </c>
      <c r="BE123" s="558">
        <v>2.3850399857543548E-2</v>
      </c>
      <c r="BF123" s="558">
        <v>2.3832201934715535E-2</v>
      </c>
      <c r="BG123" s="558">
        <v>2.3814031760848581E-2</v>
      </c>
      <c r="BH123" s="558">
        <v>2.3795889272521867E-2</v>
      </c>
      <c r="BI123" s="558">
        <v>2.377777440650768E-2</v>
      </c>
      <c r="BJ123" s="558">
        <v>2.37596870997707E-2</v>
      </c>
      <c r="BK123" s="558">
        <v>2.3741627289467257E-2</v>
      </c>
    </row>
    <row r="124" spans="1:63">
      <c r="A124" s="1066"/>
      <c r="B124" s="510">
        <v>26.75</v>
      </c>
      <c r="C124" s="558">
        <v>2.4604849402447043E-2</v>
      </c>
      <c r="D124" s="558">
        <v>2.4585417276907079E-2</v>
      </c>
      <c r="E124" s="558">
        <v>2.4566015820891633E-2</v>
      </c>
      <c r="F124" s="558">
        <v>2.454664496184986E-2</v>
      </c>
      <c r="G124" s="558">
        <v>2.4527304627459577E-2</v>
      </c>
      <c r="H124" s="558">
        <v>2.4507994745626337E-2</v>
      </c>
      <c r="I124" s="558">
        <v>2.448871524448256E-2</v>
      </c>
      <c r="J124" s="558">
        <v>2.4469466052386635E-2</v>
      </c>
      <c r="K124" s="558">
        <v>2.4450247097922012E-2</v>
      </c>
      <c r="L124" s="558">
        <v>2.4431058309896347E-2</v>
      </c>
      <c r="M124" s="558">
        <v>2.4411899617340613E-2</v>
      </c>
      <c r="N124" s="558">
        <v>2.4392770949508206E-2</v>
      </c>
      <c r="O124" s="558">
        <v>2.4373672235874104E-2</v>
      </c>
      <c r="P124" s="558">
        <v>2.4354603406133987E-2</v>
      </c>
      <c r="Q124" s="558">
        <v>2.433556439020337E-2</v>
      </c>
      <c r="R124" s="558">
        <v>2.4316555118216749E-2</v>
      </c>
      <c r="S124" s="558">
        <v>2.4297575520526755E-2</v>
      </c>
      <c r="T124" s="558">
        <v>2.4278625527703275E-2</v>
      </c>
      <c r="U124" s="558">
        <v>2.4259705070532645E-2</v>
      </c>
      <c r="V124" s="558">
        <v>2.4240814080016774E-2</v>
      </c>
      <c r="W124" s="558">
        <v>2.4221952487372328E-2</v>
      </c>
      <c r="X124" s="558">
        <v>2.4203120224029876E-2</v>
      </c>
      <c r="Y124" s="558">
        <v>2.4184317221633087E-2</v>
      </c>
      <c r="Z124" s="558">
        <v>2.4165543412037856E-2</v>
      </c>
      <c r="AA124" s="558">
        <v>2.4146798727311531E-2</v>
      </c>
      <c r="AB124" s="558">
        <v>2.4128083099732071E-2</v>
      </c>
      <c r="AC124" s="558">
        <v>2.4109396461787221E-2</v>
      </c>
      <c r="AD124" s="558">
        <v>2.4090738746173724E-2</v>
      </c>
      <c r="AE124" s="558">
        <v>2.4072109885796486E-2</v>
      </c>
      <c r="AF124" s="558">
        <v>2.40535098137678E-2</v>
      </c>
      <c r="AG124" s="558">
        <v>2.4034938463406513E-2</v>
      </c>
      <c r="AH124" s="558">
        <v>2.4016395768237265E-2</v>
      </c>
      <c r="AI124" s="558">
        <v>2.3997881661989667E-2</v>
      </c>
      <c r="AJ124" s="558">
        <v>2.3979396078597528E-2</v>
      </c>
      <c r="AK124" s="558">
        <v>2.3960938952198058E-2</v>
      </c>
      <c r="AL124" s="558">
        <v>2.3942510217131105E-2</v>
      </c>
      <c r="AM124" s="558">
        <v>2.3924109807938337E-2</v>
      </c>
      <c r="AN124" s="558">
        <v>2.3905737659362519E-2</v>
      </c>
      <c r="AO124" s="558">
        <v>2.38873937063467E-2</v>
      </c>
      <c r="AP124" s="558">
        <v>2.386907788403347E-2</v>
      </c>
      <c r="AQ124" s="558">
        <v>2.3850790127764178E-2</v>
      </c>
      <c r="AR124" s="558">
        <v>2.3832530373078187E-2</v>
      </c>
      <c r="AS124" s="558">
        <v>2.3814298555712096E-2</v>
      </c>
      <c r="AT124" s="558">
        <v>2.3796094611599011E-2</v>
      </c>
      <c r="AU124" s="558">
        <v>2.3777918476867783E-2</v>
      </c>
      <c r="AV124" s="558">
        <v>2.375977008784225E-2</v>
      </c>
      <c r="AW124" s="558">
        <v>2.3741649381040515E-2</v>
      </c>
      <c r="AX124" s="558">
        <v>2.372355629317419E-2</v>
      </c>
      <c r="AY124" s="558">
        <v>2.3705490761147658E-2</v>
      </c>
      <c r="AZ124" s="558">
        <v>2.3687452722057356E-2</v>
      </c>
      <c r="BA124" s="558">
        <v>2.3669442113191025E-2</v>
      </c>
      <c r="BB124" s="558">
        <v>2.3651458872027003E-2</v>
      </c>
      <c r="BC124" s="558">
        <v>2.363350293623348E-2</v>
      </c>
      <c r="BD124" s="558">
        <v>2.3615574243667798E-2</v>
      </c>
      <c r="BE124" s="558">
        <v>2.3597672732375726E-2</v>
      </c>
      <c r="BF124" s="558">
        <v>2.3579798340590728E-2</v>
      </c>
      <c r="BG124" s="558">
        <v>2.3561951006733289E-2</v>
      </c>
      <c r="BH124" s="558">
        <v>2.3544130669410187E-2</v>
      </c>
      <c r="BI124" s="558">
        <v>2.352633726741378E-2</v>
      </c>
      <c r="BJ124" s="558">
        <v>2.3508570739721325E-2</v>
      </c>
      <c r="BK124" s="558">
        <v>2.3490831025494277E-2</v>
      </c>
    </row>
    <row r="125" spans="1:63">
      <c r="A125" s="1066"/>
      <c r="B125" s="510">
        <v>27</v>
      </c>
      <c r="C125" s="558">
        <v>2.4338195039906276E-2</v>
      </c>
      <c r="D125" s="558">
        <v>2.4319117896955646E-2</v>
      </c>
      <c r="E125" s="558">
        <v>2.4300070637267839E-2</v>
      </c>
      <c r="F125" s="558">
        <v>2.4281053190682151E-2</v>
      </c>
      <c r="G125" s="558">
        <v>2.4262065487257341E-2</v>
      </c>
      <c r="H125" s="558">
        <v>2.424310745727077E-2</v>
      </c>
      <c r="I125" s="558">
        <v>2.4224179031217551E-2</v>
      </c>
      <c r="J125" s="558">
        <v>2.4205280139809701E-2</v>
      </c>
      <c r="K125" s="558">
        <v>2.4186410713975287E-2</v>
      </c>
      <c r="L125" s="558">
        <v>2.4167570684857604E-2</v>
      </c>
      <c r="M125" s="558">
        <v>2.41487599838143E-2</v>
      </c>
      <c r="N125" s="558">
        <v>2.4129978542416587E-2</v>
      </c>
      <c r="O125" s="558">
        <v>2.4111226292448384E-2</v>
      </c>
      <c r="P125" s="558">
        <v>2.4092503165905499E-2</v>
      </c>
      <c r="Q125" s="558">
        <v>2.4073809094994802E-2</v>
      </c>
      <c r="R125" s="558">
        <v>2.405514401213342E-2</v>
      </c>
      <c r="S125" s="558">
        <v>2.4036507849947899E-2</v>
      </c>
      <c r="T125" s="558">
        <v>2.4017900541273417E-2</v>
      </c>
      <c r="U125" s="558">
        <v>2.3999322019152964E-2</v>
      </c>
      <c r="V125" s="558">
        <v>2.3980772216836543E-2</v>
      </c>
      <c r="W125" s="558">
        <v>2.3962251067780375E-2</v>
      </c>
      <c r="X125" s="558">
        <v>2.3943758505646093E-2</v>
      </c>
      <c r="Y125" s="558">
        <v>2.3925294464299952E-2</v>
      </c>
      <c r="Z125" s="558">
        <v>2.3906858877812048E-2</v>
      </c>
      <c r="AA125" s="558">
        <v>2.3888451680455534E-2</v>
      </c>
      <c r="AB125" s="558">
        <v>2.3870072806705823E-2</v>
      </c>
      <c r="AC125" s="558">
        <v>2.3851722191239832E-2</v>
      </c>
      <c r="AD125" s="558">
        <v>2.3833399768935195E-2</v>
      </c>
      <c r="AE125" s="558">
        <v>2.3815105474869487E-2</v>
      </c>
      <c r="AF125" s="558">
        <v>2.3796839244319478E-2</v>
      </c>
      <c r="AG125" s="558">
        <v>2.3778601012760345E-2</v>
      </c>
      <c r="AH125" s="558">
        <v>2.3760390715864936E-2</v>
      </c>
      <c r="AI125" s="558">
        <v>2.3742208289502995E-2</v>
      </c>
      <c r="AJ125" s="558">
        <v>2.3724053669740418E-2</v>
      </c>
      <c r="AK125" s="558">
        <v>2.3705926792838505E-2</v>
      </c>
      <c r="AL125" s="558">
        <v>2.3687827595253202E-2</v>
      </c>
      <c r="AM125" s="558">
        <v>2.3669756013634375E-2</v>
      </c>
      <c r="AN125" s="558">
        <v>2.3651711984825064E-2</v>
      </c>
      <c r="AO125" s="558">
        <v>2.3633695445860747E-2</v>
      </c>
      <c r="AP125" s="558">
        <v>2.36157063339686E-2</v>
      </c>
      <c r="AQ125" s="558">
        <v>2.3597744586566785E-2</v>
      </c>
      <c r="AR125" s="558">
        <v>2.3579810141263702E-2</v>
      </c>
      <c r="AS125" s="558">
        <v>2.356190293585729E-2</v>
      </c>
      <c r="AT125" s="558">
        <v>2.3544022908334294E-2</v>
      </c>
      <c r="AU125" s="558">
        <v>2.3526169996869552E-2</v>
      </c>
      <c r="AV125" s="558">
        <v>2.3508344139825284E-2</v>
      </c>
      <c r="AW125" s="558">
        <v>2.3490545275750379E-2</v>
      </c>
      <c r="AX125" s="558">
        <v>2.3472773343379685E-2</v>
      </c>
      <c r="AY125" s="558">
        <v>2.3455028281633324E-2</v>
      </c>
      <c r="AZ125" s="558">
        <v>2.3437310029615976E-2</v>
      </c>
      <c r="BA125" s="558">
        <v>2.3419618526616181E-2</v>
      </c>
      <c r="BB125" s="558">
        <v>2.3401953712105659E-2</v>
      </c>
      <c r="BC125" s="558">
        <v>2.3384315525738612E-2</v>
      </c>
      <c r="BD125" s="558">
        <v>2.3366703907351023E-2</v>
      </c>
      <c r="BE125" s="558">
        <v>2.3349118796960007E-2</v>
      </c>
      <c r="BF125" s="558">
        <v>2.3331560134763094E-2</v>
      </c>
      <c r="BG125" s="558">
        <v>2.3314027861137575E-2</v>
      </c>
      <c r="BH125" s="558">
        <v>2.3296521916639806E-2</v>
      </c>
      <c r="BI125" s="558">
        <v>2.3279042242004562E-2</v>
      </c>
      <c r="BJ125" s="558">
        <v>2.3261588778144347E-2</v>
      </c>
      <c r="BK125" s="558">
        <v>2.3244161466148733E-2</v>
      </c>
    </row>
    <row r="126" spans="1:63">
      <c r="A126" s="1066"/>
      <c r="B126" s="510">
        <v>27.25</v>
      </c>
      <c r="C126" s="558">
        <v>2.4076060563869548E-2</v>
      </c>
      <c r="D126" s="558">
        <v>2.4057329593750922E-2</v>
      </c>
      <c r="E126" s="558">
        <v>2.4038627746045833E-2</v>
      </c>
      <c r="F126" s="558">
        <v>2.4019954952888906E-2</v>
      </c>
      <c r="G126" s="558">
        <v>2.400131114662548E-2</v>
      </c>
      <c r="H126" s="558">
        <v>2.3982696259810768E-2</v>
      </c>
      <c r="I126" s="558">
        <v>2.3964110225209057E-2</v>
      </c>
      <c r="J126" s="558">
        <v>2.3945552975792907E-2</v>
      </c>
      <c r="K126" s="558">
        <v>2.3927024444742321E-2</v>
      </c>
      <c r="L126" s="558">
        <v>2.3908524565443963E-2</v>
      </c>
      <c r="M126" s="558">
        <v>2.3890053271490363E-2</v>
      </c>
      <c r="N126" s="558">
        <v>2.3871610496679099E-2</v>
      </c>
      <c r="O126" s="558">
        <v>2.3853196175012029E-2</v>
      </c>
      <c r="P126" s="558">
        <v>2.3834810240694494E-2</v>
      </c>
      <c r="Q126" s="558">
        <v>2.3816452628134539E-2</v>
      </c>
      <c r="R126" s="558">
        <v>2.3798123271942119E-2</v>
      </c>
      <c r="S126" s="558">
        <v>2.377982210692834E-2</v>
      </c>
      <c r="T126" s="558">
        <v>2.3761549068104685E-2</v>
      </c>
      <c r="U126" s="558">
        <v>2.3743304090682229E-2</v>
      </c>
      <c r="V126" s="558">
        <v>2.3725087110070892E-2</v>
      </c>
      <c r="W126" s="558">
        <v>2.3706898061878666E-2</v>
      </c>
      <c r="X126" s="558">
        <v>2.3688736881910848E-2</v>
      </c>
      <c r="Y126" s="558">
        <v>2.367060350616931E-2</v>
      </c>
      <c r="Z126" s="558">
        <v>2.3652497870851722E-2</v>
      </c>
      <c r="AA126" s="558">
        <v>2.3634419912350827E-2</v>
      </c>
      <c r="AB126" s="558">
        <v>2.3616369567253673E-2</v>
      </c>
      <c r="AC126" s="558">
        <v>2.3598346772340881E-2</v>
      </c>
      <c r="AD126" s="558">
        <v>2.3580351464585914E-2</v>
      </c>
      <c r="AE126" s="558">
        <v>2.3562383581154332E-2</v>
      </c>
      <c r="AF126" s="558">
        <v>2.3544443059403068E-2</v>
      </c>
      <c r="AG126" s="558">
        <v>2.3526529836879691E-2</v>
      </c>
      <c r="AH126" s="558">
        <v>2.3508643851321696E-2</v>
      </c>
      <c r="AI126" s="558">
        <v>2.3490785040655774E-2</v>
      </c>
      <c r="AJ126" s="558">
        <v>2.347295334299708E-2</v>
      </c>
      <c r="AK126" s="558">
        <v>2.3455148696648543E-2</v>
      </c>
      <c r="AL126" s="558">
        <v>2.343737104010014E-2</v>
      </c>
      <c r="AM126" s="558">
        <v>2.3419620312028197E-2</v>
      </c>
      <c r="AN126" s="558">
        <v>2.3401896451294674E-2</v>
      </c>
      <c r="AO126" s="558">
        <v>2.338419939694646E-2</v>
      </c>
      <c r="AP126" s="558">
        <v>2.33665290882147E-2</v>
      </c>
      <c r="AQ126" s="558">
        <v>2.3348885464514052E-2</v>
      </c>
      <c r="AR126" s="558">
        <v>2.3331268465442048E-2</v>
      </c>
      <c r="AS126" s="558">
        <v>2.331367803077837E-2</v>
      </c>
      <c r="AT126" s="558">
        <v>2.3296114100484176E-2</v>
      </c>
      <c r="AU126" s="558">
        <v>2.3278576614701414E-2</v>
      </c>
      <c r="AV126" s="558">
        <v>2.3261065513752146E-2</v>
      </c>
      <c r="AW126" s="558">
        <v>2.324358073813786E-2</v>
      </c>
      <c r="AX126" s="558">
        <v>2.3226122228538804E-2</v>
      </c>
      <c r="AY126" s="558">
        <v>2.320868992581333E-2</v>
      </c>
      <c r="AZ126" s="558">
        <v>2.3191283770997193E-2</v>
      </c>
      <c r="BA126" s="558">
        <v>2.3173903705302919E-2</v>
      </c>
      <c r="BB126" s="558">
        <v>2.3156549670119122E-2</v>
      </c>
      <c r="BC126" s="558">
        <v>2.313922160700984E-2</v>
      </c>
      <c r="BD126" s="558">
        <v>2.3121919457713913E-2</v>
      </c>
      <c r="BE126" s="558">
        <v>2.3104643164144296E-2</v>
      </c>
      <c r="BF126" s="558">
        <v>2.3087392668387424E-2</v>
      </c>
      <c r="BG126" s="558">
        <v>2.3070167912702555E-2</v>
      </c>
      <c r="BH126" s="558">
        <v>2.3052968839521144E-2</v>
      </c>
      <c r="BI126" s="558">
        <v>2.3035795391446175E-2</v>
      </c>
      <c r="BJ126" s="558">
        <v>2.3018647511251555E-2</v>
      </c>
      <c r="BK126" s="558">
        <v>2.3001525141881446E-2</v>
      </c>
    </row>
    <row r="127" spans="1:63">
      <c r="A127" s="1066"/>
      <c r="B127" s="576">
        <v>27.5</v>
      </c>
      <c r="C127" s="558">
        <v>2.3818340198866524E-2</v>
      </c>
      <c r="D127" s="558">
        <v>2.3799946869097782E-2</v>
      </c>
      <c r="E127" s="558">
        <v>2.3781581925314019E-2</v>
      </c>
      <c r="F127" s="558">
        <v>2.3763245301854793E-2</v>
      </c>
      <c r="G127" s="558">
        <v>2.3744936933262E-2</v>
      </c>
      <c r="H127" s="558">
        <v>2.3726656754279121E-2</v>
      </c>
      <c r="I127" s="558">
        <v>2.370840469985043E-2</v>
      </c>
      <c r="J127" s="558">
        <v>2.3690180705120221E-2</v>
      </c>
      <c r="K127" s="558">
        <v>2.3671984705432053E-2</v>
      </c>
      <c r="L127" s="558">
        <v>2.3653816636327981E-2</v>
      </c>
      <c r="M127" s="558">
        <v>2.3635676433547789E-2</v>
      </c>
      <c r="N127" s="558">
        <v>2.361756403302823E-2</v>
      </c>
      <c r="O127" s="558">
        <v>2.3599479370902291E-2</v>
      </c>
      <c r="P127" s="558">
        <v>2.3581422383498415E-2</v>
      </c>
      <c r="Q127" s="558">
        <v>2.356339300733977E-2</v>
      </c>
      <c r="R127" s="558">
        <v>2.3545391179143504E-2</v>
      </c>
      <c r="S127" s="558">
        <v>2.3527416835820016E-2</v>
      </c>
      <c r="T127" s="558">
        <v>2.3509469914472184E-2</v>
      </c>
      <c r="U127" s="558">
        <v>2.3491550352394669E-2</v>
      </c>
      <c r="V127" s="558">
        <v>2.347365808707317E-2</v>
      </c>
      <c r="W127" s="558">
        <v>2.3455793056183678E-2</v>
      </c>
      <c r="X127" s="558">
        <v>2.3437955197591794E-2</v>
      </c>
      <c r="Y127" s="558">
        <v>2.3420144449351969E-2</v>
      </c>
      <c r="Z127" s="558">
        <v>2.3402360749706818E-2</v>
      </c>
      <c r="AA127" s="558">
        <v>2.3384604037086375E-2</v>
      </c>
      <c r="AB127" s="558">
        <v>2.3366874250107417E-2</v>
      </c>
      <c r="AC127" s="558">
        <v>2.3349171327572717E-2</v>
      </c>
      <c r="AD127" s="558">
        <v>2.3331495208470377E-2</v>
      </c>
      <c r="AE127" s="558">
        <v>2.3313845831973108E-2</v>
      </c>
      <c r="AF127" s="558">
        <v>2.3296223137437538E-2</v>
      </c>
      <c r="AG127" s="558">
        <v>2.3278627064403513E-2</v>
      </c>
      <c r="AH127" s="558">
        <v>2.3261057552593407E-2</v>
      </c>
      <c r="AI127" s="558">
        <v>2.3243514541911432E-2</v>
      </c>
      <c r="AJ127" s="558">
        <v>2.3225997972442961E-2</v>
      </c>
      <c r="AK127" s="558">
        <v>2.3208507784453842E-2</v>
      </c>
      <c r="AL127" s="558">
        <v>2.3191043918389706E-2</v>
      </c>
      <c r="AM127" s="558">
        <v>2.3173606314875313E-2</v>
      </c>
      <c r="AN127" s="558">
        <v>2.3156194914713872E-2</v>
      </c>
      <c r="AO127" s="558">
        <v>2.3138809658886348E-2</v>
      </c>
      <c r="AP127" s="558">
        <v>2.3121450488550833E-2</v>
      </c>
      <c r="AQ127" s="558">
        <v>2.3104117345041864E-2</v>
      </c>
      <c r="AR127" s="558">
        <v>2.3086810169869746E-2</v>
      </c>
      <c r="AS127" s="558">
        <v>2.306952890471993E-2</v>
      </c>
      <c r="AT127" s="558">
        <v>2.3052273491452321E-2</v>
      </c>
      <c r="AU127" s="558">
        <v>2.3035043872100661E-2</v>
      </c>
      <c r="AV127" s="558">
        <v>2.3017839988871837E-2</v>
      </c>
      <c r="AW127" s="558">
        <v>2.3000661784145286E-2</v>
      </c>
      <c r="AX127" s="558">
        <v>2.2983509200472308E-2</v>
      </c>
      <c r="AY127" s="558">
        <v>2.2966382180575454E-2</v>
      </c>
      <c r="AZ127" s="558">
        <v>2.294928066734787E-2</v>
      </c>
      <c r="BA127" s="558">
        <v>2.2932204603852681E-2</v>
      </c>
      <c r="BB127" s="558">
        <v>2.2915153933322326E-2</v>
      </c>
      <c r="BC127" s="558">
        <v>2.289812859915797E-2</v>
      </c>
      <c r="BD127" s="558">
        <v>2.2881128544928856E-2</v>
      </c>
      <c r="BE127" s="558">
        <v>2.2864153714371682E-2</v>
      </c>
      <c r="BF127" s="558">
        <v>2.2847204051389979E-2</v>
      </c>
      <c r="BG127" s="558">
        <v>2.2830279500053507E-2</v>
      </c>
      <c r="BH127" s="558">
        <v>2.2813380004597615E-2</v>
      </c>
      <c r="BI127" s="558">
        <v>2.2796505509422648E-2</v>
      </c>
      <c r="BJ127" s="558">
        <v>2.2779655959093342E-2</v>
      </c>
      <c r="BK127" s="558">
        <v>2.2762831298338195E-2</v>
      </c>
    </row>
    <row r="128" spans="1:63">
      <c r="A128" s="1066"/>
      <c r="B128" s="510">
        <v>27.75</v>
      </c>
      <c r="C128" s="558">
        <v>2.3564931350338224E-2</v>
      </c>
      <c r="D128" s="558">
        <v>2.3546867395126417E-2</v>
      </c>
      <c r="E128" s="558">
        <v>2.352883111294542E-2</v>
      </c>
      <c r="F128" s="558">
        <v>2.3510822440253466E-2</v>
      </c>
      <c r="G128" s="558">
        <v>2.3492841313703168E-2</v>
      </c>
      <c r="H128" s="558">
        <v>2.3474887670140786E-2</v>
      </c>
      <c r="I128" s="558">
        <v>2.3456961446605477E-2</v>
      </c>
      <c r="J128" s="558">
        <v>2.3439062580328577E-2</v>
      </c>
      <c r="K128" s="558">
        <v>2.3421191008732859E-2</v>
      </c>
      <c r="L128" s="558">
        <v>2.3403346669431797E-2</v>
      </c>
      <c r="M128" s="558">
        <v>2.3385529500228854E-2</v>
      </c>
      <c r="N128" s="558">
        <v>2.3367739439116752E-2</v>
      </c>
      <c r="O128" s="558">
        <v>2.3349976424276737E-2</v>
      </c>
      <c r="P128" s="558">
        <v>2.3332240394077896E-2</v>
      </c>
      <c r="Q128" s="558">
        <v>2.3314531287076425E-2</v>
      </c>
      <c r="R128" s="558">
        <v>2.3296849042014914E-2</v>
      </c>
      <c r="S128" s="558">
        <v>2.327919359782165E-2</v>
      </c>
      <c r="T128" s="558">
        <v>2.3261564893609921E-2</v>
      </c>
      <c r="U128" s="558">
        <v>2.3243962868677286E-2</v>
      </c>
      <c r="V128" s="558">
        <v>2.3226387462504924E-2</v>
      </c>
      <c r="W128" s="558">
        <v>2.3208838614756897E-2</v>
      </c>
      <c r="X128" s="558">
        <v>2.3191316265279489E-2</v>
      </c>
      <c r="Y128" s="558">
        <v>2.31738203541005E-2</v>
      </c>
      <c r="Z128" s="558">
        <v>2.3156350821428581E-2</v>
      </c>
      <c r="AA128" s="558">
        <v>2.3138907607652529E-2</v>
      </c>
      <c r="AB128" s="558">
        <v>2.3121490653340623E-2</v>
      </c>
      <c r="AC128" s="558">
        <v>2.3104099899239953E-2</v>
      </c>
      <c r="AD128" s="558">
        <v>2.3086735286275743E-2</v>
      </c>
      <c r="AE128" s="558">
        <v>2.306939675555068E-2</v>
      </c>
      <c r="AF128" s="558">
        <v>2.3052084248344245E-2</v>
      </c>
      <c r="AG128" s="558">
        <v>2.3034797706112067E-2</v>
      </c>
      <c r="AH128" s="558">
        <v>2.301753707048523E-2</v>
      </c>
      <c r="AI128" s="558">
        <v>2.3000302283269658E-2</v>
      </c>
      <c r="AJ128" s="558">
        <v>2.2983093286445429E-2</v>
      </c>
      <c r="AK128" s="558">
        <v>2.296591002216614E-2</v>
      </c>
      <c r="AL128" s="558">
        <v>2.2948752432758249E-2</v>
      </c>
      <c r="AM128" s="558">
        <v>2.2931620460720444E-2</v>
      </c>
      <c r="AN128" s="558">
        <v>2.2914514048722974E-2</v>
      </c>
      <c r="AO128" s="558">
        <v>2.2897433139607039E-2</v>
      </c>
      <c r="AP128" s="558">
        <v>2.288037767638414E-2</v>
      </c>
      <c r="AQ128" s="558">
        <v>2.2863347602235448E-2</v>
      </c>
      <c r="AR128" s="558">
        <v>2.2846342860511164E-2</v>
      </c>
      <c r="AS128" s="558">
        <v>2.2829363394729907E-2</v>
      </c>
      <c r="AT128" s="558">
        <v>2.2812409148578069E-2</v>
      </c>
      <c r="AU128" s="558">
        <v>2.2795480065909215E-2</v>
      </c>
      <c r="AV128" s="558">
        <v>2.2778576090743442E-2</v>
      </c>
      <c r="AW128" s="558">
        <v>2.2761697167266778E-2</v>
      </c>
      <c r="AX128" s="558">
        <v>2.2744843239830555E-2</v>
      </c>
      <c r="AY128" s="558">
        <v>2.2728014252950814E-2</v>
      </c>
      <c r="AZ128" s="558">
        <v>2.2711210151307674E-2</v>
      </c>
      <c r="BA128" s="558">
        <v>2.269443087974474E-2</v>
      </c>
      <c r="BB128" s="558">
        <v>2.2677676383268501E-2</v>
      </c>
      <c r="BC128" s="558">
        <v>2.2660946607047722E-2</v>
      </c>
      <c r="BD128" s="558">
        <v>2.2644241496412858E-2</v>
      </c>
      <c r="BE128" s="558">
        <v>2.2627560996855433E-2</v>
      </c>
      <c r="BF128" s="558">
        <v>2.2610905054027481E-2</v>
      </c>
      <c r="BG128" s="558">
        <v>2.2594273613740921E-2</v>
      </c>
      <c r="BH128" s="558">
        <v>2.2577666621967005E-2</v>
      </c>
      <c r="BI128" s="558">
        <v>2.2561084024835702E-2</v>
      </c>
      <c r="BJ128" s="558">
        <v>2.2544525768635131E-2</v>
      </c>
      <c r="BK128" s="558">
        <v>2.2527991799810985E-2</v>
      </c>
    </row>
    <row r="129" spans="1:63">
      <c r="A129" s="1066"/>
      <c r="B129" s="510">
        <v>28</v>
      </c>
      <c r="C129" s="558">
        <v>2.3315734487410377E-2</v>
      </c>
      <c r="D129" s="558">
        <v>2.3297991897540865E-2</v>
      </c>
      <c r="E129" s="558">
        <v>2.3280276290319011E-2</v>
      </c>
      <c r="F129" s="558">
        <v>2.326258760423941E-2</v>
      </c>
      <c r="G129" s="558">
        <v>2.3244925777983452E-2</v>
      </c>
      <c r="H129" s="558">
        <v>2.32272907504186E-2</v>
      </c>
      <c r="I129" s="558">
        <v>2.3209682460597694E-2</v>
      </c>
      <c r="J129" s="558">
        <v>2.3192100847758256E-2</v>
      </c>
      <c r="K129" s="558">
        <v>2.3174545851321768E-2</v>
      </c>
      <c r="L129" s="558">
        <v>2.3157017410893002E-2</v>
      </c>
      <c r="M129" s="558">
        <v>2.3139515466259308E-2</v>
      </c>
      <c r="N129" s="558">
        <v>2.3122039957389935E-2</v>
      </c>
      <c r="O129" s="558">
        <v>2.3104590824435337E-2</v>
      </c>
      <c r="P129" s="558">
        <v>2.3087168007726505E-2</v>
      </c>
      <c r="Q129" s="558">
        <v>2.3069771447774265E-2</v>
      </c>
      <c r="R129" s="558">
        <v>2.3052401085268619E-2</v>
      </c>
      <c r="S129" s="558">
        <v>2.3035056861078068E-2</v>
      </c>
      <c r="T129" s="558">
        <v>2.3017738716248921E-2</v>
      </c>
      <c r="U129" s="558">
        <v>2.3000446592004661E-2</v>
      </c>
      <c r="V129" s="558">
        <v>2.2983180429745252E-2</v>
      </c>
      <c r="W129" s="558">
        <v>2.2965940171046494E-2</v>
      </c>
      <c r="X129" s="558">
        <v>2.2948725757659352E-2</v>
      </c>
      <c r="Y129" s="558">
        <v>2.2931537131509309E-2</v>
      </c>
      <c r="Z129" s="558">
        <v>2.2914374234695705E-2</v>
      </c>
      <c r="AA129" s="558">
        <v>2.2897237009491096E-2</v>
      </c>
      <c r="AB129" s="558">
        <v>2.2880125398340598E-2</v>
      </c>
      <c r="AC129" s="558">
        <v>2.2863039343861254E-2</v>
      </c>
      <c r="AD129" s="558">
        <v>2.2845978788841374E-2</v>
      </c>
      <c r="AE129" s="558">
        <v>2.2828943676239919E-2</v>
      </c>
      <c r="AF129" s="558">
        <v>2.2811933949185847E-2</v>
      </c>
      <c r="AG129" s="558">
        <v>2.2794949550977484E-2</v>
      </c>
      <c r="AH129" s="558">
        <v>2.2777990425081909E-2</v>
      </c>
      <c r="AI129" s="558">
        <v>2.2761056515134298E-2</v>
      </c>
      <c r="AJ129" s="558">
        <v>2.2744147764937335E-2</v>
      </c>
      <c r="AK129" s="558">
        <v>2.2727264118460558E-2</v>
      </c>
      <c r="AL129" s="558">
        <v>2.2710405519839764E-2</v>
      </c>
      <c r="AM129" s="558">
        <v>2.2693571913376367E-2</v>
      </c>
      <c r="AN129" s="558">
        <v>2.2676763243536815E-2</v>
      </c>
      <c r="AO129" s="558">
        <v>2.2659979454951958E-2</v>
      </c>
      <c r="AP129" s="558">
        <v>2.2643220492416453E-2</v>
      </c>
      <c r="AQ129" s="558">
        <v>2.2626486300888142E-2</v>
      </c>
      <c r="AR129" s="558">
        <v>2.2609776825487475E-2</v>
      </c>
      <c r="AS129" s="558">
        <v>2.2593092011496872E-2</v>
      </c>
      <c r="AT129" s="558">
        <v>2.2576431804360166E-2</v>
      </c>
      <c r="AU129" s="558">
        <v>2.2559796149681989E-2</v>
      </c>
      <c r="AV129" s="558">
        <v>2.2543184993227182E-2</v>
      </c>
      <c r="AW129" s="558">
        <v>2.2526598280920195E-2</v>
      </c>
      <c r="AX129" s="558">
        <v>2.2510035958844526E-2</v>
      </c>
      <c r="AY129" s="558">
        <v>2.249349797324211E-2</v>
      </c>
      <c r="AZ129" s="558">
        <v>2.2476984270512753E-2</v>
      </c>
      <c r="BA129" s="558">
        <v>2.246049479721355E-2</v>
      </c>
      <c r="BB129" s="558">
        <v>2.2444029500058305E-2</v>
      </c>
      <c r="BC129" s="558">
        <v>2.2427588325916965E-2</v>
      </c>
      <c r="BD129" s="558">
        <v>2.2411171221815032E-2</v>
      </c>
      <c r="BE129" s="558">
        <v>2.2394778134933017E-2</v>
      </c>
      <c r="BF129" s="558">
        <v>2.2378409012605852E-2</v>
      </c>
      <c r="BG129" s="558">
        <v>2.2362063802322339E-2</v>
      </c>
      <c r="BH129" s="558">
        <v>2.2345742451724583E-2</v>
      </c>
      <c r="BI129" s="558">
        <v>2.232944490860744E-2</v>
      </c>
      <c r="BJ129" s="558">
        <v>2.2313171120917952E-2</v>
      </c>
      <c r="BK129" s="558">
        <v>2.2296921036754801E-2</v>
      </c>
    </row>
    <row r="130" spans="1:63">
      <c r="A130" s="1066"/>
      <c r="B130" s="510">
        <v>28.25</v>
      </c>
      <c r="C130" s="558">
        <v>2.3070653030785232E-2</v>
      </c>
      <c r="D130" s="558">
        <v>2.3053224043961564E-2</v>
      </c>
      <c r="E130" s="558">
        <v>2.3035821371110751E-2</v>
      </c>
      <c r="F130" s="558">
        <v>2.3018444952685187E-2</v>
      </c>
      <c r="G130" s="558">
        <v>2.3001094729316818E-2</v>
      </c>
      <c r="H130" s="558">
        <v>2.2983770641816444E-2</v>
      </c>
      <c r="I130" s="558">
        <v>2.296647263117305E-2</v>
      </c>
      <c r="J130" s="558">
        <v>2.2949200638553144E-2</v>
      </c>
      <c r="K130" s="558">
        <v>2.2931954605300082E-2</v>
      </c>
      <c r="L130" s="558">
        <v>2.291473447293341E-2</v>
      </c>
      <c r="M130" s="558">
        <v>2.2897540183148185E-2</v>
      </c>
      <c r="N130" s="558">
        <v>2.2880371677814353E-2</v>
      </c>
      <c r="O130" s="558">
        <v>2.2863228898976056E-2</v>
      </c>
      <c r="P130" s="558">
        <v>2.2846111788851004E-2</v>
      </c>
      <c r="Q130" s="558">
        <v>2.2829020289829811E-2</v>
      </c>
      <c r="R130" s="558">
        <v>2.2811954344475374E-2</v>
      </c>
      <c r="S130" s="558">
        <v>2.2794913895522184E-2</v>
      </c>
      <c r="T130" s="558">
        <v>2.2777898885875728E-2</v>
      </c>
      <c r="U130" s="558">
        <v>2.276090925861184E-2</v>
      </c>
      <c r="V130" s="558">
        <v>2.2743944956976056E-2</v>
      </c>
      <c r="W130" s="558">
        <v>2.2727005924382988E-2</v>
      </c>
      <c r="X130" s="558">
        <v>2.2710092104415699E-2</v>
      </c>
      <c r="Y130" s="558">
        <v>2.2693203440825066E-2</v>
      </c>
      <c r="Z130" s="558">
        <v>2.2676339877529168E-2</v>
      </c>
      <c r="AA130" s="558">
        <v>2.2659501358612662E-2</v>
      </c>
      <c r="AB130" s="558">
        <v>2.2642687828326163E-2</v>
      </c>
      <c r="AC130" s="558">
        <v>2.2625899231085628E-2</v>
      </c>
      <c r="AD130" s="558">
        <v>2.2609135511471746E-2</v>
      </c>
      <c r="AE130" s="558">
        <v>2.2592396614229317E-2</v>
      </c>
      <c r="AF130" s="558">
        <v>2.2575682484266672E-2</v>
      </c>
      <c r="AG130" s="558">
        <v>2.2558993066655042E-2</v>
      </c>
      <c r="AH130" s="558">
        <v>2.2542328306627963E-2</v>
      </c>
      <c r="AI130" s="558">
        <v>2.2525688149580687E-2</v>
      </c>
      <c r="AJ130" s="558">
        <v>2.2509072541069573E-2</v>
      </c>
      <c r="AK130" s="558">
        <v>2.2492481426811501E-2</v>
      </c>
      <c r="AL130" s="558">
        <v>2.2475914752683276E-2</v>
      </c>
      <c r="AM130" s="558">
        <v>2.2459372464721045E-2</v>
      </c>
      <c r="AN130" s="558">
        <v>2.2442854509119706E-2</v>
      </c>
      <c r="AO130" s="558">
        <v>2.2426360832232324E-2</v>
      </c>
      <c r="AP130" s="558">
        <v>2.240989138056956E-2</v>
      </c>
      <c r="AQ130" s="558">
        <v>2.2393446100799082E-2</v>
      </c>
      <c r="AR130" s="558">
        <v>2.2377024939744986E-2</v>
      </c>
      <c r="AS130" s="558">
        <v>2.2360627844387235E-2</v>
      </c>
      <c r="AT130" s="558">
        <v>2.2344254761861089E-2</v>
      </c>
      <c r="AU130" s="558">
        <v>2.2327905639456525E-2</v>
      </c>
      <c r="AV130" s="558">
        <v>2.2311580424617675E-2</v>
      </c>
      <c r="AW130" s="558">
        <v>2.2295279064942271E-2</v>
      </c>
      <c r="AX130" s="558">
        <v>2.2279001508181073E-2</v>
      </c>
      <c r="AY130" s="558">
        <v>2.226274770223732E-2</v>
      </c>
      <c r="AZ130" s="558">
        <v>2.2246517595166167E-2</v>
      </c>
      <c r="BA130" s="558">
        <v>2.2230311135174138E-2</v>
      </c>
      <c r="BB130" s="558">
        <v>2.2214128270618576E-2</v>
      </c>
      <c r="BC130" s="558">
        <v>2.2197968950007085E-2</v>
      </c>
      <c r="BD130" s="558">
        <v>2.2181833121996983E-2</v>
      </c>
      <c r="BE130" s="558">
        <v>2.2165720735394776E-2</v>
      </c>
      <c r="BF130" s="558">
        <v>2.2149631739155604E-2</v>
      </c>
      <c r="BG130" s="558">
        <v>2.2133566082382698E-2</v>
      </c>
      <c r="BH130" s="558">
        <v>2.2117523714326851E-2</v>
      </c>
      <c r="BI130" s="558">
        <v>2.2101504584385884E-2</v>
      </c>
      <c r="BJ130" s="558">
        <v>2.208550864210411E-2</v>
      </c>
      <c r="BK130" s="558">
        <v>2.2069535837171798E-2</v>
      </c>
    </row>
    <row r="131" spans="1:63">
      <c r="A131" s="1066"/>
      <c r="B131" s="510">
        <v>28.5</v>
      </c>
      <c r="C131" s="558">
        <v>2.2829593245493853E-2</v>
      </c>
      <c r="D131" s="558">
        <v>2.281247033710522E-2</v>
      </c>
      <c r="E131" s="558">
        <v>2.2795373094898954E-2</v>
      </c>
      <c r="F131" s="558">
        <v>2.2778301461210241E-2</v>
      </c>
      <c r="G131" s="558">
        <v>2.2761255378546882E-2</v>
      </c>
      <c r="H131" s="558">
        <v>2.274423478958864E-2</v>
      </c>
      <c r="I131" s="558">
        <v>2.2727239637186605E-2</v>
      </c>
      <c r="J131" s="558">
        <v>2.2710269864362559E-2</v>
      </c>
      <c r="K131" s="558">
        <v>2.2693325414308317E-2</v>
      </c>
      <c r="L131" s="558">
        <v>2.2676406230385131E-2</v>
      </c>
      <c r="M131" s="558">
        <v>2.2659512256123015E-2</v>
      </c>
      <c r="N131" s="558">
        <v>2.2642643435220156E-2</v>
      </c>
      <c r="O131" s="558">
        <v>2.2625799711542261E-2</v>
      </c>
      <c r="P131" s="558">
        <v>2.2608981029121955E-2</v>
      </c>
      <c r="Q131" s="558">
        <v>2.2592187332158141E-2</v>
      </c>
      <c r="R131" s="558">
        <v>2.2575418565015389E-2</v>
      </c>
      <c r="S131" s="558">
        <v>2.2558674672223337E-2</v>
      </c>
      <c r="T131" s="558">
        <v>2.2541955598476063E-2</v>
      </c>
      <c r="U131" s="558">
        <v>2.2525261288631481E-2</v>
      </c>
      <c r="V131" s="558">
        <v>2.250859168771073E-2</v>
      </c>
      <c r="W131" s="558">
        <v>2.2491946740897589E-2</v>
      </c>
      <c r="X131" s="558">
        <v>2.2475326393537838E-2</v>
      </c>
      <c r="Y131" s="558">
        <v>2.2458730591138704E-2</v>
      </c>
      <c r="Z131" s="558">
        <v>2.2442159279368237E-2</v>
      </c>
      <c r="AA131" s="558">
        <v>2.2425612404054732E-2</v>
      </c>
      <c r="AB131" s="558">
        <v>2.240908991118612E-2</v>
      </c>
      <c r="AC131" s="558">
        <v>2.2392591746909413E-2</v>
      </c>
      <c r="AD131" s="558">
        <v>2.2376117857530069E-2</v>
      </c>
      <c r="AE131" s="558">
        <v>2.2359668189511461E-2</v>
      </c>
      <c r="AF131" s="558">
        <v>2.2343242689474276E-2</v>
      </c>
      <c r="AG131" s="558">
        <v>2.2326841304195919E-2</v>
      </c>
      <c r="AH131" s="558">
        <v>2.2310463980609974E-2</v>
      </c>
      <c r="AI131" s="558">
        <v>2.2294110665805604E-2</v>
      </c>
      <c r="AJ131" s="558">
        <v>2.2277781307026987E-2</v>
      </c>
      <c r="AK131" s="558">
        <v>2.2261475851672759E-2</v>
      </c>
      <c r="AL131" s="558">
        <v>2.2245194247295444E-2</v>
      </c>
      <c r="AM131" s="558">
        <v>2.2228936441600882E-2</v>
      </c>
      <c r="AN131" s="558">
        <v>2.2212702382447685E-2</v>
      </c>
      <c r="AO131" s="558">
        <v>2.219649201784667E-2</v>
      </c>
      <c r="AP131" s="558">
        <v>2.2180305295960306E-2</v>
      </c>
      <c r="AQ131" s="558">
        <v>2.2164142165102148E-2</v>
      </c>
      <c r="AR131" s="558">
        <v>2.2148002573736322E-2</v>
      </c>
      <c r="AS131" s="558">
        <v>2.2131886470476942E-2</v>
      </c>
      <c r="AT131" s="558">
        <v>2.2115793804087583E-2</v>
      </c>
      <c r="AU131" s="558">
        <v>2.2099724523480729E-2</v>
      </c>
      <c r="AV131" s="558">
        <v>2.2083678577717245E-2</v>
      </c>
      <c r="AW131" s="558">
        <v>2.2067655916005811E-2</v>
      </c>
      <c r="AX131" s="558">
        <v>2.2051656487702426E-2</v>
      </c>
      <c r="AY131" s="558">
        <v>2.2035680242309848E-2</v>
      </c>
      <c r="AZ131" s="558">
        <v>2.201972712947706E-2</v>
      </c>
      <c r="BA131" s="558">
        <v>2.2003797098998759E-2</v>
      </c>
      <c r="BB131" s="558">
        <v>2.1987890100814821E-2</v>
      </c>
      <c r="BC131" s="558">
        <v>2.1972006085009758E-2</v>
      </c>
      <c r="BD131" s="558">
        <v>2.1956145001812238E-2</v>
      </c>
      <c r="BE131" s="558">
        <v>2.1940306801594523E-2</v>
      </c>
      <c r="BF131" s="558">
        <v>2.1924491434871976E-2</v>
      </c>
      <c r="BG131" s="558">
        <v>2.1908698852302538E-2</v>
      </c>
      <c r="BH131" s="558">
        <v>2.1892929004686215E-2</v>
      </c>
      <c r="BI131" s="558">
        <v>2.1877181842964562E-2</v>
      </c>
      <c r="BJ131" s="558">
        <v>2.1861457318220187E-2</v>
      </c>
      <c r="BK131" s="558">
        <v>2.1845755381676237E-2</v>
      </c>
    </row>
    <row r="132" spans="1:63">
      <c r="A132" s="1066"/>
      <c r="B132" s="510">
        <v>28.75</v>
      </c>
      <c r="C132" s="558">
        <v>2.2592464138265368E-2</v>
      </c>
      <c r="D132" s="558">
        <v>2.2575640012559937E-2</v>
      </c>
      <c r="E132" s="558">
        <v>2.2558840925343333E-2</v>
      </c>
      <c r="F132" s="558">
        <v>2.254206682076185E-2</v>
      </c>
      <c r="G132" s="558">
        <v>2.2525317643127801E-2</v>
      </c>
      <c r="H132" s="558">
        <v>2.2508593336918865E-2</v>
      </c>
      <c r="I132" s="558">
        <v>2.2491893846777512E-2</v>
      </c>
      <c r="J132" s="558">
        <v>2.247521911751035E-2</v>
      </c>
      <c r="K132" s="558">
        <v>2.2458569094087562E-2</v>
      </c>
      <c r="L132" s="558">
        <v>2.2441943721642266E-2</v>
      </c>
      <c r="M132" s="558">
        <v>2.2425342945469929E-2</v>
      </c>
      <c r="N132" s="558">
        <v>2.2408766711027761E-2</v>
      </c>
      <c r="O132" s="558">
        <v>2.2392214963934121E-2</v>
      </c>
      <c r="P132" s="558">
        <v>2.2375687649967915E-2</v>
      </c>
      <c r="Q132" s="558">
        <v>2.2359184715068019E-2</v>
      </c>
      <c r="R132" s="558">
        <v>2.2342706105332674E-2</v>
      </c>
      <c r="S132" s="558">
        <v>2.2326251767018902E-2</v>
      </c>
      <c r="T132" s="558">
        <v>2.2309821646541935E-2</v>
      </c>
      <c r="U132" s="558">
        <v>2.2293415690474619E-2</v>
      </c>
      <c r="V132" s="558">
        <v>2.2277033845546839E-2</v>
      </c>
      <c r="W132" s="558">
        <v>2.2260676058644933E-2</v>
      </c>
      <c r="X132" s="558">
        <v>2.224434227681114E-2</v>
      </c>
      <c r="Y132" s="558">
        <v>2.2228032447243019E-2</v>
      </c>
      <c r="Z132" s="558">
        <v>2.2211746517292866E-2</v>
      </c>
      <c r="AA132" s="558">
        <v>2.2195484434467165E-2</v>
      </c>
      <c r="AB132" s="558">
        <v>2.217924614642602E-2</v>
      </c>
      <c r="AC132" s="558">
        <v>2.2163031600982579E-2</v>
      </c>
      <c r="AD132" s="558">
        <v>2.21468407461025E-2</v>
      </c>
      <c r="AE132" s="558">
        <v>2.2130673529903378E-2</v>
      </c>
      <c r="AF132" s="558">
        <v>2.2114529900654191E-2</v>
      </c>
      <c r="AG132" s="558">
        <v>2.2098409806774758E-2</v>
      </c>
      <c r="AH132" s="558">
        <v>2.2082313196835179E-2</v>
      </c>
      <c r="AI132" s="558">
        <v>2.2066240019555289E-2</v>
      </c>
      <c r="AJ132" s="558">
        <v>2.2050190223804122E-2</v>
      </c>
      <c r="AK132" s="558">
        <v>2.2034163758599363E-2</v>
      </c>
      <c r="AL132" s="558">
        <v>2.2018160573106803E-2</v>
      </c>
      <c r="AM132" s="558">
        <v>2.2002180616639819E-2</v>
      </c>
      <c r="AN132" s="558">
        <v>2.1986223838658819E-2</v>
      </c>
      <c r="AO132" s="558">
        <v>2.1970290188770711E-2</v>
      </c>
      <c r="AP132" s="558">
        <v>2.195437961672839E-2</v>
      </c>
      <c r="AQ132" s="558">
        <v>2.1938492072430198E-2</v>
      </c>
      <c r="AR132" s="558">
        <v>2.192262750591939E-2</v>
      </c>
      <c r="AS132" s="558">
        <v>2.1906785867383628E-2</v>
      </c>
      <c r="AT132" s="558">
        <v>2.1890967107154446E-2</v>
      </c>
      <c r="AU132" s="558">
        <v>2.1875171175706743E-2</v>
      </c>
      <c r="AV132" s="558">
        <v>2.1859398023658244E-2</v>
      </c>
      <c r="AW132" s="558">
        <v>2.184364760176901E-2</v>
      </c>
      <c r="AX132" s="558">
        <v>2.182791986094092E-2</v>
      </c>
      <c r="AY132" s="558">
        <v>2.181221475221715E-2</v>
      </c>
      <c r="AZ132" s="558">
        <v>2.179653222678167E-2</v>
      </c>
      <c r="BA132" s="558">
        <v>2.1780872235958752E-2</v>
      </c>
      <c r="BB132" s="558">
        <v>2.1765234731212436E-2</v>
      </c>
      <c r="BC132" s="558">
        <v>2.1749619664146059E-2</v>
      </c>
      <c r="BD132" s="558">
        <v>2.1734026986501745E-2</v>
      </c>
      <c r="BE132" s="558">
        <v>2.1718456650159899E-2</v>
      </c>
      <c r="BF132" s="558">
        <v>2.1702908607138725E-2</v>
      </c>
      <c r="BG132" s="558">
        <v>2.1687382809593727E-2</v>
      </c>
      <c r="BH132" s="558">
        <v>2.1671879209817214E-2</v>
      </c>
      <c r="BI132" s="558">
        <v>2.1656397760237821E-2</v>
      </c>
      <c r="BJ132" s="558">
        <v>2.1640938413420019E-2</v>
      </c>
      <c r="BK132" s="558">
        <v>2.1625501122063625E-2</v>
      </c>
    </row>
    <row r="133" spans="1:63">
      <c r="A133" s="1066"/>
      <c r="B133" s="510">
        <v>29</v>
      </c>
      <c r="C133" s="558">
        <v>2.2359177359283333E-2</v>
      </c>
      <c r="D133" s="558">
        <v>2.234264494092698E-2</v>
      </c>
      <c r="E133" s="558">
        <v>2.232613695271022E-2</v>
      </c>
      <c r="F133" s="558">
        <v>2.2309653340521998E-2</v>
      </c>
      <c r="G133" s="558">
        <v>2.2293194050410949E-2</v>
      </c>
      <c r="H133" s="558">
        <v>2.2276759028584798E-2</v>
      </c>
      <c r="I133" s="558">
        <v>2.2260348221409772E-2</v>
      </c>
      <c r="J133" s="558">
        <v>2.2243961575410042E-2</v>
      </c>
      <c r="K133" s="558">
        <v>2.2227599037267117E-2</v>
      </c>
      <c r="L133" s="558">
        <v>2.2211260553819272E-2</v>
      </c>
      <c r="M133" s="558">
        <v>2.2194946072060979E-2</v>
      </c>
      <c r="N133" s="558">
        <v>2.2178655539142327E-2</v>
      </c>
      <c r="O133" s="558">
        <v>2.2162388902368445E-2</v>
      </c>
      <c r="P133" s="558">
        <v>2.2146146109198957E-2</v>
      </c>
      <c r="Q133" s="558">
        <v>2.2129927107247392E-2</v>
      </c>
      <c r="R133" s="558">
        <v>2.2113731844280629E-2</v>
      </c>
      <c r="S133" s="558">
        <v>2.2097560268218346E-2</v>
      </c>
      <c r="T133" s="558">
        <v>2.2081412327132448E-2</v>
      </c>
      <c r="U133" s="558">
        <v>2.2065287969246509E-2</v>
      </c>
      <c r="V133" s="558">
        <v>2.2049187142935234E-2</v>
      </c>
      <c r="W133" s="558">
        <v>2.2033109796723908E-2</v>
      </c>
      <c r="X133" s="558">
        <v>2.2017055879287824E-2</v>
      </c>
      <c r="Y133" s="558">
        <v>2.2001025339451759E-2</v>
      </c>
      <c r="Z133" s="558">
        <v>2.1985018126189422E-2</v>
      </c>
      <c r="AA133" s="558">
        <v>2.1969034188622925E-2</v>
      </c>
      <c r="AB133" s="558">
        <v>2.1953073476022215E-2</v>
      </c>
      <c r="AC133" s="558">
        <v>2.1937135937804567E-2</v>
      </c>
      <c r="AD133" s="558">
        <v>2.192122152353403E-2</v>
      </c>
      <c r="AE133" s="558">
        <v>2.1905330182920915E-2</v>
      </c>
      <c r="AF133" s="558">
        <v>2.1889461865821247E-2</v>
      </c>
      <c r="AG133" s="558">
        <v>2.1873616522236242E-2</v>
      </c>
      <c r="AH133" s="558">
        <v>2.1857794102311784E-2</v>
      </c>
      <c r="AI133" s="558">
        <v>2.1841994556337899E-2</v>
      </c>
      <c r="AJ133" s="558">
        <v>2.1826217834748248E-2</v>
      </c>
      <c r="AK133" s="558">
        <v>2.181046388811959E-2</v>
      </c>
      <c r="AL133" s="558">
        <v>2.1794732667171274E-2</v>
      </c>
      <c r="AM133" s="558">
        <v>2.1779024122764733E-2</v>
      </c>
      <c r="AN133" s="558">
        <v>2.1763338205902944E-2</v>
      </c>
      <c r="AO133" s="558">
        <v>2.1747674867729962E-2</v>
      </c>
      <c r="AP133" s="558">
        <v>2.1732034059530381E-2</v>
      </c>
      <c r="AQ133" s="558">
        <v>2.1716415732728832E-2</v>
      </c>
      <c r="AR133" s="558">
        <v>2.1700819838889496E-2</v>
      </c>
      <c r="AS133" s="558">
        <v>2.168524632971559E-2</v>
      </c>
      <c r="AT133" s="558">
        <v>2.1669695157048859E-2</v>
      </c>
      <c r="AU133" s="558">
        <v>2.1654166272869115E-2</v>
      </c>
      <c r="AV133" s="558">
        <v>2.1638659629293698E-2</v>
      </c>
      <c r="AW133" s="558">
        <v>2.1623175178577019E-2</v>
      </c>
      <c r="AX133" s="558">
        <v>2.1607712873110058E-2</v>
      </c>
      <c r="AY133" s="558">
        <v>2.1592272665419861E-2</v>
      </c>
      <c r="AZ133" s="558">
        <v>2.157685450816909E-2</v>
      </c>
      <c r="BA133" s="558">
        <v>2.1561458354155492E-2</v>
      </c>
      <c r="BB133" s="558">
        <v>2.1546084156311457E-2</v>
      </c>
      <c r="BC133" s="558">
        <v>2.1530731867703521E-2</v>
      </c>
      <c r="BD133" s="558">
        <v>2.1515401441531898E-2</v>
      </c>
      <c r="BE133" s="558">
        <v>2.1500092831129983E-2</v>
      </c>
      <c r="BF133" s="558">
        <v>2.1484805989963912E-2</v>
      </c>
      <c r="BG133" s="558">
        <v>2.1469540871632053E-2</v>
      </c>
      <c r="BH133" s="558">
        <v>2.1454297429864561E-2</v>
      </c>
      <c r="BI133" s="558">
        <v>2.1439075618522915E-2</v>
      </c>
      <c r="BJ133" s="558">
        <v>2.1423875391599432E-2</v>
      </c>
      <c r="BK133" s="558">
        <v>2.1408696703216813E-2</v>
      </c>
    </row>
    <row r="134" spans="1:63">
      <c r="A134" s="1066"/>
      <c r="B134" s="510">
        <v>29.25</v>
      </c>
      <c r="C134" s="558">
        <v>2.2129647108112844E-2</v>
      </c>
      <c r="D134" s="558">
        <v>2.211339953411386E-2</v>
      </c>
      <c r="E134" s="558">
        <v>2.2097175800529965E-2</v>
      </c>
      <c r="F134" s="558">
        <v>2.2080975854927295E-2</v>
      </c>
      <c r="G134" s="558">
        <v>2.206479964502564E-2</v>
      </c>
      <c r="H134" s="558">
        <v>2.2048647118697865E-2</v>
      </c>
      <c r="I134" s="558">
        <v>2.2032518223969379E-2</v>
      </c>
      <c r="J134" s="558">
        <v>2.2016412909017541E-2</v>
      </c>
      <c r="K134" s="558">
        <v>2.2000331122171146E-2</v>
      </c>
      <c r="L134" s="558">
        <v>2.1984272811909834E-2</v>
      </c>
      <c r="M134" s="558">
        <v>2.1968237926863567E-2</v>
      </c>
      <c r="N134" s="558">
        <v>2.195222641581206E-2</v>
      </c>
      <c r="O134" s="558">
        <v>2.1936238227684254E-2</v>
      </c>
      <c r="P134" s="558">
        <v>2.1920273311557766E-2</v>
      </c>
      <c r="Q134" s="558">
        <v>2.1904331616658348E-2</v>
      </c>
      <c r="R134" s="558">
        <v>2.1888413092359345E-2</v>
      </c>
      <c r="S134" s="558">
        <v>2.1872517688181169E-2</v>
      </c>
      <c r="T134" s="558">
        <v>2.1856645353790744E-2</v>
      </c>
      <c r="U134" s="558">
        <v>2.1840796039001006E-2</v>
      </c>
      <c r="V134" s="558">
        <v>2.1824969693770353E-2</v>
      </c>
      <c r="W134" s="558">
        <v>2.1809166268202122E-2</v>
      </c>
      <c r="X134" s="558">
        <v>2.1793385712544064E-2</v>
      </c>
      <c r="Y134" s="558">
        <v>2.1777627977187835E-2</v>
      </c>
      <c r="Z134" s="558">
        <v>2.176189301266844E-2</v>
      </c>
      <c r="AA134" s="558">
        <v>2.1746180769663764E-2</v>
      </c>
      <c r="AB134" s="558">
        <v>2.1730491198994027E-2</v>
      </c>
      <c r="AC134" s="558">
        <v>2.171482425162127E-2</v>
      </c>
      <c r="AD134" s="558">
        <v>2.1699179878648861E-2</v>
      </c>
      <c r="AE134" s="558">
        <v>2.1683558031320965E-2</v>
      </c>
      <c r="AF134" s="558">
        <v>2.1667958661022061E-2</v>
      </c>
      <c r="AG134" s="558">
        <v>2.1652381719276415E-2</v>
      </c>
      <c r="AH134" s="558">
        <v>2.163682715774759E-2</v>
      </c>
      <c r="AI134" s="558">
        <v>2.1621294928237951E-2</v>
      </c>
      <c r="AJ134" s="558">
        <v>2.1605784982688152E-2</v>
      </c>
      <c r="AK134" s="558">
        <v>2.1590297273176656E-2</v>
      </c>
      <c r="AL134" s="558">
        <v>2.1574831751919234E-2</v>
      </c>
      <c r="AM134" s="558">
        <v>2.1559388371268466E-2</v>
      </c>
      <c r="AN134" s="558">
        <v>2.1543967083713266E-2</v>
      </c>
      <c r="AO134" s="558">
        <v>2.1528567841878385E-2</v>
      </c>
      <c r="AP134" s="558">
        <v>2.1513190598523937E-2</v>
      </c>
      <c r="AQ134" s="558">
        <v>2.1497835306544897E-2</v>
      </c>
      <c r="AR134" s="558">
        <v>2.148250191897064E-2</v>
      </c>
      <c r="AS134" s="558">
        <v>2.1467190388964441E-2</v>
      </c>
      <c r="AT134" s="558">
        <v>2.145190066982303E-2</v>
      </c>
      <c r="AU134" s="558">
        <v>2.1436632714976075E-2</v>
      </c>
      <c r="AV134" s="558">
        <v>2.1421386477985756E-2</v>
      </c>
      <c r="AW134" s="558">
        <v>2.1406161912546243E-2</v>
      </c>
      <c r="AX134" s="558">
        <v>2.1390958972483283E-2</v>
      </c>
      <c r="AY134" s="558">
        <v>2.1375777611753671E-2</v>
      </c>
      <c r="AZ134" s="558">
        <v>2.1360617784444848E-2</v>
      </c>
      <c r="BA134" s="558">
        <v>2.1345479444774395E-2</v>
      </c>
      <c r="BB134" s="558">
        <v>2.1330362547089587E-2</v>
      </c>
      <c r="BC134" s="558">
        <v>2.1315267045866931E-2</v>
      </c>
      <c r="BD134" s="558">
        <v>2.1300192895711719E-2</v>
      </c>
      <c r="BE134" s="558">
        <v>2.1285140051357551E-2</v>
      </c>
      <c r="BF134" s="558">
        <v>2.1270108467665909E-2</v>
      </c>
      <c r="BG134" s="558">
        <v>2.1255098099625683E-2</v>
      </c>
      <c r="BH134" s="558">
        <v>2.1240108902352738E-2</v>
      </c>
      <c r="BI134" s="558">
        <v>2.1225140831089458E-2</v>
      </c>
      <c r="BJ134" s="558">
        <v>2.1210193841204296E-2</v>
      </c>
      <c r="BK134" s="558">
        <v>2.1195267888191354E-2</v>
      </c>
    </row>
    <row r="135" spans="1:63">
      <c r="A135" s="1066"/>
      <c r="B135" s="510">
        <v>29.5</v>
      </c>
      <c r="C135" s="558">
        <v>2.1903790043593451E-2</v>
      </c>
      <c r="D135" s="558">
        <v>2.1887820655575114E-2</v>
      </c>
      <c r="E135" s="558">
        <v>2.187187453618384E-2</v>
      </c>
      <c r="F135" s="558">
        <v>2.1855951634600367E-2</v>
      </c>
      <c r="G135" s="558">
        <v>2.184005190015334E-2</v>
      </c>
      <c r="H135" s="558">
        <v>2.1824175282318729E-2</v>
      </c>
      <c r="I135" s="558">
        <v>2.180832173071932E-2</v>
      </c>
      <c r="J135" s="558">
        <v>2.1792491195124167E-2</v>
      </c>
      <c r="K135" s="558">
        <v>2.1776683625448077E-2</v>
      </c>
      <c r="L135" s="558">
        <v>2.1760898971751059E-2</v>
      </c>
      <c r="M135" s="558">
        <v>2.1745137184237821E-2</v>
      </c>
      <c r="N135" s="558">
        <v>2.1729398213257228E-2</v>
      </c>
      <c r="O135" s="558">
        <v>2.1713682009301807E-2</v>
      </c>
      <c r="P135" s="558">
        <v>2.1697988523007188E-2</v>
      </c>
      <c r="Q135" s="558">
        <v>2.1682317705151628E-2</v>
      </c>
      <c r="R135" s="558">
        <v>2.1666669506655471E-2</v>
      </c>
      <c r="S135" s="558">
        <v>2.1651043878580634E-2</v>
      </c>
      <c r="T135" s="558">
        <v>2.1635440772130123E-2</v>
      </c>
      <c r="U135" s="558">
        <v>2.161986013864749E-2</v>
      </c>
      <c r="V135" s="558">
        <v>2.1604301929616359E-2</v>
      </c>
      <c r="W135" s="558">
        <v>2.1588766096659901E-2</v>
      </c>
      <c r="X135" s="558">
        <v>2.1573252591540346E-2</v>
      </c>
      <c r="Y135" s="558">
        <v>2.1557761366158459E-2</v>
      </c>
      <c r="Z135" s="558">
        <v>2.1542292372553083E-2</v>
      </c>
      <c r="AA135" s="558">
        <v>2.1526845562900611E-2</v>
      </c>
      <c r="AB135" s="558">
        <v>2.1511420889514511E-2</v>
      </c>
      <c r="AC135" s="558">
        <v>2.1496018304844825E-2</v>
      </c>
      <c r="AD135" s="558">
        <v>2.1480637761477683E-2</v>
      </c>
      <c r="AE135" s="558">
        <v>2.146527921213482E-2</v>
      </c>
      <c r="AF135" s="558">
        <v>2.1449942609673086E-2</v>
      </c>
      <c r="AG135" s="558">
        <v>2.1434627907083972E-2</v>
      </c>
      <c r="AH135" s="558">
        <v>2.1419335057493126E-2</v>
      </c>
      <c r="AI135" s="558">
        <v>2.1404064014159861E-2</v>
      </c>
      <c r="AJ135" s="558">
        <v>2.1388814730476709E-2</v>
      </c>
      <c r="AK135" s="558">
        <v>2.1373587159968916E-2</v>
      </c>
      <c r="AL135" s="558">
        <v>2.1358381256293982E-2</v>
      </c>
      <c r="AM135" s="558">
        <v>2.1343196973241205E-2</v>
      </c>
      <c r="AN135" s="558">
        <v>2.1328034264731184E-2</v>
      </c>
      <c r="AO135" s="558">
        <v>2.1312893084815383E-2</v>
      </c>
      <c r="AP135" s="558">
        <v>2.1297773387675641E-2</v>
      </c>
      <c r="AQ135" s="558">
        <v>2.1282675127623728E-2</v>
      </c>
      <c r="AR135" s="558">
        <v>2.1267598259100871E-2</v>
      </c>
      <c r="AS135" s="558">
        <v>2.1252542736677312E-2</v>
      </c>
      <c r="AT135" s="558">
        <v>2.123750851505184E-2</v>
      </c>
      <c r="AU135" s="558">
        <v>2.122249554905133E-2</v>
      </c>
      <c r="AV135" s="558">
        <v>2.1207503793630313E-2</v>
      </c>
      <c r="AW135" s="558">
        <v>2.1192533203870507E-2</v>
      </c>
      <c r="AX135" s="558">
        <v>2.1177583734980368E-2</v>
      </c>
      <c r="AY135" s="558">
        <v>2.1162655342294657E-2</v>
      </c>
      <c r="AZ135" s="558">
        <v>2.114774798127398E-2</v>
      </c>
      <c r="BA135" s="558">
        <v>2.1132861607504362E-2</v>
      </c>
      <c r="BB135" s="558">
        <v>2.1117996176696786E-2</v>
      </c>
      <c r="BC135" s="558">
        <v>2.110315164468677E-2</v>
      </c>
      <c r="BD135" s="558">
        <v>2.1088327967433915E-2</v>
      </c>
      <c r="BE135" s="558">
        <v>2.1073525101021489E-2</v>
      </c>
      <c r="BF135" s="558">
        <v>2.1058743001655979E-2</v>
      </c>
      <c r="BG135" s="558">
        <v>2.1043981625666654E-2</v>
      </c>
      <c r="BH135" s="558">
        <v>2.1029240929505158E-2</v>
      </c>
      <c r="BI135" s="558">
        <v>2.1014520869745056E-2</v>
      </c>
      <c r="BJ135" s="558">
        <v>2.0999821403081417E-2</v>
      </c>
      <c r="BK135" s="558">
        <v>2.0985142486330398E-2</v>
      </c>
    </row>
    <row r="136" spans="1:63">
      <c r="A136" s="1066"/>
      <c r="B136" s="576">
        <v>29.75</v>
      </c>
      <c r="C136" s="558">
        <v>2.1681525197504929E-2</v>
      </c>
      <c r="D136" s="558">
        <v>2.166582753430862E-2</v>
      </c>
      <c r="E136" s="558">
        <v>2.1650152585229357E-2</v>
      </c>
      <c r="F136" s="558">
        <v>2.1634500301002661E-2</v>
      </c>
      <c r="G136" s="558">
        <v>2.1618870632506421E-2</v>
      </c>
      <c r="H136" s="558">
        <v>2.1603263530760371E-2</v>
      </c>
      <c r="I136" s="558">
        <v>2.1587678946925582E-2</v>
      </c>
      <c r="J136" s="558">
        <v>2.1572116832303961E-2</v>
      </c>
      <c r="K136" s="558">
        <v>2.155657713833772E-2</v>
      </c>
      <c r="L136" s="558">
        <v>2.1541059816608896E-2</v>
      </c>
      <c r="M136" s="558">
        <v>2.1525564818838841E-2</v>
      </c>
      <c r="N136" s="558">
        <v>2.1510092096887715E-2</v>
      </c>
      <c r="O136" s="558">
        <v>2.1494641602753994E-2</v>
      </c>
      <c r="P136" s="558">
        <v>2.1479213288573971E-2</v>
      </c>
      <c r="Q136" s="558">
        <v>2.1463807106621258E-2</v>
      </c>
      <c r="R136" s="558">
        <v>2.14484230093063E-2</v>
      </c>
      <c r="S136" s="558">
        <v>2.1433060949175884E-2</v>
      </c>
      <c r="T136" s="558">
        <v>2.1417720878912652E-2</v>
      </c>
      <c r="U136" s="558">
        <v>2.1402402751334607E-2</v>
      </c>
      <c r="V136" s="558">
        <v>2.1387106519394641E-2</v>
      </c>
      <c r="W136" s="558">
        <v>2.1371832136180047E-2</v>
      </c>
      <c r="X136" s="558">
        <v>2.135657955491203E-2</v>
      </c>
      <c r="Y136" s="558">
        <v>2.1341348728945254E-2</v>
      </c>
      <c r="Z136" s="558">
        <v>2.1326139611767346E-2</v>
      </c>
      <c r="AA136" s="558">
        <v>2.1310952156998426E-2</v>
      </c>
      <c r="AB136" s="558">
        <v>2.1295786318390641E-2</v>
      </c>
      <c r="AC136" s="558">
        <v>2.1280642049827696E-2</v>
      </c>
      <c r="AD136" s="558">
        <v>2.1265519305324374E-2</v>
      </c>
      <c r="AE136" s="558">
        <v>2.1250418039026088E-2</v>
      </c>
      <c r="AF136" s="558">
        <v>2.1235338205208402E-2</v>
      </c>
      <c r="AG136" s="558">
        <v>2.1220279758276585E-2</v>
      </c>
      <c r="AH136" s="558">
        <v>2.120524265276514E-2</v>
      </c>
      <c r="AI136" s="558">
        <v>2.1190226843337351E-2</v>
      </c>
      <c r="AJ136" s="558">
        <v>2.1175232284784816E-2</v>
      </c>
      <c r="AK136" s="558">
        <v>2.1160258932027019E-2</v>
      </c>
      <c r="AL136" s="558">
        <v>2.114530674011085E-2</v>
      </c>
      <c r="AM136" s="558">
        <v>2.1130375664210176E-2</v>
      </c>
      <c r="AN136" s="558">
        <v>2.1115465659625382E-2</v>
      </c>
      <c r="AO136" s="558">
        <v>2.1100576681782932E-2</v>
      </c>
      <c r="AP136" s="558">
        <v>2.1085708686234904E-2</v>
      </c>
      <c r="AQ136" s="558">
        <v>2.1070861628658587E-2</v>
      </c>
      <c r="AR136" s="558">
        <v>2.1056035464855998E-2</v>
      </c>
      <c r="AS136" s="558">
        <v>2.104123015075348E-2</v>
      </c>
      <c r="AT136" s="558">
        <v>2.1026445642401238E-2</v>
      </c>
      <c r="AU136" s="558">
        <v>2.1011681895972915E-2</v>
      </c>
      <c r="AV136" s="558">
        <v>2.0996938867765168E-2</v>
      </c>
      <c r="AW136" s="558">
        <v>2.0982216514197214E-2</v>
      </c>
      <c r="AX136" s="558">
        <v>2.0967514791810419E-2</v>
      </c>
      <c r="AY136" s="558">
        <v>2.0952833657267869E-2</v>
      </c>
      <c r="AZ136" s="558">
        <v>2.0938173067353936E-2</v>
      </c>
      <c r="BA136" s="558">
        <v>2.0923532978973865E-2</v>
      </c>
      <c r="BB136" s="558">
        <v>2.0908913349153339E-2</v>
      </c>
      <c r="BC136" s="558">
        <v>2.0894314135038065E-2</v>
      </c>
      <c r="BD136" s="558">
        <v>2.0879735293893351E-2</v>
      </c>
      <c r="BE136" s="558">
        <v>2.0865176783103706E-2</v>
      </c>
      <c r="BF136" s="558">
        <v>2.0850638560172399E-2</v>
      </c>
      <c r="BG136" s="558">
        <v>2.0836120582721069E-2</v>
      </c>
      <c r="BH136" s="558">
        <v>2.0821622808489294E-2</v>
      </c>
      <c r="BI136" s="558">
        <v>2.0807145195334185E-2</v>
      </c>
      <c r="BJ136" s="558">
        <v>2.0792687701229998E-2</v>
      </c>
      <c r="BK136" s="558">
        <v>2.0778250284267701E-2</v>
      </c>
    </row>
    <row r="137" spans="1:63">
      <c r="A137" s="1066"/>
      <c r="B137" s="510">
        <v>30</v>
      </c>
      <c r="C137" s="558">
        <v>2.1462773891823331E-2</v>
      </c>
      <c r="D137" s="558">
        <v>2.1447341682425999E-2</v>
      </c>
      <c r="E137" s="558">
        <v>2.1431931649283587E-2</v>
      </c>
      <c r="F137" s="558">
        <v>2.1416543744629136E-2</v>
      </c>
      <c r="G137" s="558">
        <v>2.1401177920832765E-2</v>
      </c>
      <c r="H137" s="558">
        <v>2.1385834130401196E-2</v>
      </c>
      <c r="I137" s="558">
        <v>2.1370512325977253E-2</v>
      </c>
      <c r="J137" s="558">
        <v>2.1355212460339369E-2</v>
      </c>
      <c r="K137" s="558">
        <v>2.1339934486401129E-2</v>
      </c>
      <c r="L137" s="558">
        <v>2.1324678357210757E-2</v>
      </c>
      <c r="M137" s="558">
        <v>2.1309444025950645E-2</v>
      </c>
      <c r="N137" s="558">
        <v>2.1294231445936878E-2</v>
      </c>
      <c r="O137" s="558">
        <v>2.1279040570618756E-2</v>
      </c>
      <c r="P137" s="558">
        <v>2.1263871353578316E-2</v>
      </c>
      <c r="Q137" s="558">
        <v>2.1248723748529857E-2</v>
      </c>
      <c r="R137" s="558">
        <v>2.1233597709319482E-2</v>
      </c>
      <c r="S137" s="558">
        <v>2.1218493189924612E-2</v>
      </c>
      <c r="T137" s="558">
        <v>2.1203410144453535E-2</v>
      </c>
      <c r="U137" s="558">
        <v>2.1188348527144928E-2</v>
      </c>
      <c r="V137" s="558">
        <v>2.1173308292367396E-2</v>
      </c>
      <c r="W137" s="558">
        <v>2.1158289394619029E-2</v>
      </c>
      <c r="X137" s="558">
        <v>2.1143291788526912E-2</v>
      </c>
      <c r="Y137" s="558">
        <v>2.1128315428846703E-2</v>
      </c>
      <c r="Z137" s="558">
        <v>2.1113360270462147E-2</v>
      </c>
      <c r="AA137" s="558">
        <v>2.1098426268384644E-2</v>
      </c>
      <c r="AB137" s="558">
        <v>2.1083513377752786E-2</v>
      </c>
      <c r="AC137" s="558">
        <v>2.1068621553831914E-2</v>
      </c>
      <c r="AD137" s="558">
        <v>2.1053750752013663E-2</v>
      </c>
      <c r="AE137" s="558">
        <v>2.1038900927815535E-2</v>
      </c>
      <c r="AF137" s="558">
        <v>2.1024072036880431E-2</v>
      </c>
      <c r="AG137" s="558">
        <v>2.1009264034976223E-2</v>
      </c>
      <c r="AH137" s="558">
        <v>2.0994476877995327E-2</v>
      </c>
      <c r="AI137" s="558">
        <v>2.0979710521954222E-2</v>
      </c>
      <c r="AJ137" s="558">
        <v>2.0964964922993067E-2</v>
      </c>
      <c r="AK137" s="558">
        <v>2.095024003737523E-2</v>
      </c>
      <c r="AL137" s="558">
        <v>2.0935535821486877E-2</v>
      </c>
      <c r="AM137" s="558">
        <v>2.0920852231836519E-2</v>
      </c>
      <c r="AN137" s="558">
        <v>2.0906189225054609E-2</v>
      </c>
      <c r="AO137" s="558">
        <v>2.0891546757893092E-2</v>
      </c>
      <c r="AP137" s="558">
        <v>2.0876924787224995E-2</v>
      </c>
      <c r="AQ137" s="558">
        <v>2.0862323270044003E-2</v>
      </c>
      <c r="AR137" s="558">
        <v>2.0847742163464023E-2</v>
      </c>
      <c r="AS137" s="558">
        <v>2.083318142471878E-2</v>
      </c>
      <c r="AT137" s="558">
        <v>2.0818641011161401E-2</v>
      </c>
      <c r="AU137" s="558">
        <v>2.0804120880263968E-2</v>
      </c>
      <c r="AV137" s="558">
        <v>2.0789620989617147E-2</v>
      </c>
      <c r="AW137" s="558">
        <v>2.0775141296929749E-2</v>
      </c>
      <c r="AX137" s="558">
        <v>2.0760681760028321E-2</v>
      </c>
      <c r="AY137" s="558">
        <v>2.0746242336856738E-2</v>
      </c>
      <c r="AZ137" s="558">
        <v>2.0731822985475806E-2</v>
      </c>
      <c r="BA137" s="558">
        <v>2.0717423664062835E-2</v>
      </c>
      <c r="BB137" s="558">
        <v>2.0703044330911254E-2</v>
      </c>
      <c r="BC137" s="558">
        <v>2.0688684944430196E-2</v>
      </c>
      <c r="BD137" s="558">
        <v>2.0674345463144107E-2</v>
      </c>
      <c r="BE137" s="558">
        <v>2.0660025845692334E-2</v>
      </c>
      <c r="BF137" s="558">
        <v>2.0645726050828747E-2</v>
      </c>
      <c r="BG137" s="558">
        <v>2.0631446037421321E-2</v>
      </c>
      <c r="BH137" s="558">
        <v>2.0617185764451748E-2</v>
      </c>
      <c r="BI137" s="558">
        <v>2.0602945191015059E-2</v>
      </c>
      <c r="BJ137" s="558">
        <v>2.0588724276319213E-2</v>
      </c>
      <c r="BK137" s="558">
        <v>2.057452297968472E-2</v>
      </c>
    </row>
    <row r="138" spans="1:63">
      <c r="A138" s="1066"/>
      <c r="B138" s="510">
        <v>30.25</v>
      </c>
      <c r="C138" s="558">
        <v>2.1247459659394646E-2</v>
      </c>
      <c r="D138" s="558">
        <v>2.1232286816125288E-2</v>
      </c>
      <c r="E138" s="558">
        <v>2.1217135627293385E-2</v>
      </c>
      <c r="F138" s="558">
        <v>2.1202006046574705E-2</v>
      </c>
      <c r="G138" s="558">
        <v>2.1186898027777044E-2</v>
      </c>
      <c r="H138" s="558">
        <v>2.1171811524839768E-2</v>
      </c>
      <c r="I138" s="558">
        <v>2.1156746491833339E-2</v>
      </c>
      <c r="J138" s="558">
        <v>2.1141702882958861E-2</v>
      </c>
      <c r="K138" s="558">
        <v>2.1126680652547598E-2</v>
      </c>
      <c r="L138" s="558">
        <v>2.1111679755060533E-2</v>
      </c>
      <c r="M138" s="558">
        <v>2.1096700145087886E-2</v>
      </c>
      <c r="N138" s="558">
        <v>2.1081741777348673E-2</v>
      </c>
      <c r="O138" s="558">
        <v>2.1066804606690234E-2</v>
      </c>
      <c r="P138" s="558">
        <v>2.1051888588087798E-2</v>
      </c>
      <c r="Q138" s="558">
        <v>2.1036993676644015E-2</v>
      </c>
      <c r="R138" s="558">
        <v>2.1022119827588507E-2</v>
      </c>
      <c r="S138" s="558">
        <v>2.1007266996277432E-2</v>
      </c>
      <c r="T138" s="558">
        <v>2.0992435138193027E-2</v>
      </c>
      <c r="U138" s="558">
        <v>2.0977624208943148E-2</v>
      </c>
      <c r="V138" s="558">
        <v>2.0962834164260868E-2</v>
      </c>
      <c r="W138" s="558">
        <v>2.0948064960003995E-2</v>
      </c>
      <c r="X138" s="558">
        <v>2.0933316552154656E-2</v>
      </c>
      <c r="Y138" s="558">
        <v>2.0918588896818857E-2</v>
      </c>
      <c r="Z138" s="558">
        <v>2.0903881950226036E-2</v>
      </c>
      <c r="AA138" s="558">
        <v>2.0889195668728638E-2</v>
      </c>
      <c r="AB138" s="558">
        <v>2.0874530008801687E-2</v>
      </c>
      <c r="AC138" s="558">
        <v>2.0859884927042351E-2</v>
      </c>
      <c r="AD138" s="558">
        <v>2.0845260380169508E-2</v>
      </c>
      <c r="AE138" s="558">
        <v>2.0830656325023334E-2</v>
      </c>
      <c r="AF138" s="558">
        <v>2.0816072718564865E-2</v>
      </c>
      <c r="AG138" s="558">
        <v>2.0801509517875589E-2</v>
      </c>
      <c r="AH138" s="558">
        <v>2.0786966680156994E-2</v>
      </c>
      <c r="AI138" s="558">
        <v>2.0772444162730191E-2</v>
      </c>
      <c r="AJ138" s="558">
        <v>2.0757941923035473E-2</v>
      </c>
      <c r="AK138" s="558">
        <v>2.0743459918631888E-2</v>
      </c>
      <c r="AL138" s="558">
        <v>2.0728998107196854E-2</v>
      </c>
      <c r="AM138" s="558">
        <v>2.0714556446525732E-2</v>
      </c>
      <c r="AN138" s="558">
        <v>2.0700134894531399E-2</v>
      </c>
      <c r="AO138" s="558">
        <v>2.0685733409243873E-2</v>
      </c>
      <c r="AP138" s="558">
        <v>2.0671351948809875E-2</v>
      </c>
      <c r="AQ138" s="558">
        <v>2.0656990471492446E-2</v>
      </c>
      <c r="AR138" s="558">
        <v>2.064264893567053E-2</v>
      </c>
      <c r="AS138" s="558">
        <v>2.0628327299838583E-2</v>
      </c>
      <c r="AT138" s="558">
        <v>2.0614025522606147E-2</v>
      </c>
      <c r="AU138" s="558">
        <v>2.0599743562697486E-2</v>
      </c>
      <c r="AV138" s="558">
        <v>2.0585481378951172E-2</v>
      </c>
      <c r="AW138" s="558">
        <v>2.0571238930319685E-2</v>
      </c>
      <c r="AX138" s="558">
        <v>2.0557016175869022E-2</v>
      </c>
      <c r="AY138" s="558">
        <v>2.0542813074778316E-2</v>
      </c>
      <c r="AZ138" s="558">
        <v>2.0528629586339428E-2</v>
      </c>
      <c r="BA138" s="558">
        <v>2.0514465669956572E-2</v>
      </c>
      <c r="BB138" s="558">
        <v>2.0500321285145923E-2</v>
      </c>
      <c r="BC138" s="558">
        <v>2.0486196391535226E-2</v>
      </c>
      <c r="BD138" s="558">
        <v>2.0472090948863424E-2</v>
      </c>
      <c r="BE138" s="558">
        <v>2.0458004916980257E-2</v>
      </c>
      <c r="BF138" s="558">
        <v>2.0443938255845909E-2</v>
      </c>
      <c r="BG138" s="558">
        <v>2.0429890925530589E-2</v>
      </c>
      <c r="BH138" s="558">
        <v>2.0415862886214196E-2</v>
      </c>
      <c r="BI138" s="558">
        <v>2.0401854098185915E-2</v>
      </c>
      <c r="BJ138" s="558">
        <v>2.0387864521843851E-2</v>
      </c>
      <c r="BK138" s="558">
        <v>2.0373894117694653E-2</v>
      </c>
    </row>
    <row r="139" spans="1:63">
      <c r="A139" s="1066"/>
      <c r="B139" s="510">
        <v>30.5</v>
      </c>
      <c r="C139" s="558">
        <v>2.1035508167863221E-2</v>
      </c>
      <c r="D139" s="558">
        <v>2.1020588779903825E-2</v>
      </c>
      <c r="E139" s="558">
        <v>2.1005690540031468E-2</v>
      </c>
      <c r="F139" s="558">
        <v>2.0990813403312186E-2</v>
      </c>
      <c r="G139" s="558">
        <v>2.0975957324939221E-2</v>
      </c>
      <c r="H139" s="558">
        <v>2.0961122260232574E-2</v>
      </c>
      <c r="I139" s="558">
        <v>2.094630816463855E-2</v>
      </c>
      <c r="J139" s="558">
        <v>2.0931514993729319E-2</v>
      </c>
      <c r="K139" s="558">
        <v>2.0916742703202477E-2</v>
      </c>
      <c r="L139" s="558">
        <v>2.0901991248880585E-2</v>
      </c>
      <c r="M139" s="558">
        <v>2.0887260586710747E-2</v>
      </c>
      <c r="N139" s="558">
        <v>2.087255067276416E-2</v>
      </c>
      <c r="O139" s="558">
        <v>2.0857861463235688E-2</v>
      </c>
      <c r="P139" s="558">
        <v>2.0843192914443413E-2</v>
      </c>
      <c r="Q139" s="558">
        <v>2.0828544982828219E-2</v>
      </c>
      <c r="R139" s="558">
        <v>2.0813917624953344E-2</v>
      </c>
      <c r="S139" s="558">
        <v>2.0799310797503967E-2</v>
      </c>
      <c r="T139" s="558">
        <v>2.0784724457286758E-2</v>
      </c>
      <c r="U139" s="558">
        <v>2.077015856122948E-2</v>
      </c>
      <c r="V139" s="558">
        <v>2.0755613066380546E-2</v>
      </c>
      <c r="W139" s="558">
        <v>2.0741087929908603E-2</v>
      </c>
      <c r="X139" s="558">
        <v>2.0726583109102109E-2</v>
      </c>
      <c r="Y139" s="558">
        <v>2.0712098561368918E-2</v>
      </c>
      <c r="Z139" s="558">
        <v>2.0697634244235857E-2</v>
      </c>
      <c r="AA139" s="558">
        <v>2.0683190115348318E-2</v>
      </c>
      <c r="AB139" s="558">
        <v>2.0668766132469846E-2</v>
      </c>
      <c r="AC139" s="558">
        <v>2.0654362253481714E-2</v>
      </c>
      <c r="AD139" s="558">
        <v>2.0639978436382527E-2</v>
      </c>
      <c r="AE139" s="558">
        <v>2.0625614639287811E-2</v>
      </c>
      <c r="AF139" s="558">
        <v>2.0611270820429597E-2</v>
      </c>
      <c r="AG139" s="558">
        <v>2.0596946938156026E-2</v>
      </c>
      <c r="AH139" s="558">
        <v>2.0582642950930947E-2</v>
      </c>
      <c r="AI139" s="558">
        <v>2.0568358817333508E-2</v>
      </c>
      <c r="AJ139" s="558">
        <v>2.0554094496057759E-2</v>
      </c>
      <c r="AK139" s="558">
        <v>2.0539849945912261E-2</v>
      </c>
      <c r="AL139" s="558">
        <v>2.0525625125819676E-2</v>
      </c>
      <c r="AM139" s="558">
        <v>2.0511419994816378E-2</v>
      </c>
      <c r="AN139" s="558">
        <v>2.049723451205207E-2</v>
      </c>
      <c r="AO139" s="558">
        <v>2.0483068636789371E-2</v>
      </c>
      <c r="AP139" s="558">
        <v>2.0468922328403451E-2</v>
      </c>
      <c r="AQ139" s="558">
        <v>2.0454795546381625E-2</v>
      </c>
      <c r="AR139" s="558">
        <v>2.0440688250322973E-2</v>
      </c>
      <c r="AS139" s="558">
        <v>2.042660039993794E-2</v>
      </c>
      <c r="AT139" s="558">
        <v>2.041253195504799E-2</v>
      </c>
      <c r="AU139" s="558">
        <v>2.039848287558518E-2</v>
      </c>
      <c r="AV139" s="558">
        <v>2.0384453121591806E-2</v>
      </c>
      <c r="AW139" s="558">
        <v>2.0370442653220022E-2</v>
      </c>
      <c r="AX139" s="558">
        <v>2.0356451430731455E-2</v>
      </c>
      <c r="AY139" s="558">
        <v>2.0342479414496826E-2</v>
      </c>
      <c r="AZ139" s="558">
        <v>2.0328526564995588E-2</v>
      </c>
      <c r="BA139" s="558">
        <v>2.0314592842815553E-2</v>
      </c>
      <c r="BB139" s="558">
        <v>2.0300678208652504E-2</v>
      </c>
      <c r="BC139" s="558">
        <v>2.0286782623309851E-2</v>
      </c>
      <c r="BD139" s="558">
        <v>2.0272906047698241E-2</v>
      </c>
      <c r="BE139" s="558">
        <v>2.0259048442835197E-2</v>
      </c>
      <c r="BF139" s="558">
        <v>2.0245209769844758E-2</v>
      </c>
      <c r="BG139" s="558">
        <v>2.0231389989957115E-2</v>
      </c>
      <c r="BH139" s="558">
        <v>2.0217589064508251E-2</v>
      </c>
      <c r="BI139" s="558">
        <v>2.0203806954939563E-2</v>
      </c>
      <c r="BJ139" s="558">
        <v>2.019004362279753E-2</v>
      </c>
      <c r="BK139" s="558">
        <v>2.0176299029733339E-2</v>
      </c>
    </row>
    <row r="140" spans="1:63">
      <c r="A140" s="1066"/>
      <c r="B140" s="510">
        <v>30.75</v>
      </c>
      <c r="C140" s="558">
        <v>2.0826847146700384E-2</v>
      </c>
      <c r="D140" s="558">
        <v>2.0812175473857671E-2</v>
      </c>
      <c r="E140" s="558">
        <v>2.0797524457665358E-2</v>
      </c>
      <c r="F140" s="558">
        <v>2.078289405452953E-2</v>
      </c>
      <c r="G140" s="558">
        <v>2.0768284220978865E-2</v>
      </c>
      <c r="H140" s="558">
        <v>2.0753694913664186E-2</v>
      </c>
      <c r="I140" s="558">
        <v>2.0739126089358045E-2</v>
      </c>
      <c r="J140" s="558">
        <v>2.0724577704954276E-2</v>
      </c>
      <c r="K140" s="558">
        <v>2.07100497174676E-2</v>
      </c>
      <c r="L140" s="558">
        <v>2.069554208403317E-2</v>
      </c>
      <c r="M140" s="558">
        <v>2.0681054761906171E-2</v>
      </c>
      <c r="N140" s="558">
        <v>2.066658770846139E-2</v>
      </c>
      <c r="O140" s="558">
        <v>2.0652140881192813E-2</v>
      </c>
      <c r="P140" s="558">
        <v>2.0637714237713177E-2</v>
      </c>
      <c r="Q140" s="558">
        <v>2.0623307735753594E-2</v>
      </c>
      <c r="R140" s="558">
        <v>2.060892133316311E-2</v>
      </c>
      <c r="S140" s="558">
        <v>2.0594554987908305E-2</v>
      </c>
      <c r="T140" s="558">
        <v>2.0580208658072884E-2</v>
      </c>
      <c r="U140" s="558">
        <v>2.0565882301857269E-2</v>
      </c>
      <c r="V140" s="558">
        <v>2.0551575877578183E-2</v>
      </c>
      <c r="W140" s="558">
        <v>2.0537289343668268E-2</v>
      </c>
      <c r="X140" s="558">
        <v>2.0523022658675658E-2</v>
      </c>
      <c r="Y140" s="558">
        <v>2.0508775781263592E-2</v>
      </c>
      <c r="Z140" s="558">
        <v>2.0494548670210014E-2</v>
      </c>
      <c r="AA140" s="558">
        <v>2.0480341284407167E-2</v>
      </c>
      <c r="AB140" s="558">
        <v>2.0466153582861212E-2</v>
      </c>
      <c r="AC140" s="558">
        <v>2.0451985524691817E-2</v>
      </c>
      <c r="AD140" s="558">
        <v>2.0437837069131781E-2</v>
      </c>
      <c r="AE140" s="558">
        <v>2.042370817552662E-2</v>
      </c>
      <c r="AF140" s="558">
        <v>2.0409598803334202E-2</v>
      </c>
      <c r="AG140" s="558">
        <v>2.0395508912124351E-2</v>
      </c>
      <c r="AH140" s="558">
        <v>2.0381438461578454E-2</v>
      </c>
      <c r="AI140" s="558">
        <v>2.0367387411489087E-2</v>
      </c>
      <c r="AJ140" s="558">
        <v>2.0353355721759614E-2</v>
      </c>
      <c r="AK140" s="558">
        <v>2.0339343352403831E-2</v>
      </c>
      <c r="AL140" s="558">
        <v>2.0325350263545563E-2</v>
      </c>
      <c r="AM140" s="558">
        <v>2.0311376415418303E-2</v>
      </c>
      <c r="AN140" s="558">
        <v>2.0297421768364826E-2</v>
      </c>
      <c r="AO140" s="558">
        <v>2.0283486282836816E-2</v>
      </c>
      <c r="AP140" s="558">
        <v>2.0269569919394496E-2</v>
      </c>
      <c r="AQ140" s="558">
        <v>2.0255672638706243E-2</v>
      </c>
      <c r="AR140" s="558">
        <v>2.0241794401548229E-2</v>
      </c>
      <c r="AS140" s="558">
        <v>2.022793516880406E-2</v>
      </c>
      <c r="AT140" s="558">
        <v>2.0214094901464384E-2</v>
      </c>
      <c r="AU140" s="558">
        <v>2.020027356062655E-2</v>
      </c>
      <c r="AV140" s="558">
        <v>2.018647110749423E-2</v>
      </c>
      <c r="AW140" s="558">
        <v>2.017268750337706E-2</v>
      </c>
      <c r="AX140" s="558">
        <v>2.0158922709690264E-2</v>
      </c>
      <c r="AY140" s="558">
        <v>2.0145176687954326E-2</v>
      </c>
      <c r="AZ140" s="558">
        <v>2.0131449399794603E-2</v>
      </c>
      <c r="BA140" s="558">
        <v>2.0117740806940974E-2</v>
      </c>
      <c r="BB140" s="558">
        <v>2.0104050871227502E-2</v>
      </c>
      <c r="BC140" s="558">
        <v>2.0090379554592051E-2</v>
      </c>
      <c r="BD140" s="558">
        <v>2.0076726819075952E-2</v>
      </c>
      <c r="BE140" s="558">
        <v>2.0063092626823653E-2</v>
      </c>
      <c r="BF140" s="558">
        <v>2.0049476940082352E-2</v>
      </c>
      <c r="BG140" s="558">
        <v>2.0035879721201674E-2</v>
      </c>
      <c r="BH140" s="558">
        <v>2.0022300932633304E-2</v>
      </c>
      <c r="BI140" s="558">
        <v>2.000874053693065E-2</v>
      </c>
      <c r="BJ140" s="558">
        <v>1.9995198496748485E-2</v>
      </c>
      <c r="BK140" s="558">
        <v>1.9981674774842629E-2</v>
      </c>
    </row>
    <row r="141" spans="1:63">
      <c r="A141" s="1066"/>
      <c r="B141" s="510">
        <v>31</v>
      </c>
      <c r="C141" s="558">
        <v>2.0621406317187386E-2</v>
      </c>
      <c r="D141" s="558">
        <v>2.0606976783922367E-2</v>
      </c>
      <c r="E141" s="558">
        <v>2.0592567430254796E-2</v>
      </c>
      <c r="F141" s="558">
        <v>2.0578178213882723E-2</v>
      </c>
      <c r="G141" s="558">
        <v>2.056380909262235E-2</v>
      </c>
      <c r="H141" s="558">
        <v>2.054946002440762E-2</v>
      </c>
      <c r="I141" s="558">
        <v>2.0535130967289802E-2</v>
      </c>
      <c r="J141" s="558">
        <v>2.0520821879437094E-2</v>
      </c>
      <c r="K141" s="558">
        <v>2.0506532719134198E-2</v>
      </c>
      <c r="L141" s="558">
        <v>2.049226344478193E-2</v>
      </c>
      <c r="M141" s="558">
        <v>2.0478014014896816E-2</v>
      </c>
      <c r="N141" s="558">
        <v>2.0463784388110674E-2</v>
      </c>
      <c r="O141" s="558">
        <v>2.0449574523170238E-2</v>
      </c>
      <c r="P141" s="558">
        <v>2.0435384378936741E-2</v>
      </c>
      <c r="Q141" s="558">
        <v>2.0421213914385505E-2</v>
      </c>
      <c r="R141" s="558">
        <v>2.0407063088605598E-2</v>
      </c>
      <c r="S141" s="558">
        <v>2.0392931860799376E-2</v>
      </c>
      <c r="T141" s="558">
        <v>2.0378820190282136E-2</v>
      </c>
      <c r="U141" s="558">
        <v>2.0364728036481712E-2</v>
      </c>
      <c r="V141" s="558">
        <v>2.0350655358938072E-2</v>
      </c>
      <c r="W141" s="558">
        <v>2.0336602117302961E-2</v>
      </c>
      <c r="X141" s="558">
        <v>2.0322568271339478E-2</v>
      </c>
      <c r="Y141" s="558">
        <v>2.030855378092173E-2</v>
      </c>
      <c r="Z141" s="558">
        <v>2.0294558606034418E-2</v>
      </c>
      <c r="AA141" s="558">
        <v>2.0280582706772476E-2</v>
      </c>
      <c r="AB141" s="558">
        <v>2.0266626043340685E-2</v>
      </c>
      <c r="AC141" s="558">
        <v>2.0252688576053297E-2</v>
      </c>
      <c r="AD141" s="558">
        <v>2.0238770265333651E-2</v>
      </c>
      <c r="AE141" s="558">
        <v>2.022487107171381E-2</v>
      </c>
      <c r="AF141" s="558">
        <v>2.0210990955834184E-2</v>
      </c>
      <c r="AG141" s="558">
        <v>2.0197129878443153E-2</v>
      </c>
      <c r="AH141" s="558">
        <v>2.0183287800396701E-2</v>
      </c>
      <c r="AI141" s="558">
        <v>2.0169464682658057E-2</v>
      </c>
      <c r="AJ141" s="558">
        <v>2.01556604862973E-2</v>
      </c>
      <c r="AK141" s="558">
        <v>2.0141875172491032E-2</v>
      </c>
      <c r="AL141" s="558">
        <v>2.0128108702521984E-2</v>
      </c>
      <c r="AM141" s="558">
        <v>2.0114361037778666E-2</v>
      </c>
      <c r="AN141" s="558">
        <v>2.0100632139755003E-2</v>
      </c>
      <c r="AO141" s="558">
        <v>2.0086921970049982E-2</v>
      </c>
      <c r="AP141" s="558">
        <v>2.0073230490367275E-2</v>
      </c>
      <c r="AQ141" s="558">
        <v>2.005955766251491E-2</v>
      </c>
      <c r="AR141" s="558">
        <v>2.0045903448404893E-2</v>
      </c>
      <c r="AS141" s="558">
        <v>2.0032267810052868E-2</v>
      </c>
      <c r="AT141" s="558">
        <v>2.0018650709577753E-2</v>
      </c>
      <c r="AU141" s="558">
        <v>2.0005052109201407E-2</v>
      </c>
      <c r="AV141" s="558">
        <v>1.9991471971248266E-2</v>
      </c>
      <c r="AW141" s="558">
        <v>1.9977910258144983E-2</v>
      </c>
      <c r="AX141" s="558">
        <v>1.9964366932420118E-2</v>
      </c>
      <c r="AY141" s="558">
        <v>1.9950841956703762E-2</v>
      </c>
      <c r="AZ141" s="558">
        <v>1.9937335293727206E-2</v>
      </c>
      <c r="BA141" s="558">
        <v>1.9923846906322592E-2</v>
      </c>
      <c r="BB141" s="558">
        <v>1.9910376757422587E-2</v>
      </c>
      <c r="BC141" s="558">
        <v>1.9896924810060019E-2</v>
      </c>
      <c r="BD141" s="558">
        <v>1.9883491027367552E-2</v>
      </c>
      <c r="BE141" s="558">
        <v>1.9870075372577366E-2</v>
      </c>
      <c r="BF141" s="558">
        <v>1.9856677809020788E-2</v>
      </c>
      <c r="BG141" s="558">
        <v>1.9843298300127984E-2</v>
      </c>
      <c r="BH141" s="558">
        <v>1.9829936809427615E-2</v>
      </c>
      <c r="BI141" s="558">
        <v>1.9816593300546505E-2</v>
      </c>
      <c r="BJ141" s="558">
        <v>1.9803267737209317E-2</v>
      </c>
      <c r="BK141" s="558">
        <v>1.9789960083238221E-2</v>
      </c>
    </row>
    <row r="142" spans="1:63">
      <c r="A142" s="1066"/>
      <c r="B142" s="510">
        <v>31.25</v>
      </c>
      <c r="C142" s="558">
        <v>2.0419117325214533E-2</v>
      </c>
      <c r="D142" s="558">
        <v>2.0404924514917627E-2</v>
      </c>
      <c r="E142" s="558">
        <v>2.0390751421040895E-2</v>
      </c>
      <c r="F142" s="558">
        <v>2.0376598002528265E-2</v>
      </c>
      <c r="G142" s="558">
        <v>2.0362464218437574E-2</v>
      </c>
      <c r="H142" s="558">
        <v>2.0348350027940169E-2</v>
      </c>
      <c r="I142" s="558">
        <v>2.0334255390320525E-2</v>
      </c>
      <c r="J142" s="558">
        <v>2.0320180264975844E-2</v>
      </c>
      <c r="K142" s="558">
        <v>2.030612461141567E-2</v>
      </c>
      <c r="L142" s="558">
        <v>2.0292088389261508E-2</v>
      </c>
      <c r="M142" s="558">
        <v>2.0278071558246416E-2</v>
      </c>
      <c r="N142" s="558">
        <v>2.0264074078214647E-2</v>
      </c>
      <c r="O142" s="558">
        <v>2.0250095909121246E-2</v>
      </c>
      <c r="P142" s="558">
        <v>2.0236137011031663E-2</v>
      </c>
      <c r="Q142" s="558">
        <v>2.0222197344121402E-2</v>
      </c>
      <c r="R142" s="558">
        <v>2.0208276868675615E-2</v>
      </c>
      <c r="S142" s="558">
        <v>2.0194375545088732E-2</v>
      </c>
      <c r="T142" s="558">
        <v>2.018049333386409E-2</v>
      </c>
      <c r="U142" s="558">
        <v>2.0166630195613561E-2</v>
      </c>
      <c r="V142" s="558">
        <v>2.0152786091057161E-2</v>
      </c>
      <c r="W142" s="558">
        <v>2.0138960981022708E-2</v>
      </c>
      <c r="X142" s="558">
        <v>2.0125154826445425E-2</v>
      </c>
      <c r="Y142" s="558">
        <v>2.0111367588367592E-2</v>
      </c>
      <c r="Z142" s="558">
        <v>2.0097599227938166E-2</v>
      </c>
      <c r="AA142" s="558">
        <v>2.0083849706412429E-2</v>
      </c>
      <c r="AB142" s="558">
        <v>2.0070118985151614E-2</v>
      </c>
      <c r="AC142" s="558">
        <v>2.0056407025622541E-2</v>
      </c>
      <c r="AD142" s="558">
        <v>2.004271378939727E-2</v>
      </c>
      <c r="AE142" s="558">
        <v>2.0029039238152725E-2</v>
      </c>
      <c r="AF142" s="558">
        <v>2.0015383333670356E-2</v>
      </c>
      <c r="AG142" s="558">
        <v>2.0001746037835767E-2</v>
      </c>
      <c r="AH142" s="558">
        <v>1.9988127312638371E-2</v>
      </c>
      <c r="AI142" s="558">
        <v>1.9974527120171021E-2</v>
      </c>
      <c r="AJ142" s="558">
        <v>1.9960945422629682E-2</v>
      </c>
      <c r="AK142" s="558">
        <v>1.9947382182313067E-2</v>
      </c>
      <c r="AL142" s="558">
        <v>1.993383736162228E-2</v>
      </c>
      <c r="AM142" s="558">
        <v>1.9920310923060496E-2</v>
      </c>
      <c r="AN142" s="558">
        <v>1.9906802829232583E-2</v>
      </c>
      <c r="AO142" s="558">
        <v>1.9893313042844772E-2</v>
      </c>
      <c r="AP142" s="558">
        <v>1.9879841526704325E-2</v>
      </c>
      <c r="AQ142" s="558">
        <v>1.9866388243719169E-2</v>
      </c>
      <c r="AR142" s="558">
        <v>1.9852953156897574E-2</v>
      </c>
      <c r="AS142" s="558">
        <v>1.9839536229347809E-2</v>
      </c>
      <c r="AT142" s="558">
        <v>1.9826137424277808E-2</v>
      </c>
      <c r="AU142" s="558">
        <v>1.9812756704994817E-2</v>
      </c>
      <c r="AV142" s="558">
        <v>1.9799394034905084E-2</v>
      </c>
      <c r="AW142" s="558">
        <v>1.97860493775135E-2</v>
      </c>
      <c r="AX142" s="558">
        <v>1.9772722696423294E-2</v>
      </c>
      <c r="AY142" s="558">
        <v>1.9759413955335675E-2</v>
      </c>
      <c r="AZ142" s="558">
        <v>1.9746123118049522E-2</v>
      </c>
      <c r="BA142" s="558">
        <v>1.9732850148461052E-2</v>
      </c>
      <c r="BB142" s="558">
        <v>1.971959501056348E-2</v>
      </c>
      <c r="BC142" s="558">
        <v>1.9706357668446708E-2</v>
      </c>
      <c r="BD142" s="558">
        <v>1.9693138086297E-2</v>
      </c>
      <c r="BE142" s="558">
        <v>1.9679936228396651E-2</v>
      </c>
      <c r="BF142" s="558">
        <v>1.9666752059123667E-2</v>
      </c>
      <c r="BG142" s="558">
        <v>1.9653585542951456E-2</v>
      </c>
      <c r="BH142" s="558">
        <v>1.9640436644448485E-2</v>
      </c>
      <c r="BI142" s="558">
        <v>1.9627305328277993E-2</v>
      </c>
      <c r="BJ142" s="558">
        <v>1.961419155919765E-2</v>
      </c>
      <c r="BK142" s="558">
        <v>1.9601095302059248E-2</v>
      </c>
    </row>
    <row r="143" spans="1:63">
      <c r="A143" s="1066"/>
      <c r="B143" s="510">
        <v>31.5</v>
      </c>
      <c r="C143" s="558">
        <v>2.021991367676541E-2</v>
      </c>
      <c r="D143" s="558">
        <v>2.0205952326265514E-2</v>
      </c>
      <c r="E143" s="558">
        <v>2.0192010242397196E-2</v>
      </c>
      <c r="F143" s="558">
        <v>2.0178087385306097E-2</v>
      </c>
      <c r="G143" s="558">
        <v>2.01641837152477E-2</v>
      </c>
      <c r="H143" s="558">
        <v>2.015029919258696E-2</v>
      </c>
      <c r="I143" s="558">
        <v>2.0136433777797915E-2</v>
      </c>
      <c r="J143" s="558">
        <v>2.0122587431463335E-2</v>
      </c>
      <c r="K143" s="558">
        <v>2.0108760114274316E-2</v>
      </c>
      <c r="L143" s="558">
        <v>2.0094951787029934E-2</v>
      </c>
      <c r="M143" s="558">
        <v>2.0081162410636864E-2</v>
      </c>
      <c r="N143" s="558">
        <v>2.0067391946109021E-2</v>
      </c>
      <c r="O143" s="558">
        <v>2.0053640354567165E-2</v>
      </c>
      <c r="P143" s="558">
        <v>2.0039907597238563E-2</v>
      </c>
      <c r="Q143" s="558">
        <v>2.0026193635456626E-2</v>
      </c>
      <c r="R143" s="558">
        <v>2.0012498430660525E-2</v>
      </c>
      <c r="S143" s="558">
        <v>1.9998821944394837E-2</v>
      </c>
      <c r="T143" s="558">
        <v>1.9985164138309204E-2</v>
      </c>
      <c r="U143" s="558">
        <v>1.9971524974157943E-2</v>
      </c>
      <c r="V143" s="558">
        <v>1.9957904413799708E-2</v>
      </c>
      <c r="W143" s="558">
        <v>1.9944302419197139E-2</v>
      </c>
      <c r="X143" s="558">
        <v>1.99307189524165E-2</v>
      </c>
      <c r="Y143" s="558">
        <v>1.9917153975627315E-2</v>
      </c>
      <c r="Z143" s="558">
        <v>1.9903607451102048E-2</v>
      </c>
      <c r="AA143" s="558">
        <v>1.9890079341215713E-2</v>
      </c>
      <c r="AB143" s="558">
        <v>1.9876569608445555E-2</v>
      </c>
      <c r="AC143" s="558">
        <v>1.9863078215370703E-2</v>
      </c>
      <c r="AD143" s="558">
        <v>1.9849605124671803E-2</v>
      </c>
      <c r="AE143" s="558">
        <v>1.9836150299130696E-2</v>
      </c>
      <c r="AF143" s="558">
        <v>1.9822713701630062E-2</v>
      </c>
      <c r="AG143" s="558">
        <v>1.9809295295153087E-2</v>
      </c>
      <c r="AH143" s="558">
        <v>1.9795895042783108E-2</v>
      </c>
      <c r="AI143" s="558">
        <v>1.9782512907703297E-2</v>
      </c>
      <c r="AJ143" s="558">
        <v>1.9769148853196309E-2</v>
      </c>
      <c r="AK143" s="558">
        <v>1.9755802842643951E-2</v>
      </c>
      <c r="AL143" s="558">
        <v>1.974247483952684E-2</v>
      </c>
      <c r="AM143" s="558">
        <v>1.9729164807424086E-2</v>
      </c>
      <c r="AN143" s="558">
        <v>1.971587271001294E-2</v>
      </c>
      <c r="AO143" s="558">
        <v>1.9702598511068474E-2</v>
      </c>
      <c r="AP143" s="558">
        <v>1.9689342174463262E-2</v>
      </c>
      <c r="AQ143" s="558">
        <v>1.9676103664167034E-2</v>
      </c>
      <c r="AR143" s="558">
        <v>1.9662882944246358E-2</v>
      </c>
      <c r="AS143" s="558">
        <v>1.9649679978864316E-2</v>
      </c>
      <c r="AT143" s="558">
        <v>1.9636494732280175E-2</v>
      </c>
      <c r="AU143" s="558">
        <v>1.9623327168849073E-2</v>
      </c>
      <c r="AV143" s="558">
        <v>1.9610177253021693E-2</v>
      </c>
      <c r="AW143" s="558">
        <v>1.9597044949343934E-2</v>
      </c>
      <c r="AX143" s="558">
        <v>1.9583930222456618E-2</v>
      </c>
      <c r="AY143" s="558">
        <v>1.9570833037095142E-2</v>
      </c>
      <c r="AZ143" s="558">
        <v>1.9557753358089174E-2</v>
      </c>
      <c r="BA143" s="558">
        <v>1.954469115036235E-2</v>
      </c>
      <c r="BB143" s="558">
        <v>1.9531646378931948E-2</v>
      </c>
      <c r="BC143" s="558">
        <v>1.9518619008908573E-2</v>
      </c>
      <c r="BD143" s="558">
        <v>1.9505609005495857E-2</v>
      </c>
      <c r="BE143" s="558">
        <v>1.9492616333990142E-2</v>
      </c>
      <c r="BF143" s="558">
        <v>1.9479640959780175E-2</v>
      </c>
      <c r="BG143" s="558">
        <v>1.9466682848346788E-2</v>
      </c>
      <c r="BH143" s="558">
        <v>1.945374196526261E-2</v>
      </c>
      <c r="BI143" s="558">
        <v>1.9440818276191756E-2</v>
      </c>
      <c r="BJ143" s="558">
        <v>1.9427911746889525E-2</v>
      </c>
      <c r="BK143" s="558">
        <v>1.9415022343202078E-2</v>
      </c>
    </row>
    <row r="144" spans="1:63">
      <c r="A144" s="1066"/>
      <c r="B144" s="510">
        <v>31.75</v>
      </c>
      <c r="C144" s="558">
        <v>2.002373067596248E-2</v>
      </c>
      <c r="D144" s="558">
        <v>2.0009995670259021E-2</v>
      </c>
      <c r="E144" s="558">
        <v>1.9996279494320229E-2</v>
      </c>
      <c r="F144" s="558">
        <v>1.9982582109451134E-2</v>
      </c>
      <c r="G144" s="558">
        <v>1.9968903477062698E-2</v>
      </c>
      <c r="H144" s="558">
        <v>1.9955243558671485E-2</v>
      </c>
      <c r="I144" s="558">
        <v>1.9941602315899289E-2</v>
      </c>
      <c r="J144" s="558">
        <v>1.9927979710472766E-2</v>
      </c>
      <c r="K144" s="558">
        <v>1.9914375704223081E-2</v>
      </c>
      <c r="L144" s="558">
        <v>1.990079025908556E-2</v>
      </c>
      <c r="M144" s="558">
        <v>1.988722333709933E-2</v>
      </c>
      <c r="N144" s="558">
        <v>1.9873674900406948E-2</v>
      </c>
      <c r="O144" s="558">
        <v>1.9860144911254075E-2</v>
      </c>
      <c r="P144" s="558">
        <v>1.9846633331989119E-2</v>
      </c>
      <c r="Q144" s="558">
        <v>1.9833140125062872E-2</v>
      </c>
      <c r="R144" s="558">
        <v>1.9819665253028182E-2</v>
      </c>
      <c r="S144" s="558">
        <v>1.9806208678539584E-2</v>
      </c>
      <c r="T144" s="558">
        <v>1.9792770364352973E-2</v>
      </c>
      <c r="U144" s="558">
        <v>1.9779350273325252E-2</v>
      </c>
      <c r="V144" s="558">
        <v>1.9765948368413999E-2</v>
      </c>
      <c r="W144" s="558">
        <v>1.9752564612677118E-2</v>
      </c>
      <c r="X144" s="558">
        <v>1.9739198969272488E-2</v>
      </c>
      <c r="Y144" s="558">
        <v>1.9725851401457658E-2</v>
      </c>
      <c r="Z144" s="558">
        <v>1.9712521872589477E-2</v>
      </c>
      <c r="AA144" s="558">
        <v>1.969921034612377E-2</v>
      </c>
      <c r="AB144" s="558">
        <v>1.9685916785615015E-2</v>
      </c>
      <c r="AC144" s="558">
        <v>1.9672641154716002E-2</v>
      </c>
      <c r="AD144" s="558">
        <v>1.9659383417177486E-2</v>
      </c>
      <c r="AE144" s="558">
        <v>1.9646143536847897E-2</v>
      </c>
      <c r="AF144" s="558">
        <v>1.9632921477672961E-2</v>
      </c>
      <c r="AG144" s="558">
        <v>1.9619717203695413E-2</v>
      </c>
      <c r="AH144" s="558">
        <v>1.960653067905465E-2</v>
      </c>
      <c r="AI144" s="558">
        <v>1.9593361867986422E-2</v>
      </c>
      <c r="AJ144" s="558">
        <v>1.9580210734822488E-2</v>
      </c>
      <c r="AK144" s="558">
        <v>1.9567077243990316E-2</v>
      </c>
      <c r="AL144" s="558">
        <v>1.955396136001274E-2</v>
      </c>
      <c r="AM144" s="558">
        <v>1.9540863047507663E-2</v>
      </c>
      <c r="AN144" s="558">
        <v>1.9527782271187719E-2</v>
      </c>
      <c r="AO144" s="558">
        <v>1.9514718995859968E-2</v>
      </c>
      <c r="AP144" s="558">
        <v>1.9501673186425587E-2</v>
      </c>
      <c r="AQ144" s="558">
        <v>1.948864480787953E-2</v>
      </c>
      <c r="AR144" s="558">
        <v>1.9475633825310246E-2</v>
      </c>
      <c r="AS144" s="558">
        <v>1.9462640203899338E-2</v>
      </c>
      <c r="AT144" s="558">
        <v>1.9449663908921274E-2</v>
      </c>
      <c r="AU144" s="558">
        <v>1.9436704905743077E-2</v>
      </c>
      <c r="AV144" s="558">
        <v>1.9423763159824001E-2</v>
      </c>
      <c r="AW144" s="558">
        <v>1.9410838636715232E-2</v>
      </c>
      <c r="AX144" s="558">
        <v>1.9397931302059593E-2</v>
      </c>
      <c r="AY144" s="558">
        <v>1.9385041121591218E-2</v>
      </c>
      <c r="AZ144" s="558">
        <v>1.9372168061135273E-2</v>
      </c>
      <c r="BA144" s="558">
        <v>1.9359312086607634E-2</v>
      </c>
      <c r="BB144" s="558">
        <v>1.9346473164014593E-2</v>
      </c>
      <c r="BC144" s="558">
        <v>1.9333651259452571E-2</v>
      </c>
      <c r="BD144" s="558">
        <v>1.9320846339107797E-2</v>
      </c>
      <c r="BE144" s="558">
        <v>1.9308058369256021E-2</v>
      </c>
      <c r="BF144" s="558">
        <v>1.9295287316262229E-2</v>
      </c>
      <c r="BG144" s="558">
        <v>1.9282533146580325E-2</v>
      </c>
      <c r="BH144" s="558">
        <v>1.9269795826752863E-2</v>
      </c>
      <c r="BI144" s="558">
        <v>1.9257075323410731E-2</v>
      </c>
      <c r="BJ144" s="558">
        <v>1.9244371603272876E-2</v>
      </c>
      <c r="BK144" s="558">
        <v>1.9231684633146014E-2</v>
      </c>
    </row>
    <row r="145" spans="1:63">
      <c r="A145" s="1066"/>
      <c r="B145" s="576">
        <v>32</v>
      </c>
      <c r="C145" s="558">
        <v>1.9830505365556365E-2</v>
      </c>
      <c r="D145" s="558">
        <v>1.9816991732763904E-2</v>
      </c>
      <c r="E145" s="558">
        <v>1.980349650534299E-2</v>
      </c>
      <c r="F145" s="558">
        <v>1.9790019645717423E-2</v>
      </c>
      <c r="G145" s="558">
        <v>1.9776561116413249E-2</v>
      </c>
      <c r="H145" s="558">
        <v>1.9763120880058365E-2</v>
      </c>
      <c r="I145" s="558">
        <v>1.97496988993822E-2</v>
      </c>
      <c r="J145" s="558">
        <v>1.9736295137215362E-2</v>
      </c>
      <c r="K145" s="558">
        <v>1.9722909556489296E-2</v>
      </c>
      <c r="L145" s="558">
        <v>1.9709542120235932E-2</v>
      </c>
      <c r="M145" s="558">
        <v>1.9696192791587366E-2</v>
      </c>
      <c r="N145" s="558">
        <v>1.9682861533775506E-2</v>
      </c>
      <c r="O145" s="558">
        <v>1.9669548310131738E-2</v>
      </c>
      <c r="P145" s="558">
        <v>1.9656253084086587E-2</v>
      </c>
      <c r="Q145" s="558">
        <v>1.9642975819169385E-2</v>
      </c>
      <c r="R145" s="558">
        <v>1.9629716479007946E-2</v>
      </c>
      <c r="S145" s="558">
        <v>1.9616475027328207E-2</v>
      </c>
      <c r="T145" s="558">
        <v>1.9603251427953931E-2</v>
      </c>
      <c r="U145" s="558">
        <v>1.9590045644806355E-2</v>
      </c>
      <c r="V145" s="558">
        <v>1.9576857641903873E-2</v>
      </c>
      <c r="W145" s="558">
        <v>1.9563687383361707E-2</v>
      </c>
      <c r="X145" s="558">
        <v>1.9550534833391569E-2</v>
      </c>
      <c r="Y145" s="558">
        <v>1.9537399956301355E-2</v>
      </c>
      <c r="Z145" s="558">
        <v>1.9524282716494808E-2</v>
      </c>
      <c r="AA145" s="558">
        <v>1.9511183078471217E-2</v>
      </c>
      <c r="AB145" s="558">
        <v>1.9498101006825069E-2</v>
      </c>
      <c r="AC145" s="558">
        <v>1.9485036466245748E-2</v>
      </c>
      <c r="AD145" s="558">
        <v>1.9471989421517219E-2</v>
      </c>
      <c r="AE145" s="558">
        <v>1.9458959837517689E-2</v>
      </c>
      <c r="AF145" s="558">
        <v>1.9445947679219328E-2</v>
      </c>
      <c r="AG145" s="558">
        <v>1.9432952911687919E-2</v>
      </c>
      <c r="AH145" s="558">
        <v>1.9419975500082579E-2</v>
      </c>
      <c r="AI145" s="558">
        <v>1.9407015409655413E-2</v>
      </c>
      <c r="AJ145" s="558">
        <v>1.9394072605751236E-2</v>
      </c>
      <c r="AK145" s="558">
        <v>1.9381147053807238E-2</v>
      </c>
      <c r="AL145" s="558">
        <v>1.9368238719352691E-2</v>
      </c>
      <c r="AM145" s="558">
        <v>1.9355347568008646E-2</v>
      </c>
      <c r="AN145" s="558">
        <v>1.9342473565487614E-2</v>
      </c>
      <c r="AO145" s="558">
        <v>1.9329616677593271E-2</v>
      </c>
      <c r="AP145" s="558">
        <v>1.9316776870220157E-2</v>
      </c>
      <c r="AQ145" s="558">
        <v>1.9303954109353365E-2</v>
      </c>
      <c r="AR145" s="558">
        <v>1.9291148361068249E-2</v>
      </c>
      <c r="AS145" s="558">
        <v>1.9278359591530122E-2</v>
      </c>
      <c r="AT145" s="558">
        <v>1.9265587766993959E-2</v>
      </c>
      <c r="AU145" s="558">
        <v>1.9252832853804098E-2</v>
      </c>
      <c r="AV145" s="558">
        <v>1.9240094818393949E-2</v>
      </c>
      <c r="AW145" s="558">
        <v>1.9227373627285698E-2</v>
      </c>
      <c r="AX145" s="558">
        <v>1.9214669247090001E-2</v>
      </c>
      <c r="AY145" s="558">
        <v>1.9201981644505716E-2</v>
      </c>
      <c r="AZ145" s="558">
        <v>1.918931078631959E-2</v>
      </c>
      <c r="BA145" s="558">
        <v>1.9176656639405987E-2</v>
      </c>
      <c r="BB145" s="558">
        <v>1.916401917072658E-2</v>
      </c>
      <c r="BC145" s="558">
        <v>1.9151398347330085E-2</v>
      </c>
      <c r="BD145" s="558">
        <v>1.9138794136351951E-2</v>
      </c>
      <c r="BE145" s="558">
        <v>1.91262065050141E-2</v>
      </c>
      <c r="BF145" s="558">
        <v>1.9113635420624619E-2</v>
      </c>
      <c r="BG145" s="558">
        <v>1.91010808505775E-2</v>
      </c>
      <c r="BH145" s="558">
        <v>1.9088542762352338E-2</v>
      </c>
      <c r="BI145" s="558">
        <v>1.9076021123514062E-2</v>
      </c>
      <c r="BJ145" s="558">
        <v>1.9063515901712649E-2</v>
      </c>
      <c r="BK145" s="558">
        <v>1.9051027064682844E-2</v>
      </c>
    </row>
    <row r="146" spans="1:63">
      <c r="A146" s="1066"/>
      <c r="B146" s="510">
        <v>32.25</v>
      </c>
      <c r="C146" s="558">
        <v>1.9640176469747479E-2</v>
      </c>
      <c r="D146" s="558">
        <v>1.9626879376243054E-2</v>
      </c>
      <c r="E146" s="558">
        <v>1.9613600275761089E-2</v>
      </c>
      <c r="F146" s="558">
        <v>1.9600339131805273E-2</v>
      </c>
      <c r="G146" s="558">
        <v>1.9587095907977924E-2</v>
      </c>
      <c r="H146" s="558">
        <v>1.9573870567979663E-2</v>
      </c>
      <c r="I146" s="558">
        <v>1.9560663075609091E-2</v>
      </c>
      <c r="J146" s="558">
        <v>1.9547473394762441E-2</v>
      </c>
      <c r="K146" s="558">
        <v>1.9534301489433258E-2</v>
      </c>
      <c r="L146" s="558">
        <v>1.9521147323712087E-2</v>
      </c>
      <c r="M146" s="558">
        <v>1.9508010861786114E-2</v>
      </c>
      <c r="N146" s="558">
        <v>1.9494892067938873E-2</v>
      </c>
      <c r="O146" s="558">
        <v>1.9481790906549903E-2</v>
      </c>
      <c r="P146" s="558">
        <v>1.9468707342094431E-2</v>
      </c>
      <c r="Q146" s="558">
        <v>1.9455641339143039E-2</v>
      </c>
      <c r="R146" s="558">
        <v>1.9442592862361382E-2</v>
      </c>
      <c r="S146" s="558">
        <v>1.9429561876509818E-2</v>
      </c>
      <c r="T146" s="558">
        <v>1.941654834644313E-2</v>
      </c>
      <c r="U146" s="558">
        <v>1.9403552237110194E-2</v>
      </c>
      <c r="V146" s="558">
        <v>1.9390573513553663E-2</v>
      </c>
      <c r="W146" s="558">
        <v>1.9377612140909665E-2</v>
      </c>
      <c r="X146" s="558">
        <v>1.9364668084407472E-2</v>
      </c>
      <c r="Y146" s="558">
        <v>1.9351741309369203E-2</v>
      </c>
      <c r="Z146" s="558">
        <v>1.9338831781209521E-2</v>
      </c>
      <c r="AA146" s="558">
        <v>1.9325939465435302E-2</v>
      </c>
      <c r="AB146" s="558">
        <v>1.931306432764535E-2</v>
      </c>
      <c r="AC146" s="558">
        <v>1.9300206333530079E-2</v>
      </c>
      <c r="AD146" s="558">
        <v>1.9287365448871201E-2</v>
      </c>
      <c r="AE146" s="558">
        <v>1.927454163954145E-2</v>
      </c>
      <c r="AF146" s="558">
        <v>1.926173487150425E-2</v>
      </c>
      <c r="AG146" s="558">
        <v>1.9248945110813431E-2</v>
      </c>
      <c r="AH146" s="558">
        <v>1.923617232361292E-2</v>
      </c>
      <c r="AI146" s="558">
        <v>1.9223416476136453E-2</v>
      </c>
      <c r="AJ146" s="558">
        <v>1.921067753470726E-2</v>
      </c>
      <c r="AK146" s="558">
        <v>1.9197955465737788E-2</v>
      </c>
      <c r="AL146" s="558">
        <v>1.9185250235729392E-2</v>
      </c>
      <c r="AM146" s="558">
        <v>1.9172561811272054E-2</v>
      </c>
      <c r="AN146" s="558">
        <v>1.9159890159044075E-2</v>
      </c>
      <c r="AO146" s="558">
        <v>1.9147235245811797E-2</v>
      </c>
      <c r="AP146" s="558">
        <v>1.9134597038429291E-2</v>
      </c>
      <c r="AQ146" s="558">
        <v>1.9121975503838096E-2</v>
      </c>
      <c r="AR146" s="558">
        <v>1.9109370609066922E-2</v>
      </c>
      <c r="AS146" s="558">
        <v>1.9096782321231347E-2</v>
      </c>
      <c r="AT146" s="558">
        <v>1.9084210607533542E-2</v>
      </c>
      <c r="AU146" s="558">
        <v>1.9071655435262E-2</v>
      </c>
      <c r="AV146" s="558">
        <v>1.9059116771791222E-2</v>
      </c>
      <c r="AW146" s="558">
        <v>1.904659458458146E-2</v>
      </c>
      <c r="AX146" s="558">
        <v>1.9034088841178423E-2</v>
      </c>
      <c r="AY146" s="558">
        <v>1.9021599509213009E-2</v>
      </c>
      <c r="AZ146" s="558">
        <v>1.900912655640101E-2</v>
      </c>
      <c r="BA146" s="558">
        <v>1.8996669950542836E-2</v>
      </c>
      <c r="BB146" s="558">
        <v>1.8984229659523254E-2</v>
      </c>
      <c r="BC146" s="558">
        <v>1.8971805651311093E-2</v>
      </c>
      <c r="BD146" s="558">
        <v>1.8959397893958976E-2</v>
      </c>
      <c r="BE146" s="558">
        <v>1.8947006355603053E-2</v>
      </c>
      <c r="BF146" s="558">
        <v>1.8934631004462719E-2</v>
      </c>
      <c r="BG146" s="558">
        <v>1.892227180884035E-2</v>
      </c>
      <c r="BH146" s="558">
        <v>1.890992873712102E-2</v>
      </c>
      <c r="BI146" s="558">
        <v>1.8897601757772237E-2</v>
      </c>
      <c r="BJ146" s="558">
        <v>1.8885290839343694E-2</v>
      </c>
      <c r="BK146" s="558">
        <v>1.8872995950466966E-2</v>
      </c>
    </row>
    <row r="147" spans="1:63">
      <c r="A147" s="1066"/>
      <c r="B147" s="510">
        <v>32.5</v>
      </c>
      <c r="C147" s="558">
        <v>1.9452684339234517E-2</v>
      </c>
      <c r="D147" s="558">
        <v>1.9439599084998323E-2</v>
      </c>
      <c r="E147" s="558">
        <v>1.9426531423067189E-2</v>
      </c>
      <c r="F147" s="558">
        <v>1.9413481317987317E-2</v>
      </c>
      <c r="G147" s="558">
        <v>1.9400448734400107E-2</v>
      </c>
      <c r="H147" s="558">
        <v>1.9387433637041859E-2</v>
      </c>
      <c r="I147" s="558">
        <v>1.9374435990743424E-2</v>
      </c>
      <c r="J147" s="558">
        <v>1.9361455760429903E-2</v>
      </c>
      <c r="K147" s="558">
        <v>1.9348492911120334E-2</v>
      </c>
      <c r="L147" s="558">
        <v>1.9335547407927374E-2</v>
      </c>
      <c r="M147" s="558">
        <v>1.9322619216056987E-2</v>
      </c>
      <c r="N147" s="558">
        <v>1.9309708300808127E-2</v>
      </c>
      <c r="O147" s="558">
        <v>1.9296814627572437E-2</v>
      </c>
      <c r="P147" s="558">
        <v>1.9283938161833925E-2</v>
      </c>
      <c r="Q147" s="558">
        <v>1.9271078869168679E-2</v>
      </c>
      <c r="R147" s="558">
        <v>1.9258236715244535E-2</v>
      </c>
      <c r="S147" s="558">
        <v>1.9245411665820791E-2</v>
      </c>
      <c r="T147" s="558">
        <v>1.9232603686747889E-2</v>
      </c>
      <c r="U147" s="558">
        <v>1.9219812743967123E-2</v>
      </c>
      <c r="V147" s="558">
        <v>1.9207038803510327E-2</v>
      </c>
      <c r="W147" s="558">
        <v>1.9194281831499582E-2</v>
      </c>
      <c r="X147" s="558">
        <v>1.9181541794146915E-2</v>
      </c>
      <c r="Y147" s="558">
        <v>1.9168818657753994E-2</v>
      </c>
      <c r="Z147" s="558">
        <v>1.9156112388711843E-2</v>
      </c>
      <c r="AA147" s="558">
        <v>1.9143422953500539E-2</v>
      </c>
      <c r="AB147" s="558">
        <v>1.9130750318688911E-2</v>
      </c>
      <c r="AC147" s="558">
        <v>1.9118094450934254E-2</v>
      </c>
      <c r="AD147" s="558">
        <v>1.9105455316982045E-2</v>
      </c>
      <c r="AE147" s="558">
        <v>1.9092832883665631E-2</v>
      </c>
      <c r="AF147" s="558">
        <v>1.9080227117905958E-2</v>
      </c>
      <c r="AG147" s="558">
        <v>1.9067637986711267E-2</v>
      </c>
      <c r="AH147" s="558">
        <v>1.9055065457176827E-2</v>
      </c>
      <c r="AI147" s="558">
        <v>1.9042509496484613E-2</v>
      </c>
      <c r="AJ147" s="558">
        <v>1.902997007190306E-2</v>
      </c>
      <c r="AK147" s="558">
        <v>1.9017447150786754E-2</v>
      </c>
      <c r="AL147" s="558">
        <v>1.9004940700576161E-2</v>
      </c>
      <c r="AM147" s="558">
        <v>1.8992450688797333E-2</v>
      </c>
      <c r="AN147" s="558">
        <v>1.8979977083061633E-2</v>
      </c>
      <c r="AO147" s="558">
        <v>1.8967519851065456E-2</v>
      </c>
      <c r="AP147" s="558">
        <v>1.8955078960589955E-2</v>
      </c>
      <c r="AQ147" s="558">
        <v>1.894265437950075E-2</v>
      </c>
      <c r="AR147" s="558">
        <v>1.8930246075747666E-2</v>
      </c>
      <c r="AS147" s="558">
        <v>1.8917854017364445E-2</v>
      </c>
      <c r="AT147" s="558">
        <v>1.8905478172468477E-2</v>
      </c>
      <c r="AU147" s="558">
        <v>1.889311850926053E-2</v>
      </c>
      <c r="AV147" s="558">
        <v>1.8880774996024471E-2</v>
      </c>
      <c r="AW147" s="558">
        <v>1.8868447601126995E-2</v>
      </c>
      <c r="AX147" s="558">
        <v>1.8856136293017366E-2</v>
      </c>
      <c r="AY147" s="558">
        <v>1.8843841040227138E-2</v>
      </c>
      <c r="AZ147" s="558">
        <v>1.8831561811369881E-2</v>
      </c>
      <c r="BA147" s="558">
        <v>1.8819298575140919E-2</v>
      </c>
      <c r="BB147" s="558">
        <v>1.8807051300317082E-2</v>
      </c>
      <c r="BC147" s="558">
        <v>1.8794819955756409E-2</v>
      </c>
      <c r="BD147" s="558">
        <v>1.8782604510397909E-2</v>
      </c>
      <c r="BE147" s="558">
        <v>1.8770404933261289E-2</v>
      </c>
      <c r="BF147" s="558">
        <v>1.8758221193446688E-2</v>
      </c>
      <c r="BG147" s="558">
        <v>1.8746053260134427E-2</v>
      </c>
      <c r="BH147" s="558">
        <v>1.873390110258473E-2</v>
      </c>
      <c r="BI147" s="558">
        <v>1.8721764690137491E-2</v>
      </c>
      <c r="BJ147" s="558">
        <v>1.8709643992211998E-2</v>
      </c>
      <c r="BK147" s="558">
        <v>1.8697538978306678E-2</v>
      </c>
    </row>
    <row r="148" spans="1:63">
      <c r="A148" s="1066"/>
      <c r="B148" s="510">
        <v>32.75</v>
      </c>
      <c r="C148">
        <v>1.9267970898389341E-2</v>
      </c>
      <c r="D148">
        <v>1.9255092912529994E-2</v>
      </c>
      <c r="E148">
        <v>1.9242232129494108E-2</v>
      </c>
      <c r="F148">
        <v>1.9229388514834578E-2</v>
      </c>
      <c r="G148">
        <v>1.9216562034196201E-2</v>
      </c>
      <c r="H148">
        <v>1.9203752653315368E-2</v>
      </c>
      <c r="I148">
        <v>1.9190960338019782E-2</v>
      </c>
      <c r="J148">
        <v>1.9178185054228129E-2</v>
      </c>
      <c r="K148">
        <v>1.9165426767949793E-2</v>
      </c>
      <c r="L148">
        <v>1.9152685445284538E-2</v>
      </c>
      <c r="M148">
        <v>1.9139961052422223E-2</v>
      </c>
      <c r="N148">
        <v>1.9127253555642498E-2</v>
      </c>
      <c r="O148">
        <v>1.9114562921314492E-2</v>
      </c>
      <c r="P148">
        <v>1.9101889115896546E-2</v>
      </c>
      <c r="Q148">
        <v>1.9089232105935893E-2</v>
      </c>
      <c r="R148">
        <v>1.907659185806837E-2</v>
      </c>
      <c r="S148">
        <v>1.9063968339018123E-2</v>
      </c>
      <c r="T148">
        <v>1.9051361515597331E-2</v>
      </c>
      <c r="U148">
        <v>1.9038771354705886E-2</v>
      </c>
      <c r="V148">
        <v>1.9026197823331127E-2</v>
      </c>
      <c r="W148">
        <v>1.9013640888547546E-2</v>
      </c>
      <c r="X148">
        <v>1.9001100517516498E-2</v>
      </c>
      <c r="Y148">
        <v>1.8988576677485911E-2</v>
      </c>
      <c r="Z148">
        <v>1.8976069335790012E-2</v>
      </c>
      <c r="AA148">
        <v>1.8963578459849025E-2</v>
      </c>
      <c r="AB148">
        <v>1.8951104017168912E-2</v>
      </c>
      <c r="AC148">
        <v>1.8938645975341069E-2</v>
      </c>
      <c r="AD148">
        <v>1.8926204302042064E-2</v>
      </c>
      <c r="AE148">
        <v>1.8913778965033337E-2</v>
      </c>
      <c r="AF148">
        <v>1.8901369932160943E-2</v>
      </c>
      <c r="AG148">
        <v>1.8888977171355258E-2</v>
      </c>
      <c r="AH148">
        <v>1.8876600650630709E-2</v>
      </c>
      <c r="AI148">
        <v>1.8864240338085505E-2</v>
      </c>
      <c r="AJ148">
        <v>1.8851896201901353E-2</v>
      </c>
      <c r="AK148">
        <v>1.8839568210343192E-2</v>
      </c>
      <c r="AL148">
        <v>1.8827256331758909E-2</v>
      </c>
      <c r="AM148">
        <v>1.8814960534579088E-2</v>
      </c>
      <c r="AN148">
        <v>1.8802680787316721E-2</v>
      </c>
      <c r="AO148">
        <v>1.8790417058566954E-2</v>
      </c>
      <c r="AP148">
        <v>1.8778169317006807E-2</v>
      </c>
      <c r="AQ148">
        <v>1.8765937531394918E-2</v>
      </c>
      <c r="AR148">
        <v>1.875372167057127E-2</v>
      </c>
      <c r="AS148">
        <v>1.8741521703456932E-2</v>
      </c>
      <c r="AT148">
        <v>1.8729337599053781E-2</v>
      </c>
      <c r="AU148">
        <v>1.8717169326444263E-2</v>
      </c>
      <c r="AV148">
        <v>1.8705016854791118E-2</v>
      </c>
      <c r="AW148">
        <v>1.8692880153337112E-2</v>
      </c>
      <c r="AX148">
        <v>1.8680759191404796E-2</v>
      </c>
      <c r="AY148">
        <v>1.866865393839624E-2</v>
      </c>
      <c r="AZ148">
        <v>1.8656564363792757E-2</v>
      </c>
      <c r="BA148">
        <v>1.8644490437154673E-2</v>
      </c>
      <c r="BB148">
        <v>1.863243212812107E-2</v>
      </c>
      <c r="BC148">
        <v>1.8620389406409504E-2</v>
      </c>
      <c r="BD148">
        <v>1.8608362241815789E-2</v>
      </c>
      <c r="BE148">
        <v>1.8596350604213715E-2</v>
      </c>
      <c r="BF148">
        <v>1.8584354463554806E-2</v>
      </c>
      <c r="BG148">
        <v>1.8572373789868077E-2</v>
      </c>
      <c r="BH148">
        <v>1.8560408553259775E-2</v>
      </c>
      <c r="BI148">
        <v>1.8548458723913135E-2</v>
      </c>
      <c r="BJ148">
        <v>1.8536524272088132E-2</v>
      </c>
      <c r="BK148">
        <v>1.8524605168121225E-2</v>
      </c>
    </row>
    <row r="149" spans="1:63">
      <c r="A149" s="1066"/>
      <c r="B149" s="510">
        <v>33</v>
      </c>
      <c r="C149">
        <v>1.9085979594463492E-2</v>
      </c>
      <c r="D149">
        <v>1.9073304430919352E-2</v>
      </c>
      <c r="E149">
        <v>1.9060646091572823E-2</v>
      </c>
      <c r="F149">
        <v>1.9048004542949085E-2</v>
      </c>
      <c r="G149">
        <v>1.9035379751662057E-2</v>
      </c>
      <c r="H149">
        <v>1.902277168441412E-2</v>
      </c>
      <c r="I149">
        <v>1.9010180307995811E-2</v>
      </c>
      <c r="J149">
        <v>1.8997605589285538E-2</v>
      </c>
      <c r="K149">
        <v>1.8985047495249287E-2</v>
      </c>
      <c r="L149">
        <v>1.8972505992940331E-2</v>
      </c>
      <c r="M149">
        <v>1.895998104949894E-2</v>
      </c>
      <c r="N149">
        <v>1.8947472632152108E-2</v>
      </c>
      <c r="O149">
        <v>1.8934980708213249E-2</v>
      </c>
      <c r="P149">
        <v>1.8922505245081923E-2</v>
      </c>
      <c r="Q149">
        <v>1.8910046210243548E-2</v>
      </c>
      <c r="R149">
        <v>1.8897603571269121E-2</v>
      </c>
      <c r="S149">
        <v>1.8885177295814938E-2</v>
      </c>
      <c r="T149">
        <v>1.8872767351622303E-2</v>
      </c>
      <c r="U149">
        <v>1.8860373706517261E-2</v>
      </c>
      <c r="V149">
        <v>1.8847996328410315E-2</v>
      </c>
      <c r="W149">
        <v>1.883563518529615E-2</v>
      </c>
      <c r="X149">
        <v>1.8823290245253352E-2</v>
      </c>
      <c r="Y149">
        <v>1.8810961476444149E-2</v>
      </c>
      <c r="Z149">
        <v>1.8798648847114113E-2</v>
      </c>
      <c r="AA149">
        <v>1.8786352325591907E-2</v>
      </c>
      <c r="AB149">
        <v>1.8774071880289008E-2</v>
      </c>
      <c r="AC149">
        <v>1.8761807479699431E-2</v>
      </c>
      <c r="AD149">
        <v>1.8749559092399466E-2</v>
      </c>
      <c r="AE149">
        <v>1.8737326687047414E-2</v>
      </c>
      <c r="AF149">
        <v>1.87251102323833E-2</v>
      </c>
      <c r="AG149">
        <v>1.8712909697228629E-2</v>
      </c>
      <c r="AH149">
        <v>1.8700725050486113E-2</v>
      </c>
      <c r="AI149">
        <v>1.86885562611394E-2</v>
      </c>
      <c r="AJ149">
        <v>1.8676403298252819E-2</v>
      </c>
      <c r="AK149">
        <v>1.8664266130971122E-2</v>
      </c>
      <c r="AL149">
        <v>1.8652144728519199E-2</v>
      </c>
      <c r="AM149">
        <v>1.8640039060201851E-2</v>
      </c>
      <c r="AN149">
        <v>1.8627949095403506E-2</v>
      </c>
      <c r="AO149">
        <v>1.8615874803587975E-2</v>
      </c>
      <c r="AP149">
        <v>1.8603816154298191E-2</v>
      </c>
      <c r="AQ149">
        <v>1.859177311715594E-2</v>
      </c>
      <c r="AR149">
        <v>1.8579745661861637E-2</v>
      </c>
      <c r="AS149">
        <v>1.8567733758194028E-2</v>
      </c>
      <c r="AT149">
        <v>1.8555737376009983E-2</v>
      </c>
      <c r="AU149">
        <v>1.8543756485244211E-2</v>
      </c>
      <c r="AV149">
        <v>1.8531791055909023E-2</v>
      </c>
      <c r="AW149">
        <v>1.8519841058094077E-2</v>
      </c>
      <c r="AX149">
        <v>1.8507906461966137E-2</v>
      </c>
      <c r="AY149">
        <v>1.8495987237768807E-2</v>
      </c>
      <c r="AZ149">
        <v>1.8484083355822301E-2</v>
      </c>
      <c r="BA149">
        <v>1.8472194786523195E-2</v>
      </c>
      <c r="BB149">
        <v>1.8460321500344167E-2</v>
      </c>
      <c r="BC149">
        <v>1.8448463467833777E-2</v>
      </c>
      <c r="BD149">
        <v>1.8436620659616196E-2</v>
      </c>
      <c r="BE149">
        <v>1.842479304639098E-2</v>
      </c>
      <c r="BF149">
        <v>1.8412980598932829E-2</v>
      </c>
      <c r="BG149">
        <v>1.840118328809134E-2</v>
      </c>
      <c r="BH149">
        <v>1.8389401084790768E-2</v>
      </c>
      <c r="BI149">
        <v>1.8377633960029793E-2</v>
      </c>
      <c r="BJ149">
        <v>1.8365881884881276E-2</v>
      </c>
      <c r="BK149">
        <v>1.8354144830492018E-2</v>
      </c>
    </row>
    <row r="150" spans="1:63">
      <c r="A150" s="1066"/>
      <c r="B150" s="510">
        <v>33.25</v>
      </c>
      <c r="C150">
        <v>1.890665534873576E-2</v>
      </c>
      <c r="D150">
        <v>1.889417868214447E-2</v>
      </c>
      <c r="E150">
        <v>1.8881718471615665E-2</v>
      </c>
      <c r="F150">
        <v>1.8869274684613774E-2</v>
      </c>
      <c r="G150">
        <v>1.8856847288688965E-2</v>
      </c>
      <c r="H150">
        <v>1.8844436251476818E-2</v>
      </c>
      <c r="I150">
        <v>1.883204154069807E-2</v>
      </c>
      <c r="J150">
        <v>1.8819663124158326E-2</v>
      </c>
      <c r="K150">
        <v>1.8807300969747788E-2</v>
      </c>
      <c r="L150">
        <v>1.8794955045440955E-2</v>
      </c>
      <c r="M150">
        <v>1.8782625319296382E-2</v>
      </c>
      <c r="N150">
        <v>1.8770311759456367E-2</v>
      </c>
      <c r="O150">
        <v>1.8758014334146707E-2</v>
      </c>
      <c r="P150">
        <v>1.874573301167641E-2</v>
      </c>
      <c r="Q150">
        <v>1.8733467760437425E-2</v>
      </c>
      <c r="R150">
        <v>1.8721218548904364E-2</v>
      </c>
      <c r="S150">
        <v>1.8708985345634244E-2</v>
      </c>
      <c r="T150">
        <v>1.8696768119266221E-2</v>
      </c>
      <c r="U150">
        <v>1.8684566838521297E-2</v>
      </c>
      <c r="V150">
        <v>1.8672381472202088E-2</v>
      </c>
      <c r="W150">
        <v>1.8660211989192522E-2</v>
      </c>
      <c r="X150">
        <v>1.8648058358457609E-2</v>
      </c>
      <c r="Y150">
        <v>1.8635920549043148E-2</v>
      </c>
      <c r="Z150">
        <v>1.862379853007548E-2</v>
      </c>
      <c r="AA150">
        <v>1.8611692270761225E-2</v>
      </c>
      <c r="AB150">
        <v>1.8599601740387019E-2</v>
      </c>
      <c r="AC150">
        <v>1.858752690831925E-2</v>
      </c>
      <c r="AD150">
        <v>1.8575467744003812E-2</v>
      </c>
      <c r="AE150">
        <v>1.8563424216965826E-2</v>
      </c>
      <c r="AF150">
        <v>1.8551396296809408E-2</v>
      </c>
      <c r="AG150">
        <v>1.8539383953217393E-2</v>
      </c>
      <c r="AH150">
        <v>1.8527387155951099E-2</v>
      </c>
      <c r="AI150">
        <v>1.8515405874850049E-2</v>
      </c>
      <c r="AJ150">
        <v>1.8503440079831748E-2</v>
      </c>
      <c r="AK150">
        <v>1.84914897408914E-2</v>
      </c>
      <c r="AL150">
        <v>1.847955482810168E-2</v>
      </c>
      <c r="AM150">
        <v>1.8467635311612482E-2</v>
      </c>
      <c r="AN150">
        <v>1.8455731161650654E-2</v>
      </c>
      <c r="AO150">
        <v>1.8443842348519771E-2</v>
      </c>
      <c r="AP150">
        <v>1.8431968842599872E-2</v>
      </c>
      <c r="AQ150">
        <v>1.8420110614347222E-2</v>
      </c>
      <c r="AR150">
        <v>1.8408267634294064E-2</v>
      </c>
      <c r="AS150">
        <v>1.8396439873048377E-2</v>
      </c>
      <c r="AT150">
        <v>1.838462730129363E-2</v>
      </c>
      <c r="AU150">
        <v>1.8372829889788549E-2</v>
      </c>
      <c r="AV150">
        <v>1.8361047609366857E-2</v>
      </c>
      <c r="AW150">
        <v>1.8349280430937059E-2</v>
      </c>
      <c r="AX150">
        <v>1.8337528325482175E-2</v>
      </c>
      <c r="AY150">
        <v>1.8325791264059515E-2</v>
      </c>
      <c r="AZ150">
        <v>1.8314069217800454E-2</v>
      </c>
      <c r="BA150">
        <v>1.8302362157910177E-2</v>
      </c>
      <c r="BB150">
        <v>1.8290670055667441E-2</v>
      </c>
      <c r="BC150">
        <v>1.8278992882424364E-2</v>
      </c>
      <c r="BD150">
        <v>1.8267330609606159E-2</v>
      </c>
      <c r="BE150">
        <v>1.8255683208710922E-2</v>
      </c>
      <c r="BF150">
        <v>1.8244050651309403E-2</v>
      </c>
      <c r="BG150">
        <v>1.8232432909044759E-2</v>
      </c>
      <c r="BH150">
        <v>1.822082995363233E-2</v>
      </c>
      <c r="BI150">
        <v>1.820924175685942E-2</v>
      </c>
      <c r="BJ150">
        <v>1.8197668290585042E-2</v>
      </c>
      <c r="BK150">
        <v>1.8186109526739727E-2</v>
      </c>
    </row>
    <row r="151" spans="1:63">
      <c r="A151" s="1066"/>
      <c r="B151" s="510">
        <v>33.5</v>
      </c>
      <c r="C151">
        <v>1.8729944509515286E-2</v>
      </c>
      <c r="D151">
        <v>1.8717662131243901E-2</v>
      </c>
      <c r="E151">
        <v>1.8705395851039933E-2</v>
      </c>
      <c r="F151">
        <v>1.869314563727538E-2</v>
      </c>
      <c r="G151">
        <v>1.8680911458405041E-2</v>
      </c>
      <c r="H151">
        <v>1.8668693282966237E-2</v>
      </c>
      <c r="I151">
        <v>1.8656491079578553E-2</v>
      </c>
      <c r="J151">
        <v>1.8644304816943565E-2</v>
      </c>
      <c r="K151">
        <v>1.8632134463844565E-2</v>
      </c>
      <c r="L151">
        <v>1.8619979989146298E-2</v>
      </c>
      <c r="M151">
        <v>1.8607841361794712E-2</v>
      </c>
      <c r="N151">
        <v>1.8595718550816671E-2</v>
      </c>
      <c r="O151">
        <v>1.8583611525319701E-2</v>
      </c>
      <c r="P151">
        <v>1.8571520254491734E-2</v>
      </c>
      <c r="Q151">
        <v>1.8559444707600833E-2</v>
      </c>
      <c r="R151">
        <v>1.8547384853994941E-2</v>
      </c>
      <c r="S151">
        <v>1.853534066310162E-2</v>
      </c>
      <c r="T151">
        <v>1.8523312104427796E-2</v>
      </c>
      <c r="U151">
        <v>1.8511299147559494E-2</v>
      </c>
      <c r="V151">
        <v>1.849930176216159E-2</v>
      </c>
      <c r="W151">
        <v>1.848731991797754E-2</v>
      </c>
      <c r="X151">
        <v>1.847535358482915E-2</v>
      </c>
      <c r="Y151">
        <v>1.8463402732616301E-2</v>
      </c>
      <c r="Z151">
        <v>1.8451467331316709E-2</v>
      </c>
      <c r="AA151">
        <v>1.8439547350985672E-2</v>
      </c>
      <c r="AB151">
        <v>1.8427642761755812E-2</v>
      </c>
      <c r="AC151">
        <v>1.8415753533836836E-2</v>
      </c>
      <c r="AD151">
        <v>1.8403879637515271E-2</v>
      </c>
      <c r="AE151">
        <v>1.8392021043154246E-2</v>
      </c>
      <c r="AF151">
        <v>1.838017772119321E-2</v>
      </c>
      <c r="AG151">
        <v>1.8368349642147716E-2</v>
      </c>
      <c r="AH151">
        <v>1.8356536776609162E-2</v>
      </c>
      <c r="AI151">
        <v>1.834473909524454E-2</v>
      </c>
      <c r="AJ151">
        <v>1.8332956568796212E-2</v>
      </c>
      <c r="AK151">
        <v>1.8321189168081654E-2</v>
      </c>
      <c r="AL151">
        <v>1.8309436863993223E-2</v>
      </c>
      <c r="AM151">
        <v>1.8297699627497908E-2</v>
      </c>
      <c r="AN151">
        <v>1.8285977429637106E-2</v>
      </c>
      <c r="AO151">
        <v>1.8274270241526371E-2</v>
      </c>
      <c r="AP151">
        <v>1.8262578034355166E-2</v>
      </c>
      <c r="AQ151">
        <v>1.825090077938666E-2</v>
      </c>
      <c r="AR151">
        <v>1.8239238447957464E-2</v>
      </c>
      <c r="AS151">
        <v>1.8227591011477411E-2</v>
      </c>
      <c r="AT151">
        <v>1.8215958441429314E-2</v>
      </c>
      <c r="AU151">
        <v>1.8204340709368737E-2</v>
      </c>
      <c r="AV151">
        <v>1.8192737786923759E-2</v>
      </c>
      <c r="AW151">
        <v>1.8181149645794752E-2</v>
      </c>
      <c r="AX151">
        <v>1.8169576257754141E-2</v>
      </c>
      <c r="AY151">
        <v>1.8158017594646185E-2</v>
      </c>
      <c r="AZ151">
        <v>1.8146473628386742E-2</v>
      </c>
      <c r="BA151">
        <v>1.8134944330963038E-2</v>
      </c>
      <c r="BB151">
        <v>1.812342967443345E-2</v>
      </c>
      <c r="BC151">
        <v>1.8111929630927268E-2</v>
      </c>
      <c r="BD151">
        <v>1.8100444172644489E-2</v>
      </c>
      <c r="BE151">
        <v>1.8088973271855574E-2</v>
      </c>
      <c r="BF151">
        <v>1.8077516900901227E-2</v>
      </c>
      <c r="BG151">
        <v>1.8066075032192194E-2</v>
      </c>
      <c r="BH151">
        <v>1.8054647638209013E-2</v>
      </c>
      <c r="BI151">
        <v>1.8043234691501802E-2</v>
      </c>
      <c r="BJ151">
        <v>1.8031836164690059E-2</v>
      </c>
      <c r="BK151">
        <v>1.8020452030462413E-2</v>
      </c>
    </row>
    <row r="152" spans="1:63">
      <c r="A152" s="1066"/>
      <c r="B152" s="510">
        <v>33.75</v>
      </c>
      <c r="C152">
        <v>1.8555794806918734E-2</v>
      </c>
      <c r="D152">
        <v>1.8543702621247261E-2</v>
      </c>
      <c r="E152">
        <v>1.8531626185451299E-2</v>
      </c>
      <c r="F152">
        <v>1.851956546877994E-2</v>
      </c>
      <c r="G152">
        <v>1.8507520440562274E-2</v>
      </c>
      <c r="H152">
        <v>1.8495491070207131E-2</v>
      </c>
      <c r="I152">
        <v>1.8483477327202829E-2</v>
      </c>
      <c r="J152">
        <v>1.8471479181116905E-2</v>
      </c>
      <c r="K152">
        <v>1.8459496601595862E-2</v>
      </c>
      <c r="L152">
        <v>1.8447529558364921E-2</v>
      </c>
      <c r="M152">
        <v>1.843557802122775E-2</v>
      </c>
      <c r="N152">
        <v>1.8423641960066225E-2</v>
      </c>
      <c r="O152">
        <v>1.8411721344840173E-2</v>
      </c>
      <c r="P152">
        <v>1.8399816145587111E-2</v>
      </c>
      <c r="Q152">
        <v>1.8387926332422005E-2</v>
      </c>
      <c r="R152">
        <v>1.8376051875537022E-2</v>
      </c>
      <c r="S152">
        <v>1.8364192745201267E-2</v>
      </c>
      <c r="T152">
        <v>1.8352348911760553E-2</v>
      </c>
      <c r="U152">
        <v>1.8340520345637139E-2</v>
      </c>
      <c r="V152">
        <v>1.8328707017329488E-2</v>
      </c>
      <c r="W152">
        <v>1.8316908897412026E-2</v>
      </c>
      <c r="X152">
        <v>1.8305125956534895E-2</v>
      </c>
      <c r="Y152">
        <v>1.8293358165423709E-2</v>
      </c>
      <c r="Z152">
        <v>1.8281605494879314E-2</v>
      </c>
      <c r="AA152">
        <v>1.8269867915777539E-2</v>
      </c>
      <c r="AB152">
        <v>1.8258145399068965E-2</v>
      </c>
      <c r="AC152">
        <v>1.8246437915778679E-2</v>
      </c>
      <c r="AD152">
        <v>1.8234745437006043E-2</v>
      </c>
      <c r="AE152">
        <v>1.822306793392444E-2</v>
      </c>
      <c r="AF152">
        <v>1.821140537778106E-2</v>
      </c>
      <c r="AG152">
        <v>1.8199757739896641E-2</v>
      </c>
      <c r="AH152">
        <v>1.818812499166526E-2</v>
      </c>
      <c r="AI152">
        <v>1.8176507104554061E-2</v>
      </c>
      <c r="AJ152">
        <v>1.8164904050103067E-2</v>
      </c>
      <c r="AK152">
        <v>1.8153315799924907E-2</v>
      </c>
      <c r="AL152">
        <v>1.8141742325704611E-2</v>
      </c>
      <c r="AM152">
        <v>1.8130183599199375E-2</v>
      </c>
      <c r="AN152">
        <v>1.811863959223832E-2</v>
      </c>
      <c r="AO152">
        <v>1.8107110276722269E-2</v>
      </c>
      <c r="AP152">
        <v>1.8095595624623526E-2</v>
      </c>
      <c r="AQ152">
        <v>1.8084095607985635E-2</v>
      </c>
      <c r="AR152">
        <v>1.8072610198923176E-2</v>
      </c>
      <c r="AS152">
        <v>1.8061139369621507E-2</v>
      </c>
      <c r="AT152">
        <v>1.8049683092336576E-2</v>
      </c>
      <c r="AU152">
        <v>1.8038241339394665E-2</v>
      </c>
      <c r="AV152">
        <v>1.8026814083192188E-2</v>
      </c>
      <c r="AW152">
        <v>1.8015401296195457E-2</v>
      </c>
      <c r="AX152">
        <v>1.8004002950940481E-2</v>
      </c>
      <c r="AY152">
        <v>1.7992619020032709E-2</v>
      </c>
      <c r="AZ152">
        <v>1.7981249476146856E-2</v>
      </c>
      <c r="BA152">
        <v>1.7969894292026636E-2</v>
      </c>
      <c r="BB152">
        <v>1.7958553440484588E-2</v>
      </c>
      <c r="BC152">
        <v>1.7947226894401837E-2</v>
      </c>
      <c r="BD152">
        <v>1.7935914626727872E-2</v>
      </c>
      <c r="BE152">
        <v>1.7924616610480348E-2</v>
      </c>
      <c r="BF152">
        <v>1.7913332818744861E-2</v>
      </c>
      <c r="BG152">
        <v>1.7902063224674736E-2</v>
      </c>
      <c r="BH152">
        <v>1.7890807801490813E-2</v>
      </c>
      <c r="BI152">
        <v>1.7879566522481235E-2</v>
      </c>
      <c r="BJ152">
        <v>1.7868339361001243E-2</v>
      </c>
      <c r="BK152">
        <v>1.7857126290472959E-2</v>
      </c>
    </row>
    <row r="153" spans="1:63">
      <c r="A153" s="1066"/>
      <c r="B153" s="510">
        <v>34</v>
      </c>
      <c r="C153">
        <v>1.8384155309344057E-2</v>
      </c>
      <c r="D153">
        <v>1.8372249329795656E-2</v>
      </c>
      <c r="E153">
        <v>1.8360358761410199E-2</v>
      </c>
      <c r="F153">
        <v>1.8348483574284601E-2</v>
      </c>
      <c r="G153">
        <v>1.8336623738593096E-2</v>
      </c>
      <c r="H153">
        <v>1.832477922458697E-2</v>
      </c>
      <c r="I153">
        <v>1.8312950002594336E-2</v>
      </c>
      <c r="J153">
        <v>1.8301136043019871E-2</v>
      </c>
      <c r="K153">
        <v>1.8289337316344571E-2</v>
      </c>
      <c r="L153">
        <v>1.8277553793125508E-2</v>
      </c>
      <c r="M153">
        <v>1.826578544399558E-2</v>
      </c>
      <c r="N153">
        <v>1.8254032239663275E-2</v>
      </c>
      <c r="O153">
        <v>1.8242294150912421E-2</v>
      </c>
      <c r="P153">
        <v>1.8230571148601944E-2</v>
      </c>
      <c r="Q153">
        <v>1.8218863203665635E-2</v>
      </c>
      <c r="R153">
        <v>1.8207170287111902E-2</v>
      </c>
      <c r="S153">
        <v>1.8195492370023533E-2</v>
      </c>
      <c r="T153">
        <v>1.8183829423557455E-2</v>
      </c>
      <c r="U153">
        <v>1.81721814189445E-2</v>
      </c>
      <c r="V153">
        <v>1.816054832748917E-2</v>
      </c>
      <c r="W153">
        <v>1.8148930120569392E-2</v>
      </c>
      <c r="X153">
        <v>1.8137326769636301E-2</v>
      </c>
      <c r="Y153">
        <v>1.8125738246213986E-2</v>
      </c>
      <c r="Z153">
        <v>1.8114164521899272E-2</v>
      </c>
      <c r="AA153">
        <v>1.8102605568361473E-2</v>
      </c>
      <c r="AB153">
        <v>1.8091061357342182E-2</v>
      </c>
      <c r="AC153">
        <v>1.8079531860655022E-2</v>
      </c>
      <c r="AD153">
        <v>1.8068017050185424E-2</v>
      </c>
      <c r="AE153">
        <v>1.8056516897890396E-2</v>
      </c>
      <c r="AF153">
        <v>1.8045031375798309E-2</v>
      </c>
      <c r="AG153">
        <v>1.8033560456008634E-2</v>
      </c>
      <c r="AH153">
        <v>1.8022104110691765E-2</v>
      </c>
      <c r="AI153">
        <v>1.8010662312088758E-2</v>
      </c>
      <c r="AJ153">
        <v>1.7999235032511118E-2</v>
      </c>
      <c r="AK153">
        <v>1.7987822244340583E-2</v>
      </c>
      <c r="AL153">
        <v>1.7976423920028881E-2</v>
      </c>
      <c r="AM153">
        <v>1.7965040032097541E-2</v>
      </c>
      <c r="AN153">
        <v>1.7953670553137631E-2</v>
      </c>
      <c r="AO153">
        <v>1.7942315455809574E-2</v>
      </c>
      <c r="AP153">
        <v>1.7930974712842912E-2</v>
      </c>
      <c r="AQ153">
        <v>1.791964829703609E-2</v>
      </c>
      <c r="AR153">
        <v>1.790833618125624E-2</v>
      </c>
      <c r="AS153">
        <v>1.7897038338438961E-2</v>
      </c>
      <c r="AT153">
        <v>1.7885754741588107E-2</v>
      </c>
      <c r="AU153">
        <v>1.7874485363775568E-2</v>
      </c>
      <c r="AV153">
        <v>1.7863230178141065E-2</v>
      </c>
      <c r="AW153">
        <v>1.7851989157891917E-2</v>
      </c>
      <c r="AX153">
        <v>1.7840762276302859E-2</v>
      </c>
      <c r="AY153">
        <v>1.7829549506715798E-2</v>
      </c>
      <c r="AZ153">
        <v>1.7818350822539623E-2</v>
      </c>
      <c r="BA153">
        <v>1.7807166197249983E-2</v>
      </c>
      <c r="BB153">
        <v>1.7795995604389086E-2</v>
      </c>
      <c r="BC153">
        <v>1.7784839017565494E-2</v>
      </c>
      <c r="BD153">
        <v>1.7773696410453895E-2</v>
      </c>
      <c r="BE153">
        <v>1.7762567756794925E-2</v>
      </c>
      <c r="BF153">
        <v>1.7751453030394927E-2</v>
      </c>
      <c r="BG153">
        <v>1.7740352205125782E-2</v>
      </c>
      <c r="BH153">
        <v>1.7729265254924673E-2</v>
      </c>
      <c r="BI153">
        <v>1.7718192153793909E-2</v>
      </c>
      <c r="BJ153">
        <v>1.7707132875800696E-2</v>
      </c>
      <c r="BK153">
        <v>1.769608739507695E-2</v>
      </c>
    </row>
    <row r="154" spans="1:63">
      <c r="A154" s="1066"/>
      <c r="B154" s="576">
        <v>34.25</v>
      </c>
      <c r="C154">
        <v>1.8214976381567476E-2</v>
      </c>
      <c r="D154">
        <v>1.8203252727378778E-2</v>
      </c>
      <c r="E154">
        <v>1.8191544154808503E-2</v>
      </c>
      <c r="F154">
        <v>1.8179850634773276E-2</v>
      </c>
      <c r="G154">
        <v>1.8168172138264438E-2</v>
      </c>
      <c r="H154">
        <v>1.815650863634783E-2</v>
      </c>
      <c r="I154">
        <v>1.814486010016355E-2</v>
      </c>
      <c r="J154">
        <v>1.8133226500925703E-2</v>
      </c>
      <c r="K154">
        <v>1.8121607809922172E-2</v>
      </c>
      <c r="L154">
        <v>1.8110003998514385E-2</v>
      </c>
      <c r="M154">
        <v>1.8098415038137073E-2</v>
      </c>
      <c r="N154">
        <v>1.8086840900298034E-2</v>
      </c>
      <c r="O154">
        <v>1.8075281556577914E-2</v>
      </c>
      <c r="P154">
        <v>1.8063736978629952E-2</v>
      </c>
      <c r="Q154">
        <v>1.805220713817977E-2</v>
      </c>
      <c r="R154">
        <v>1.8040692007025128E-2</v>
      </c>
      <c r="S154">
        <v>1.8029191557035702E-2</v>
      </c>
      <c r="T154">
        <v>1.8017705760152849E-2</v>
      </c>
      <c r="U154">
        <v>1.8006234588389375E-2</v>
      </c>
      <c r="V154">
        <v>1.799477801382933E-2</v>
      </c>
      <c r="W154">
        <v>1.7983336008627747E-2</v>
      </c>
      <c r="X154">
        <v>1.7971908545010452E-2</v>
      </c>
      <c r="Y154">
        <v>1.7960495595273816E-2</v>
      </c>
      <c r="Z154">
        <v>1.7949097131784525E-2</v>
      </c>
      <c r="AA154">
        <v>1.7937713126979393E-2</v>
      </c>
      <c r="AB154">
        <v>1.7926343553365094E-2</v>
      </c>
      <c r="AC154">
        <v>1.7914988383517978E-2</v>
      </c>
      <c r="AD154">
        <v>1.7903647590083827E-2</v>
      </c>
      <c r="AE154">
        <v>1.7892321145777653E-2</v>
      </c>
      <c r="AF154">
        <v>1.7881009023383455E-2</v>
      </c>
      <c r="AG154">
        <v>1.7869711195754027E-2</v>
      </c>
      <c r="AH154">
        <v>1.785842763581073E-2</v>
      </c>
      <c r="AI154">
        <v>1.7847158316543273E-2</v>
      </c>
      <c r="AJ154">
        <v>1.7835903211009498E-2</v>
      </c>
      <c r="AK154">
        <v>1.7824662292335171E-2</v>
      </c>
      <c r="AL154">
        <v>1.781343553371376E-2</v>
      </c>
      <c r="AM154">
        <v>1.7802222908406225E-2</v>
      </c>
      <c r="AN154">
        <v>1.7791024389740819E-2</v>
      </c>
      <c r="AO154">
        <v>1.7779839951112847E-2</v>
      </c>
      <c r="AP154">
        <v>1.7768669565984489E-2</v>
      </c>
      <c r="AQ154">
        <v>1.7757513207884563E-2</v>
      </c>
      <c r="AR154">
        <v>1.7746370850408331E-2</v>
      </c>
      <c r="AS154">
        <v>1.7735242467217287E-2</v>
      </c>
      <c r="AT154">
        <v>1.7724128032038947E-2</v>
      </c>
      <c r="AU154">
        <v>1.771302751866664E-2</v>
      </c>
      <c r="AV154">
        <v>1.770194090095932E-2</v>
      </c>
      <c r="AW154">
        <v>1.7690868152841332E-2</v>
      </c>
      <c r="AX154">
        <v>1.7679809248302234E-2</v>
      </c>
      <c r="AY154">
        <v>1.766876416139657E-2</v>
      </c>
      <c r="AZ154">
        <v>1.7657732866243687E-2</v>
      </c>
      <c r="BA154">
        <v>1.7646715337027528E-2</v>
      </c>
      <c r="BB154">
        <v>1.7635711547996417E-2</v>
      </c>
      <c r="BC154">
        <v>1.7624721473462879E-2</v>
      </c>
      <c r="BD154">
        <v>1.7613745087803431E-2</v>
      </c>
      <c r="BE154">
        <v>1.7602782365458366E-2</v>
      </c>
      <c r="BF154">
        <v>1.7591833280931585E-2</v>
      </c>
      <c r="BG154">
        <v>1.758089780879038E-2</v>
      </c>
      <c r="BH154">
        <v>1.7569975923665243E-2</v>
      </c>
      <c r="BI154">
        <v>1.7559067600249671E-2</v>
      </c>
      <c r="BJ154">
        <v>1.7548172813299966E-2</v>
      </c>
      <c r="BK154">
        <v>1.7537291537635037E-2</v>
      </c>
    </row>
    <row r="155" spans="1:63">
      <c r="A155" s="1066"/>
      <c r="B155" s="510">
        <v>34.5</v>
      </c>
      <c r="C155">
        <v>1.804820964439359E-2</v>
      </c>
      <c r="D155">
        <v>1.803666453711902E-2</v>
      </c>
      <c r="E155">
        <v>1.8025134190787093E-2</v>
      </c>
      <c r="F155">
        <v>1.8013618577107086E-2</v>
      </c>
      <c r="G155">
        <v>1.8002117667860539E-2</v>
      </c>
      <c r="H155">
        <v>1.7990631434901001E-2</v>
      </c>
      <c r="I155">
        <v>1.7979159850153817E-2</v>
      </c>
      <c r="J155">
        <v>1.7967702885615892E-2</v>
      </c>
      <c r="K155">
        <v>1.7956260513355464E-2</v>
      </c>
      <c r="L155">
        <v>1.7944832705511869E-2</v>
      </c>
      <c r="M155">
        <v>1.7933419434295331E-2</v>
      </c>
      <c r="N155">
        <v>1.7922020671986727E-2</v>
      </c>
      <c r="O155">
        <v>1.7910636390937366E-2</v>
      </c>
      <c r="P155">
        <v>1.7899266563568758E-2</v>
      </c>
      <c r="Q155">
        <v>1.7887911162372403E-2</v>
      </c>
      <c r="R155">
        <v>1.7876570159909556E-2</v>
      </c>
      <c r="S155">
        <v>1.7865243528811015E-2</v>
      </c>
      <c r="T155">
        <v>1.7853931241776907E-2</v>
      </c>
      <c r="U155">
        <v>1.7842633271576452E-2</v>
      </c>
      <c r="V155">
        <v>1.7831349591047752E-2</v>
      </c>
      <c r="W155">
        <v>1.782008017309758E-2</v>
      </c>
      <c r="X155">
        <v>1.7808824990701154E-2</v>
      </c>
      <c r="Y155">
        <v>1.7797584016901926E-2</v>
      </c>
      <c r="Z155">
        <v>1.778635722481136E-2</v>
      </c>
      <c r="AA155">
        <v>1.7775144587608732E-2</v>
      </c>
      <c r="AB155">
        <v>1.7763946078540902E-2</v>
      </c>
      <c r="AC155">
        <v>1.7752761670922108E-2</v>
      </c>
      <c r="AD155">
        <v>1.7741591338133751E-2</v>
      </c>
      <c r="AE155">
        <v>1.7730435053624181E-2</v>
      </c>
      <c r="AF155">
        <v>1.7719292790908499E-2</v>
      </c>
      <c r="AG155">
        <v>1.770816452356834E-2</v>
      </c>
      <c r="AH155">
        <v>1.7697050225251653E-2</v>
      </c>
      <c r="AI155">
        <v>1.7685949869672514E-2</v>
      </c>
      <c r="AJ155">
        <v>1.7674863430610907E-2</v>
      </c>
      <c r="AK155">
        <v>1.766379088191251E-2</v>
      </c>
      <c r="AL155">
        <v>1.7652732197488509E-2</v>
      </c>
      <c r="AM155">
        <v>1.7641687351315379E-2</v>
      </c>
      <c r="AN155">
        <v>1.7630656317434681E-2</v>
      </c>
      <c r="AO155">
        <v>1.7619639069952859E-2</v>
      </c>
      <c r="AP155">
        <v>1.760863558304105E-2</v>
      </c>
      <c r="AQ155">
        <v>1.7597645830934858E-2</v>
      </c>
      <c r="AR155">
        <v>1.7586669787934169E-2</v>
      </c>
      <c r="AS155">
        <v>1.7575707428402955E-2</v>
      </c>
      <c r="AT155">
        <v>1.7564758726769065E-2</v>
      </c>
      <c r="AU155">
        <v>1.7553823657524024E-2</v>
      </c>
      <c r="AV155">
        <v>1.7542902195222844E-2</v>
      </c>
      <c r="AW155">
        <v>1.7531994314483823E-2</v>
      </c>
      <c r="AX155">
        <v>1.7521099989988336E-2</v>
      </c>
      <c r="AY155">
        <v>1.7510219196480669E-2</v>
      </c>
      <c r="AZ155">
        <v>1.7499351908767787E-2</v>
      </c>
      <c r="BA155">
        <v>1.7488498101719173E-2</v>
      </c>
      <c r="BB155">
        <v>1.747765775026661E-2</v>
      </c>
      <c r="BC155">
        <v>1.7466830829404006E-2</v>
      </c>
      <c r="BD155">
        <v>1.7456017314187177E-2</v>
      </c>
      <c r="BE155">
        <v>1.7445217179733689E-2</v>
      </c>
      <c r="BF155">
        <v>1.7434430401222636E-2</v>
      </c>
      <c r="BG155">
        <v>1.7423656953894473E-2</v>
      </c>
      <c r="BH155">
        <v>1.7412896813050815E-2</v>
      </c>
      <c r="BI155">
        <v>1.7402149954054251E-2</v>
      </c>
      <c r="BJ155">
        <v>1.7391416352328142E-2</v>
      </c>
      <c r="BK155">
        <v>1.7380695983356467E-2</v>
      </c>
    </row>
    <row r="156" spans="1:63">
      <c r="A156" s="1066"/>
      <c r="B156" s="510">
        <v>34.75</v>
      </c>
      <c r="C156">
        <v>1.7883807935792136E-2</v>
      </c>
      <c r="D156">
        <v>1.7872437696036414E-2</v>
      </c>
      <c r="E156">
        <v>1.7861081905128397E-2</v>
      </c>
      <c r="F156">
        <v>1.7849740535544046E-2</v>
      </c>
      <c r="G156">
        <v>1.7838413559829191E-2</v>
      </c>
      <c r="H156">
        <v>1.7827100950599285E-2</v>
      </c>
      <c r="I156">
        <v>1.7815802680539228E-2</v>
      </c>
      <c r="J156">
        <v>1.7804518722403101E-2</v>
      </c>
      <c r="K156">
        <v>1.7793249049013974E-2</v>
      </c>
      <c r="L156">
        <v>1.7781993633263687E-2</v>
      </c>
      <c r="M156">
        <v>1.7770752448112628E-2</v>
      </c>
      <c r="N156">
        <v>1.7759525466589505E-2</v>
      </c>
      <c r="O156">
        <v>1.7748312661791152E-2</v>
      </c>
      <c r="P156">
        <v>1.7737114006882302E-2</v>
      </c>
      <c r="Q156">
        <v>1.7725929475095371E-2</v>
      </c>
      <c r="R156">
        <v>1.7714759039730247E-2</v>
      </c>
      <c r="S156">
        <v>1.7703602674154082E-2</v>
      </c>
      <c r="T156">
        <v>1.7692460351801075E-2</v>
      </c>
      <c r="U156">
        <v>1.7681332046172268E-2</v>
      </c>
      <c r="V156">
        <v>1.7670217730835325E-2</v>
      </c>
      <c r="W156">
        <v>1.7659117379424324E-2</v>
      </c>
      <c r="X156">
        <v>1.7648030965639567E-2</v>
      </c>
      <c r="Y156">
        <v>1.7636958463247351E-2</v>
      </c>
      <c r="Z156">
        <v>1.7625899846079766E-2</v>
      </c>
      <c r="AA156">
        <v>1.7614855088034495E-2</v>
      </c>
      <c r="AB156">
        <v>1.7603824163074603E-2</v>
      </c>
      <c r="AC156">
        <v>1.759280704522834E-2</v>
      </c>
      <c r="AD156">
        <v>1.7581803708588924E-2</v>
      </c>
      <c r="AE156">
        <v>1.7570814127314347E-2</v>
      </c>
      <c r="AF156">
        <v>1.7559838275627175E-2</v>
      </c>
      <c r="AG156">
        <v>1.7548876127814344E-2</v>
      </c>
      <c r="AH156">
        <v>1.753792765822695E-2</v>
      </c>
      <c r="AI156">
        <v>1.7526992841280068E-2</v>
      </c>
      <c r="AJ156">
        <v>1.7516071651452528E-2</v>
      </c>
      <c r="AK156">
        <v>1.7505164063286741E-2</v>
      </c>
      <c r="AL156">
        <v>1.7494270051388486E-2</v>
      </c>
      <c r="AM156">
        <v>1.7483389590426716E-2</v>
      </c>
      <c r="AN156">
        <v>1.7472522655133372E-2</v>
      </c>
      <c r="AO156">
        <v>1.7461669220303164E-2</v>
      </c>
      <c r="AP156">
        <v>1.7450829260793395E-2</v>
      </c>
      <c r="AQ156">
        <v>1.744000275152377E-2</v>
      </c>
      <c r="AR156">
        <v>1.7429189667476187E-2</v>
      </c>
      <c r="AS156">
        <v>1.7418389983694552E-2</v>
      </c>
      <c r="AT156">
        <v>1.7407603675284589E-2</v>
      </c>
      <c r="AU156">
        <v>1.7396830717413658E-2</v>
      </c>
      <c r="AV156">
        <v>1.7386071085310525E-2</v>
      </c>
      <c r="AW156">
        <v>1.7375324754265231E-2</v>
      </c>
      <c r="AX156">
        <v>1.736459169962885E-2</v>
      </c>
      <c r="AY156">
        <v>1.7353871896813335E-2</v>
      </c>
      <c r="AZ156">
        <v>1.7343165321291317E-2</v>
      </c>
      <c r="BA156">
        <v>1.7332471948595916E-2</v>
      </c>
      <c r="BB156">
        <v>1.7321791754320557E-2</v>
      </c>
      <c r="BC156">
        <v>1.7311124714118779E-2</v>
      </c>
      <c r="BD156">
        <v>1.7300470803704074E-2</v>
      </c>
      <c r="BE156">
        <v>1.7289829998849666E-2</v>
      </c>
      <c r="BF156">
        <v>1.7279202275388355E-2</v>
      </c>
      <c r="BG156">
        <v>1.7268587609212321E-2</v>
      </c>
      <c r="BH156">
        <v>1.7257985976272955E-2</v>
      </c>
      <c r="BI156">
        <v>1.7247397352580653E-2</v>
      </c>
      <c r="BJ156">
        <v>1.723682171420466E-2</v>
      </c>
      <c r="BK156">
        <v>1.7226259037272876E-2</v>
      </c>
    </row>
    <row r="157" spans="1:63">
      <c r="A157" s="1066"/>
      <c r="B157" s="510">
        <v>35</v>
      </c>
      <c r="C157">
        <v>1.7721725273458222E-2</v>
      </c>
      <c r="D157">
        <v>1.7710526317731422E-2</v>
      </c>
      <c r="E157">
        <v>1.769934150706132E-2</v>
      </c>
      <c r="F157">
        <v>1.768817081466556E-2</v>
      </c>
      <c r="G157">
        <v>1.7677014213829341E-2</v>
      </c>
      <c r="H157">
        <v>1.7665871677905228E-2</v>
      </c>
      <c r="I157">
        <v>1.7654743180312935E-2</v>
      </c>
      <c r="J157">
        <v>1.7643628694539094E-2</v>
      </c>
      <c r="K157">
        <v>1.7632528194137076E-2</v>
      </c>
      <c r="L157">
        <v>1.7621441652726763E-2</v>
      </c>
      <c r="M157">
        <v>1.7610369043994337E-2</v>
      </c>
      <c r="N157">
        <v>1.7599310341692077E-2</v>
      </c>
      <c r="O157">
        <v>1.7588265519638165E-2</v>
      </c>
      <c r="P157">
        <v>1.7577234551716437E-2</v>
      </c>
      <c r="Q157">
        <v>1.7566217411876237E-2</v>
      </c>
      <c r="R157">
        <v>1.7555214074132162E-2</v>
      </c>
      <c r="S157">
        <v>1.7544224512563877E-2</v>
      </c>
      <c r="T157">
        <v>1.7533248701315923E-2</v>
      </c>
      <c r="U157">
        <v>1.7522286614597492E-2</v>
      </c>
      <c r="V157">
        <v>1.7511338226682233E-2</v>
      </c>
      <c r="W157">
        <v>1.7500403511908062E-2</v>
      </c>
      <c r="X157">
        <v>1.7489482444676945E-2</v>
      </c>
      <c r="Y157">
        <v>1.7478574999454707E-2</v>
      </c>
      <c r="Z157">
        <v>1.7467681150770836E-2</v>
      </c>
      <c r="AA157">
        <v>1.7456800873218277E-2</v>
      </c>
      <c r="AB157">
        <v>1.7445934141453238E-2</v>
      </c>
      <c r="AC157">
        <v>1.7435080930194989E-2</v>
      </c>
      <c r="AD157">
        <v>1.7424241214225675E-2</v>
      </c>
      <c r="AE157">
        <v>1.741341496839012E-2</v>
      </c>
      <c r="AF157">
        <v>1.7402602167595618E-2</v>
      </c>
      <c r="AG157">
        <v>1.7391802786811753E-2</v>
      </c>
      <c r="AH157">
        <v>1.7381016801070209E-2</v>
      </c>
      <c r="AI157">
        <v>1.737024418546456E-2</v>
      </c>
      <c r="AJ157">
        <v>1.7359484915150096E-2</v>
      </c>
      <c r="AK157">
        <v>1.734873896534362E-2</v>
      </c>
      <c r="AL157">
        <v>1.7338006311323265E-2</v>
      </c>
      <c r="AM157">
        <v>1.7327286928428307E-2</v>
      </c>
      <c r="AN157">
        <v>1.7316580792058965E-2</v>
      </c>
      <c r="AO157">
        <v>1.7305887877676219E-2</v>
      </c>
      <c r="AP157">
        <v>1.7295208160801625E-2</v>
      </c>
      <c r="AQ157">
        <v>1.7284541617017122E-2</v>
      </c>
      <c r="AR157">
        <v>1.7273888221964861E-2</v>
      </c>
      <c r="AS157">
        <v>1.726324795134699E-2</v>
      </c>
      <c r="AT157">
        <v>1.7252620780925505E-2</v>
      </c>
      <c r="AU157">
        <v>1.7242006686522038E-2</v>
      </c>
      <c r="AV157">
        <v>1.7231405644017685E-2</v>
      </c>
      <c r="AW157">
        <v>1.722081762935283E-2</v>
      </c>
      <c r="AX157">
        <v>1.7210242618526942E-2</v>
      </c>
      <c r="AY157">
        <v>1.7199680587598423E-2</v>
      </c>
      <c r="AZ157">
        <v>1.7189131512684402E-2</v>
      </c>
      <c r="BA157">
        <v>1.717859536996056E-2</v>
      </c>
      <c r="BB157">
        <v>1.7168072135660965E-2</v>
      </c>
      <c r="BC157">
        <v>1.7157561786077878E-2</v>
      </c>
      <c r="BD157">
        <v>1.7147064297561583E-2</v>
      </c>
      <c r="BE157">
        <v>1.7136579646520204E-2</v>
      </c>
      <c r="BF157">
        <v>1.7126107809419533E-2</v>
      </c>
      <c r="BG157">
        <v>1.7115648762782851E-2</v>
      </c>
      <c r="BH157">
        <v>1.7105202483190755E-2</v>
      </c>
      <c r="BI157">
        <v>1.7094768947280983E-2</v>
      </c>
      <c r="BJ157">
        <v>1.708434813174823E-2</v>
      </c>
      <c r="BK157">
        <v>1.7073940013343999E-2</v>
      </c>
    </row>
    <row r="158" spans="1:63">
      <c r="A158" s="1066"/>
      <c r="B158" s="510">
        <v>35.25</v>
      </c>
      <c r="C158">
        <v>1.7561916818735604E-2</v>
      </c>
      <c r="D158">
        <v>1.7550885656425576E-2</v>
      </c>
      <c r="E158">
        <v>1.75398683434187E-2</v>
      </c>
      <c r="F158">
        <v>1.7528864853650242E-2</v>
      </c>
      <c r="G158">
        <v>1.7517875161120831E-2</v>
      </c>
      <c r="H158">
        <v>1.7506899239896255E-2</v>
      </c>
      <c r="I158">
        <v>1.7495937064107268E-2</v>
      </c>
      <c r="J158">
        <v>1.7484988607949368E-2</v>
      </c>
      <c r="K158">
        <v>1.7474053845682604E-2</v>
      </c>
      <c r="L158">
        <v>1.7463132751631378E-2</v>
      </c>
      <c r="M158">
        <v>1.745222530018424E-2</v>
      </c>
      <c r="N158">
        <v>1.7441331465793686E-2</v>
      </c>
      <c r="O158">
        <v>1.743045122297595E-2</v>
      </c>
      <c r="P158">
        <v>1.7419584546310835E-2</v>
      </c>
      <c r="Q158">
        <v>1.740873141044148E-2</v>
      </c>
      <c r="R158">
        <v>1.7397891790074185E-2</v>
      </c>
      <c r="S158">
        <v>1.7387065659978204E-2</v>
      </c>
      <c r="T158">
        <v>1.7376252994985561E-2</v>
      </c>
      <c r="U158">
        <v>1.7365453769990834E-2</v>
      </c>
      <c r="V158">
        <v>1.7354667959950987E-2</v>
      </c>
      <c r="W158">
        <v>1.7343895539885152E-2</v>
      </c>
      <c r="X158">
        <v>1.7333136484874452E-2</v>
      </c>
      <c r="Y158">
        <v>1.7322390770061806E-2</v>
      </c>
      <c r="Z158">
        <v>1.7311658370651736E-2</v>
      </c>
      <c r="AA158">
        <v>1.7300939261910168E-2</v>
      </c>
      <c r="AB158">
        <v>1.7290233419164261E-2</v>
      </c>
      <c r="AC158">
        <v>1.7279540817802194E-2</v>
      </c>
      <c r="AD158">
        <v>1.7268861433273001E-2</v>
      </c>
      <c r="AE158">
        <v>1.725819524108637E-2</v>
      </c>
      <c r="AF158">
        <v>1.7247542216812455E-2</v>
      </c>
      <c r="AG158">
        <v>1.7236902336081689E-2</v>
      </c>
      <c r="AH158">
        <v>1.7226275574584612E-2</v>
      </c>
      <c r="AI158">
        <v>1.7215661908071663E-2</v>
      </c>
      <c r="AJ158">
        <v>1.7205061312353016E-2</v>
      </c>
      <c r="AK158">
        <v>1.7194473763298388E-2</v>
      </c>
      <c r="AL158">
        <v>1.7183899236836855E-2</v>
      </c>
      <c r="AM158">
        <v>1.7173337708956671E-2</v>
      </c>
      <c r="AN158">
        <v>1.7162789155705082E-2</v>
      </c>
      <c r="AO158">
        <v>1.7152253553188151E-2</v>
      </c>
      <c r="AP158">
        <v>1.714173087757058E-2</v>
      </c>
      <c r="AQ158">
        <v>1.7131221105075516E-2</v>
      </c>
      <c r="AR158">
        <v>1.7120724211984392E-2</v>
      </c>
      <c r="AS158">
        <v>1.7110240174636738E-2</v>
      </c>
      <c r="AT158">
        <v>1.7099768969429989E-2</v>
      </c>
      <c r="AU158">
        <v>1.708931057281934E-2</v>
      </c>
      <c r="AV158">
        <v>1.7078864961317539E-2</v>
      </c>
      <c r="AW158">
        <v>1.7068432111494732E-2</v>
      </c>
      <c r="AX158">
        <v>1.7058011999978279E-2</v>
      </c>
      <c r="AY158">
        <v>1.7047604603452574E-2</v>
      </c>
      <c r="AZ158">
        <v>1.7037209898658884E-2</v>
      </c>
      <c r="BA158">
        <v>1.7026827862395164E-2</v>
      </c>
      <c r="BB158">
        <v>1.7016458471515894E-2</v>
      </c>
      <c r="BC158">
        <v>1.7006101702931903E-2</v>
      </c>
      <c r="BD158">
        <v>1.6995757533610191E-2</v>
      </c>
      <c r="BE158">
        <v>1.698542594057377E-2</v>
      </c>
      <c r="BF158">
        <v>1.6975106900901482E-2</v>
      </c>
      <c r="BG158">
        <v>1.6964800391727847E-2</v>
      </c>
      <c r="BH158">
        <v>1.6954506390242867E-2</v>
      </c>
      <c r="BI158">
        <v>1.694422487369189E-2</v>
      </c>
      <c r="BJ158">
        <v>1.6933955819375415E-2</v>
      </c>
      <c r="BK158">
        <v>1.6923699204648941E-2</v>
      </c>
    </row>
    <row r="159" spans="1:63">
      <c r="A159" s="1066"/>
      <c r="B159" s="510">
        <v>35.5</v>
      </c>
      <c r="C159">
        <v>1.7404338841845855E-2</v>
      </c>
      <c r="D159">
        <v>1.7393472072302924E-2</v>
      </c>
      <c r="E159">
        <v>1.7382618864090579E-2</v>
      </c>
      <c r="F159">
        <v>1.7371779191838594E-2</v>
      </c>
      <c r="G159">
        <v>1.7360953030239969E-2</v>
      </c>
      <c r="H159">
        <v>1.7350140354050761E-2</v>
      </c>
      <c r="I159">
        <v>1.7339341138089871E-2</v>
      </c>
      <c r="J159">
        <v>1.7328555357238862E-2</v>
      </c>
      <c r="K159">
        <v>1.7317782986441752E-2</v>
      </c>
      <c r="L159">
        <v>1.7307024000704829E-2</v>
      </c>
      <c r="M159">
        <v>1.7296278375096445E-2</v>
      </c>
      <c r="N159">
        <v>1.7285546084746837E-2</v>
      </c>
      <c r="O159">
        <v>1.7274827104847935E-2</v>
      </c>
      <c r="P159">
        <v>1.7264121410653158E-2</v>
      </c>
      <c r="Q159">
        <v>1.7253428977477239E-2</v>
      </c>
      <c r="R159">
        <v>1.724274978069602E-2</v>
      </c>
      <c r="S159">
        <v>1.723208379574628E-2</v>
      </c>
      <c r="T159">
        <v>1.722143099812553E-2</v>
      </c>
      <c r="U159">
        <v>1.721079136339183E-2</v>
      </c>
      <c r="V159">
        <v>1.7200164867163619E-2</v>
      </c>
      <c r="W159">
        <v>1.7189551485119501E-2</v>
      </c>
      <c r="X159">
        <v>1.7178951192998081E-2</v>
      </c>
      <c r="Y159">
        <v>1.716836396659777E-2</v>
      </c>
      <c r="Z159">
        <v>1.7157789781776595E-2</v>
      </c>
      <c r="AA159">
        <v>1.7147228614452038E-2</v>
      </c>
      <c r="AB159">
        <v>1.7136680440600831E-2</v>
      </c>
      <c r="AC159">
        <v>1.7126145236258786E-2</v>
      </c>
      <c r="AD159">
        <v>1.7115622977520596E-2</v>
      </c>
      <c r="AE159">
        <v>1.7105113640539689E-2</v>
      </c>
      <c r="AF159">
        <v>1.7094617201528006E-2</v>
      </c>
      <c r="AG159">
        <v>1.7084133636755851E-2</v>
      </c>
      <c r="AH159">
        <v>1.7073662922551705E-2</v>
      </c>
      <c r="AI159">
        <v>1.7063205035302037E-2</v>
      </c>
      <c r="AJ159">
        <v>1.7052759951451148E-2</v>
      </c>
      <c r="AK159">
        <v>1.7042327647500969E-2</v>
      </c>
      <c r="AL159">
        <v>1.7031908100010904E-2</v>
      </c>
      <c r="AM159">
        <v>1.7021501285597644E-2</v>
      </c>
      <c r="AN159">
        <v>1.7011107180935001E-2</v>
      </c>
      <c r="AO159">
        <v>1.7000725762753719E-2</v>
      </c>
      <c r="AP159">
        <v>1.6990357007841322E-2</v>
      </c>
      <c r="AQ159">
        <v>1.698000089304192E-2</v>
      </c>
      <c r="AR159">
        <v>1.6969657395256049E-2</v>
      </c>
      <c r="AS159">
        <v>1.6959326491440493E-2</v>
      </c>
      <c r="AT159">
        <v>1.6949008158608111E-2</v>
      </c>
      <c r="AU159">
        <v>1.6938702373827684E-2</v>
      </c>
      <c r="AV159">
        <v>1.6928409114223726E-2</v>
      </c>
      <c r="AW159">
        <v>1.6918128356976314E-2</v>
      </c>
      <c r="AX159">
        <v>1.6907860079320935E-2</v>
      </c>
      <c r="AY159">
        <v>1.6897604258548308E-2</v>
      </c>
      <c r="AZ159">
        <v>1.6887360872004209E-2</v>
      </c>
      <c r="BA159">
        <v>1.6877129897089328E-2</v>
      </c>
      <c r="BB159">
        <v>1.6866911311259072E-2</v>
      </c>
      <c r="BC159">
        <v>1.685670509202343E-2</v>
      </c>
      <c r="BD159">
        <v>1.6846511216946785E-2</v>
      </c>
      <c r="BE159">
        <v>1.6836329663647752E-2</v>
      </c>
      <c r="BF159">
        <v>1.6826160409799035E-2</v>
      </c>
      <c r="BG159">
        <v>1.6816003433127235E-2</v>
      </c>
      <c r="BH159">
        <v>1.6805858711412706E-2</v>
      </c>
      <c r="BI159">
        <v>1.6795726222489399E-2</v>
      </c>
      <c r="BJ159">
        <v>1.6785605944244671E-2</v>
      </c>
      <c r="BK159">
        <v>1.677549785461915E-2</v>
      </c>
    </row>
    <row r="160" spans="1:63">
      <c r="A160" s="1066"/>
      <c r="B160" s="510">
        <v>35.75</v>
      </c>
      <c r="C160">
        <v>1.724894868836872E-2</v>
      </c>
      <c r="D160">
        <v>1.7238242998097848E-2</v>
      </c>
      <c r="E160">
        <v>1.722755058871913E-2</v>
      </c>
      <c r="F160">
        <v>1.7216871435534561E-2</v>
      </c>
      <c r="G160">
        <v>1.7206205513907342E-2</v>
      </c>
      <c r="H160">
        <v>1.7195552799261691E-2</v>
      </c>
      <c r="I160">
        <v>1.7184913267082647E-2</v>
      </c>
      <c r="J160">
        <v>1.7174286892915881E-2</v>
      </c>
      <c r="K160">
        <v>1.7163673652367518E-2</v>
      </c>
      <c r="L160">
        <v>1.7153073521103939E-2</v>
      </c>
      <c r="M160">
        <v>1.7142486474851608E-2</v>
      </c>
      <c r="N160">
        <v>1.7131912489396873E-2</v>
      </c>
      <c r="O160">
        <v>1.7121351540585791E-2</v>
      </c>
      <c r="P160">
        <v>1.7110803604323942E-2</v>
      </c>
      <c r="Q160">
        <v>1.7100268656576247E-2</v>
      </c>
      <c r="R160">
        <v>1.7089746673366771E-2</v>
      </c>
      <c r="S160">
        <v>1.7079237630778565E-2</v>
      </c>
      <c r="T160">
        <v>1.7068741504953477E-2</v>
      </c>
      <c r="U160">
        <v>1.7058258272091949E-2</v>
      </c>
      <c r="V160">
        <v>1.7047787908452874E-2</v>
      </c>
      <c r="W160">
        <v>1.7037330390353392E-2</v>
      </c>
      <c r="X160">
        <v>1.7026885694168718E-2</v>
      </c>
      <c r="Y160">
        <v>1.701645379633196E-2</v>
      </c>
      <c r="Z160">
        <v>1.7006034673333951E-2</v>
      </c>
      <c r="AA160">
        <v>1.6995628301723065E-2</v>
      </c>
      <c r="AB160">
        <v>1.6985234658105045E-2</v>
      </c>
      <c r="AC160">
        <v>1.697485371914282E-2</v>
      </c>
      <c r="AD160">
        <v>1.696448546155635E-2</v>
      </c>
      <c r="AE160">
        <v>1.695412986212242E-2</v>
      </c>
      <c r="AF160">
        <v>1.6943786897674496E-2</v>
      </c>
      <c r="AG160">
        <v>1.6933456545102539E-2</v>
      </c>
      <c r="AH160">
        <v>1.6923138781352837E-2</v>
      </c>
      <c r="AI160">
        <v>1.6912833583427826E-2</v>
      </c>
      <c r="AJ160">
        <v>1.6902540928385931E-2</v>
      </c>
      <c r="AK160">
        <v>1.6892260793341381E-2</v>
      </c>
      <c r="AL160">
        <v>1.6881993155464056E-2</v>
      </c>
      <c r="AM160">
        <v>1.6871737991979305E-2</v>
      </c>
      <c r="AN160">
        <v>1.6861495280167785E-2</v>
      </c>
      <c r="AO160">
        <v>1.6851264997365292E-2</v>
      </c>
      <c r="AP160">
        <v>1.6841047120962585E-2</v>
      </c>
      <c r="AQ160">
        <v>1.6830841628405233E-2</v>
      </c>
      <c r="AR160">
        <v>1.682064849719344E-2</v>
      </c>
      <c r="AS160">
        <v>1.6810467704881885E-2</v>
      </c>
      <c r="AT160">
        <v>1.6800299229079552E-2</v>
      </c>
      <c r="AU160">
        <v>1.6790143047449572E-2</v>
      </c>
      <c r="AV160">
        <v>1.677999913770906E-2</v>
      </c>
      <c r="AW160">
        <v>1.676986747762893E-2</v>
      </c>
      <c r="AX160">
        <v>1.675974804503377E-2</v>
      </c>
      <c r="AY160">
        <v>1.6749640817801652E-2</v>
      </c>
      <c r="AZ160">
        <v>1.6739545773863985E-2</v>
      </c>
      <c r="BA160">
        <v>1.6729462891205339E-2</v>
      </c>
      <c r="BB160">
        <v>1.6719392147863311E-2</v>
      </c>
      <c r="BC160">
        <v>1.6709333521928337E-2</v>
      </c>
      <c r="BD160">
        <v>1.6699286991543542E-2</v>
      </c>
      <c r="BE160">
        <v>1.6689252534904601E-2</v>
      </c>
      <c r="BF160">
        <v>1.6679230130259556E-2</v>
      </c>
      <c r="BG160">
        <v>1.6669219755908668E-2</v>
      </c>
      <c r="BH160">
        <v>1.6659221390204263E-2</v>
      </c>
      <c r="BI160">
        <v>1.6649235011550575E-2</v>
      </c>
      <c r="BJ160">
        <v>1.6639260598403583E-2</v>
      </c>
      <c r="BK160">
        <v>1.6629298129270869E-2</v>
      </c>
    </row>
    <row r="161" spans="1:63">
      <c r="A161" s="1066"/>
      <c r="B161" s="510">
        <v>36</v>
      </c>
      <c r="C161">
        <v>1.7095704746921597E-2</v>
      </c>
      <c r="D161">
        <v>1.7085156906877567E-2</v>
      </c>
      <c r="E161">
        <v>1.707462207458366E-2</v>
      </c>
      <c r="F161">
        <v>1.7064100225992678E-2</v>
      </c>
      <c r="G161">
        <v>1.7053591337116675E-2</v>
      </c>
      <c r="H161">
        <v>1.7043095384026742E-2</v>
      </c>
      <c r="I161">
        <v>1.703261234285286E-2</v>
      </c>
      <c r="J161">
        <v>1.7022142189783696E-2</v>
      </c>
      <c r="K161">
        <v>1.7011684901066422E-2</v>
      </c>
      <c r="L161">
        <v>1.7001240453006553E-2</v>
      </c>
      <c r="M161">
        <v>1.6990808821967757E-2</v>
      </c>
      <c r="N161">
        <v>1.6980389984371673E-2</v>
      </c>
      <c r="O161">
        <v>1.6969983916697743E-2</v>
      </c>
      <c r="P161">
        <v>1.6959590595483028E-2</v>
      </c>
      <c r="Q161">
        <v>1.6949209997322027E-2</v>
      </c>
      <c r="R161">
        <v>1.6938842098866518E-2</v>
      </c>
      <c r="S161">
        <v>1.6928486876825369E-2</v>
      </c>
      <c r="T161">
        <v>1.6918144307964365E-2</v>
      </c>
      <c r="U161">
        <v>1.6907814369106041E-2</v>
      </c>
      <c r="V161">
        <v>1.6897497037129505E-2</v>
      </c>
      <c r="W161">
        <v>1.688719228897026E-2</v>
      </c>
      <c r="X161">
        <v>1.6876900101620036E-2</v>
      </c>
      <c r="Y161">
        <v>1.686662045212663E-2</v>
      </c>
      <c r="Z161">
        <v>1.6856353317593716E-2</v>
      </c>
      <c r="AA161">
        <v>1.6846098675180686E-2</v>
      </c>
      <c r="AB161">
        <v>1.6835856502102484E-2</v>
      </c>
      <c r="AC161">
        <v>1.6825626775629429E-2</v>
      </c>
      <c r="AD161">
        <v>1.6815409473087045E-2</v>
      </c>
      <c r="AE161">
        <v>1.6805204571855907E-2</v>
      </c>
      <c r="AF161">
        <v>1.679501204937146E-2</v>
      </c>
      <c r="AG161">
        <v>1.6784831883123859E-2</v>
      </c>
      <c r="AH161">
        <v>1.6774664050657809E-2</v>
      </c>
      <c r="AI161">
        <v>1.6764508529572387E-2</v>
      </c>
      <c r="AJ161">
        <v>1.675436529752088E-2</v>
      </c>
      <c r="AK161">
        <v>1.6744234332210634E-2</v>
      </c>
      <c r="AL161">
        <v>1.6734115611402877E-2</v>
      </c>
      <c r="AM161">
        <v>1.6724009112912566E-2</v>
      </c>
      <c r="AN161">
        <v>1.6713914814608214E-2</v>
      </c>
      <c r="AO161">
        <v>1.6703832694411735E-2</v>
      </c>
      <c r="AP161">
        <v>1.6693762730298285E-2</v>
      </c>
      <c r="AQ161">
        <v>1.6683704900296095E-2</v>
      </c>
      <c r="AR161">
        <v>1.6673659182486322E-2</v>
      </c>
      <c r="AS161">
        <v>1.6663625555002878E-2</v>
      </c>
      <c r="AT161">
        <v>1.665360399603228E-2</v>
      </c>
      <c r="AU161">
        <v>1.6643594483813483E-2</v>
      </c>
      <c r="AV161">
        <v>1.6633596996637728E-2</v>
      </c>
      <c r="AW161">
        <v>1.6623611512848392E-2</v>
      </c>
      <c r="AX161">
        <v>1.6613638010840814E-2</v>
      </c>
      <c r="AY161">
        <v>1.6603676469062162E-2</v>
      </c>
      <c r="AZ161">
        <v>1.6593726866011255E-2</v>
      </c>
      <c r="BA161">
        <v>1.6583789180238426E-2</v>
      </c>
      <c r="BB161">
        <v>1.6573863390345354E-2</v>
      </c>
      <c r="BC161">
        <v>1.6563949474984917E-2</v>
      </c>
      <c r="BD161">
        <v>1.6554047412861046E-2</v>
      </c>
      <c r="BE161">
        <v>1.6544157182728562E-2</v>
      </c>
      <c r="BF161">
        <v>1.6534278763393025E-2</v>
      </c>
      <c r="BG161">
        <v>1.6524412133710586E-2</v>
      </c>
      <c r="BH161">
        <v>1.651455727258784E-2</v>
      </c>
      <c r="BI161">
        <v>1.6504714158981661E-2</v>
      </c>
      <c r="BJ161">
        <v>1.6494882771899071E-2</v>
      </c>
      <c r="BK161">
        <v>1.648506309039708E-2</v>
      </c>
    </row>
  </sheetData>
  <sheetProtection algorithmName="SHA-512" hashValue="Mo9QXjexgadkxjYJYAr5wDQ1d++KmbaNeBQanbo4SqhqSO8GU6J4THrCgJYFGTdPmUUVa9GarZvqiM3skNAvsg==" saltValue="m8JuhzlIR+fObjY1fYWOsg==" spinCount="100000" sheet="1" formatCells="0"/>
  <mergeCells count="5">
    <mergeCell ref="B2:M2"/>
    <mergeCell ref="N2:P2"/>
    <mergeCell ref="Q2:V2"/>
    <mergeCell ref="C4:BK4"/>
    <mergeCell ref="A6:A1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X161"/>
  <sheetViews>
    <sheetView workbookViewId="0">
      <selection activeCell="A2" sqref="A2"/>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301</v>
      </c>
      <c r="R2" s="1061"/>
      <c r="S2" s="1061"/>
      <c r="T2" s="1061"/>
      <c r="U2" s="1061"/>
      <c r="V2" s="1061"/>
      <c r="W2" s="504"/>
      <c r="X2" s="504"/>
      <c r="Y2" s="504"/>
      <c r="Z2" s="1"/>
      <c r="AA2" s="1"/>
    </row>
    <row r="3" spans="1:63">
      <c r="B3"/>
    </row>
    <row r="4" spans="1:63" ht="31.5">
      <c r="B4"/>
      <c r="C4" s="1069" t="s">
        <v>365</v>
      </c>
      <c r="D4" s="1070"/>
      <c r="E4" s="1070"/>
      <c r="F4" s="1070"/>
      <c r="G4" s="1070"/>
      <c r="H4" s="1070"/>
      <c r="I4" s="1070"/>
      <c r="J4" s="1070"/>
      <c r="K4" s="1070"/>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0"/>
      <c r="AJ4" s="1070"/>
      <c r="AK4" s="1070"/>
      <c r="AL4" s="1070"/>
      <c r="AM4" s="1070"/>
      <c r="AN4" s="1070"/>
      <c r="AO4" s="1070"/>
      <c r="AP4" s="1070"/>
      <c r="AQ4" s="1070"/>
      <c r="AR4" s="1070"/>
      <c r="AS4" s="1070"/>
      <c r="AT4" s="1070"/>
      <c r="AU4" s="1070"/>
      <c r="AV4" s="1070"/>
      <c r="AW4" s="1070"/>
      <c r="AX4" s="1070"/>
      <c r="AY4" s="1070"/>
      <c r="AZ4" s="1070"/>
      <c r="BA4" s="1070"/>
      <c r="BB4" s="1070"/>
      <c r="BC4" s="1070"/>
      <c r="BD4" s="1070"/>
      <c r="BE4" s="1070"/>
      <c r="BF4" s="1070"/>
      <c r="BG4" s="1070"/>
      <c r="BH4" s="1070"/>
      <c r="BI4" s="1070"/>
      <c r="BJ4" s="1070"/>
      <c r="BK4" s="1070"/>
    </row>
    <row r="5" spans="1:63" s="505" customFormat="1">
      <c r="A5"/>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7.5833612133377466</v>
      </c>
      <c r="D6" s="558">
        <v>7.4049874768593673</v>
      </c>
      <c r="E6" s="558">
        <v>7.23481221406528</v>
      </c>
      <c r="F6" s="558">
        <v>7.0722828913156075</v>
      </c>
      <c r="G6" s="558">
        <v>6.916895534533575</v>
      </c>
      <c r="H6" s="558">
        <v>6.7681895093062181</v>
      </c>
      <c r="I6" s="558">
        <v>6.6257429601480631</v>
      </c>
      <c r="J6" s="558">
        <v>6.4891688138180719</v>
      </c>
      <c r="K6" s="558">
        <v>6.358111266947132</v>
      </c>
      <c r="L6" s="558">
        <v>6.2322426908623934</v>
      </c>
      <c r="M6" s="558">
        <v>6.1112608969173694</v>
      </c>
      <c r="N6" s="558">
        <v>5.9948867142730817</v>
      </c>
      <c r="O6" s="558">
        <v>5.8828618392594141</v>
      </c>
      <c r="P6" s="558">
        <v>5.7749469214437008</v>
      </c>
      <c r="Q6" s="558">
        <v>5.6709198565590508</v>
      </c>
      <c r="R6" s="558">
        <v>5.5705742606700728</v>
      </c>
      <c r="S6" s="558">
        <v>5.4737181035176343</v>
      </c>
      <c r="T6" s="558">
        <v>5.3801724820001242</v>
      </c>
      <c r="U6" s="558">
        <v>5.2897705173084066</v>
      </c>
      <c r="V6" s="558">
        <v>5.2023563614107236</v>
      </c>
      <c r="W6" s="558">
        <v>5.1177843004440113</v>
      </c>
      <c r="X6" s="558">
        <v>5.0359179441605253</v>
      </c>
      <c r="Y6" s="558">
        <v>4.9566294919454457</v>
      </c>
      <c r="Z6" s="558">
        <v>4.8797990670972062</v>
      </c>
      <c r="AA6" s="558">
        <v>4.8053141120768545</v>
      </c>
      <c r="AB6" s="558">
        <v>4.7330688383099861</v>
      </c>
      <c r="AC6" s="558">
        <v>4.6629637248851106</v>
      </c>
      <c r="AD6" s="558">
        <v>4.594905061152752</v>
      </c>
      <c r="AE6" s="558">
        <v>4.5288045288044998</v>
      </c>
      <c r="AF6" s="558">
        <v>4.4645788195128082</v>
      </c>
      <c r="AG6" s="558">
        <v>4.4021492846507133</v>
      </c>
      <c r="AH6" s="558">
        <v>4.3414416139947374</v>
      </c>
      <c r="AI6" s="558">
        <v>4.2823855406511484</v>
      </c>
      <c r="AJ6" s="558">
        <v>4.2249145697421291</v>
      </c>
      <c r="AK6" s="558">
        <v>4.1689657286493516</v>
      </c>
      <c r="AL6" s="558">
        <v>4.1144793368427166</v>
      </c>
      <c r="AM6" s="558">
        <v>4.061398793525627</v>
      </c>
      <c r="AN6" s="558">
        <v>4.0096703815083181</v>
      </c>
      <c r="AO6" s="558">
        <v>3.9592430858806158</v>
      </c>
      <c r="AP6" s="558">
        <v>3.9100684261974337</v>
      </c>
      <c r="AQ6" s="558">
        <v>3.8621003010166168</v>
      </c>
      <c r="AR6" s="558">
        <v>3.8152948437412095</v>
      </c>
      <c r="AS6" s="558">
        <v>3.7696102888186469</v>
      </c>
      <c r="AT6" s="558">
        <v>3.7250068474390345</v>
      </c>
      <c r="AU6" s="558">
        <v>3.6814465919549333</v>
      </c>
      <c r="AV6" s="558">
        <v>3.638893348316989</v>
      </c>
      <c r="AW6" s="558">
        <v>3.5973125958842282</v>
      </c>
      <c r="AX6" s="558">
        <v>3.5566713740258158</v>
      </c>
      <c r="AY6" s="558">
        <v>3.5169381949831688</v>
      </c>
      <c r="AZ6" s="558">
        <v>3.4780829625082896</v>
      </c>
      <c r="BA6" s="558">
        <v>3.4400768958364738</v>
      </c>
      <c r="BB6" s="558">
        <v>3.40289245858978</v>
      </c>
      <c r="BC6" s="558">
        <v>3.3665032922421694</v>
      </c>
      <c r="BD6" s="558">
        <v>3.3308841538084533</v>
      </c>
      <c r="BE6" s="558">
        <v>3.2960108574475098</v>
      </c>
      <c r="BF6" s="558">
        <v>3.2618602196958588</v>
      </c>
      <c r="BG6" s="558">
        <v>3.2284100080710045</v>
      </c>
      <c r="BH6" s="558">
        <v>3.1956388928050932</v>
      </c>
      <c r="BI6" s="558">
        <v>3.1635264014886983</v>
      </c>
      <c r="BJ6" s="558">
        <v>3.1320528764220708</v>
      </c>
      <c r="BK6" s="558">
        <v>3.1011994344871425</v>
      </c>
    </row>
    <row r="7" spans="1:63">
      <c r="A7" s="1066"/>
      <c r="B7" s="597">
        <v>0.83299999999999996</v>
      </c>
      <c r="C7" s="558">
        <v>7.5833612133377466</v>
      </c>
      <c r="D7" s="558">
        <v>7.4049874768593673</v>
      </c>
      <c r="E7" s="558">
        <v>7.23481221406528</v>
      </c>
      <c r="F7" s="558">
        <v>7.0722828913156075</v>
      </c>
      <c r="G7" s="558">
        <v>6.916895534533575</v>
      </c>
      <c r="H7" s="558">
        <v>6.7681895093062181</v>
      </c>
      <c r="I7" s="558">
        <v>6.6257429601480631</v>
      </c>
      <c r="J7" s="558">
        <v>6.4891688138180719</v>
      </c>
      <c r="K7" s="558">
        <v>6.358111266947132</v>
      </c>
      <c r="L7" s="558">
        <v>6.2322426908623934</v>
      </c>
      <c r="M7" s="558">
        <v>6.1112608969173694</v>
      </c>
      <c r="N7" s="558">
        <v>5.9948867142730817</v>
      </c>
      <c r="O7" s="558">
        <v>5.8828618392594141</v>
      </c>
      <c r="P7" s="558">
        <v>5.7749469214437008</v>
      </c>
      <c r="Q7" s="558">
        <v>5.6709198565590508</v>
      </c>
      <c r="R7" s="558">
        <v>5.5705742606700728</v>
      </c>
      <c r="S7" s="558">
        <v>5.4737181035176343</v>
      </c>
      <c r="T7" s="558">
        <v>5.3801724820001242</v>
      </c>
      <c r="U7" s="558">
        <v>5.2897705173084066</v>
      </c>
      <c r="V7" s="558">
        <v>5.2023563614107236</v>
      </c>
      <c r="W7" s="558">
        <v>5.1177843004440113</v>
      </c>
      <c r="X7" s="558">
        <v>5.0359179441605253</v>
      </c>
      <c r="Y7" s="558">
        <v>4.9566294919454457</v>
      </c>
      <c r="Z7" s="558">
        <v>4.8797990670972062</v>
      </c>
      <c r="AA7" s="558">
        <v>4.8053141120768545</v>
      </c>
      <c r="AB7" s="558">
        <v>4.7330688383099861</v>
      </c>
      <c r="AC7" s="558">
        <v>4.6629637248851106</v>
      </c>
      <c r="AD7" s="558">
        <v>4.594905061152752</v>
      </c>
      <c r="AE7" s="558">
        <v>4.5288045288044998</v>
      </c>
      <c r="AF7" s="558">
        <v>4.4645788195128082</v>
      </c>
      <c r="AG7" s="558">
        <v>4.4021492846507133</v>
      </c>
      <c r="AH7" s="558">
        <v>4.3414416139947374</v>
      </c>
      <c r="AI7" s="558">
        <v>4.2823855406511484</v>
      </c>
      <c r="AJ7" s="558">
        <v>4.2249145697421291</v>
      </c>
      <c r="AK7" s="558">
        <v>4.1689657286493516</v>
      </c>
      <c r="AL7" s="558">
        <v>4.1144793368427166</v>
      </c>
      <c r="AM7" s="558">
        <v>4.061398793525627</v>
      </c>
      <c r="AN7" s="558">
        <v>4.0096703815083181</v>
      </c>
      <c r="AO7" s="558">
        <v>3.9592430858806158</v>
      </c>
      <c r="AP7" s="558">
        <v>3.9100684261974337</v>
      </c>
      <c r="AQ7" s="558">
        <v>3.8621003010166168</v>
      </c>
      <c r="AR7" s="558">
        <v>3.8152948437412095</v>
      </c>
      <c r="AS7" s="558">
        <v>3.7696102888186469</v>
      </c>
      <c r="AT7" s="558">
        <v>3.7250068474390345</v>
      </c>
      <c r="AU7" s="558">
        <v>3.6814465919549333</v>
      </c>
      <c r="AV7" s="558">
        <v>3.638893348316989</v>
      </c>
      <c r="AW7" s="558">
        <v>3.5973125958842282</v>
      </c>
      <c r="AX7" s="558">
        <v>3.5566713740258158</v>
      </c>
      <c r="AY7" s="558">
        <v>3.5169381949831688</v>
      </c>
      <c r="AZ7" s="558">
        <v>3.4780829625082896</v>
      </c>
      <c r="BA7" s="558">
        <v>3.4400768958364738</v>
      </c>
      <c r="BB7" s="558">
        <v>3.40289245858978</v>
      </c>
      <c r="BC7" s="558">
        <v>3.3665032922421694</v>
      </c>
      <c r="BD7" s="558">
        <v>3.3308841538084533</v>
      </c>
      <c r="BE7" s="558">
        <v>3.2960108574475098</v>
      </c>
      <c r="BF7" s="558">
        <v>3.2618602196958588</v>
      </c>
      <c r="BG7" s="558">
        <v>3.2284100080710045</v>
      </c>
      <c r="BH7" s="558">
        <v>3.1956388928050932</v>
      </c>
      <c r="BI7" s="558">
        <v>3.1635264014886983</v>
      </c>
      <c r="BJ7" s="558">
        <v>3.1320528764220708</v>
      </c>
      <c r="BK7" s="558">
        <v>3.1011994344871425</v>
      </c>
    </row>
    <row r="8" spans="1:63">
      <c r="A8" s="1066"/>
      <c r="B8" s="597">
        <v>0.91700000000000004</v>
      </c>
      <c r="C8" s="558">
        <v>7.5833612133377466</v>
      </c>
      <c r="D8" s="558">
        <v>7.4049874768593673</v>
      </c>
      <c r="E8" s="558">
        <v>7.23481221406528</v>
      </c>
      <c r="F8" s="558">
        <v>7.0722828913156075</v>
      </c>
      <c r="G8" s="558">
        <v>6.916895534533575</v>
      </c>
      <c r="H8" s="558">
        <v>6.7681895093062181</v>
      </c>
      <c r="I8" s="558">
        <v>6.6257429601480631</v>
      </c>
      <c r="J8" s="558">
        <v>6.4891688138180719</v>
      </c>
      <c r="K8" s="558">
        <v>6.358111266947132</v>
      </c>
      <c r="L8" s="558">
        <v>6.2322426908623934</v>
      </c>
      <c r="M8" s="558">
        <v>6.1112608969173694</v>
      </c>
      <c r="N8" s="558">
        <v>5.9948867142730817</v>
      </c>
      <c r="O8" s="558">
        <v>5.8828618392594141</v>
      </c>
      <c r="P8" s="558">
        <v>5.7749469214437008</v>
      </c>
      <c r="Q8" s="558">
        <v>5.6709198565590508</v>
      </c>
      <c r="R8" s="558">
        <v>5.5705742606700728</v>
      </c>
      <c r="S8" s="558">
        <v>5.4737181035176343</v>
      </c>
      <c r="T8" s="558">
        <v>5.3801724820001242</v>
      </c>
      <c r="U8" s="558">
        <v>5.2897705173084066</v>
      </c>
      <c r="V8" s="558">
        <v>5.2023563614107236</v>
      </c>
      <c r="W8" s="558">
        <v>5.1177843004440113</v>
      </c>
      <c r="X8" s="558">
        <v>5.0359179441605253</v>
      </c>
      <c r="Y8" s="558">
        <v>4.9566294919454457</v>
      </c>
      <c r="Z8" s="558">
        <v>4.8797990670972062</v>
      </c>
      <c r="AA8" s="558">
        <v>4.8053141120768545</v>
      </c>
      <c r="AB8" s="558">
        <v>4.7330688383099861</v>
      </c>
      <c r="AC8" s="558">
        <v>4.6629637248851106</v>
      </c>
      <c r="AD8" s="558">
        <v>4.594905061152752</v>
      </c>
      <c r="AE8" s="558">
        <v>4.5288045288044998</v>
      </c>
      <c r="AF8" s="558">
        <v>4.4645788195128082</v>
      </c>
      <c r="AG8" s="558">
        <v>4.4021492846507133</v>
      </c>
      <c r="AH8" s="558">
        <v>4.3414416139947374</v>
      </c>
      <c r="AI8" s="558">
        <v>4.2823855406511484</v>
      </c>
      <c r="AJ8" s="558">
        <v>4.2249145697421291</v>
      </c>
      <c r="AK8" s="558">
        <v>4.1689657286493516</v>
      </c>
      <c r="AL8" s="558">
        <v>4.1144793368427166</v>
      </c>
      <c r="AM8" s="558">
        <v>4.061398793525627</v>
      </c>
      <c r="AN8" s="558">
        <v>4.0096703815083181</v>
      </c>
      <c r="AO8" s="558">
        <v>3.9592430858806158</v>
      </c>
      <c r="AP8" s="558">
        <v>3.9100684261974337</v>
      </c>
      <c r="AQ8" s="558">
        <v>3.8621003010166168</v>
      </c>
      <c r="AR8" s="558">
        <v>3.8152948437412095</v>
      </c>
      <c r="AS8" s="558">
        <v>3.7696102888186469</v>
      </c>
      <c r="AT8" s="558">
        <v>3.7250068474390345</v>
      </c>
      <c r="AU8" s="558">
        <v>3.6814465919549333</v>
      </c>
      <c r="AV8" s="558">
        <v>3.638893348316989</v>
      </c>
      <c r="AW8" s="558">
        <v>3.5973125958842282</v>
      </c>
      <c r="AX8" s="558">
        <v>3.5566713740258158</v>
      </c>
      <c r="AY8" s="558">
        <v>3.5169381949831688</v>
      </c>
      <c r="AZ8" s="558">
        <v>3.4780829625082896</v>
      </c>
      <c r="BA8" s="558">
        <v>3.4400768958364738</v>
      </c>
      <c r="BB8" s="558">
        <v>3.40289245858978</v>
      </c>
      <c r="BC8" s="558">
        <v>3.3665032922421694</v>
      </c>
      <c r="BD8" s="558">
        <v>3.3308841538084533</v>
      </c>
      <c r="BE8" s="558">
        <v>3.2960108574475098</v>
      </c>
      <c r="BF8" s="558">
        <v>3.2618602196958588</v>
      </c>
      <c r="BG8" s="558">
        <v>3.2284100080710045</v>
      </c>
      <c r="BH8" s="558">
        <v>3.1956388928050932</v>
      </c>
      <c r="BI8" s="558">
        <v>3.1635264014886983</v>
      </c>
      <c r="BJ8" s="558">
        <v>3.1320528764220708</v>
      </c>
      <c r="BK8" s="558">
        <v>3.1011994344871425</v>
      </c>
    </row>
    <row r="9" spans="1:63">
      <c r="A9" s="1066"/>
      <c r="B9" s="510">
        <v>1</v>
      </c>
      <c r="C9" s="558">
        <v>1.7309479000978316</v>
      </c>
      <c r="D9" s="558">
        <v>1.7095377903898656</v>
      </c>
      <c r="E9" s="558">
        <v>1.68865085322443</v>
      </c>
      <c r="F9" s="558">
        <v>1.6682681438791429</v>
      </c>
      <c r="G9" s="558">
        <v>1.6483716214050248</v>
      </c>
      <c r="H9" s="558">
        <v>1.6289440953676328</v>
      </c>
      <c r="I9" s="558">
        <v>1.6099691763105384</v>
      </c>
      <c r="J9" s="558">
        <v>1.5914312296411302</v>
      </c>
      <c r="K9" s="558">
        <v>1.5733153326660323</v>
      </c>
      <c r="L9" s="558">
        <v>1.5556072345279925</v>
      </c>
      <c r="M9" s="558">
        <v>1.5382933188181878</v>
      </c>
      <c r="N9" s="558">
        <v>1.5213605686577949</v>
      </c>
      <c r="O9" s="558">
        <v>1.5047965340606422</v>
      </c>
      <c r="P9" s="558">
        <v>1.4885893014049563</v>
      </c>
      <c r="Q9" s="558">
        <v>1.4727274648568982</v>
      </c>
      <c r="R9" s="558">
        <v>1.4572000996018326</v>
      </c>
      <c r="S9" s="558">
        <v>1.4419967367513091</v>
      </c>
      <c r="T9" s="558">
        <v>1.4271073398046419</v>
      </c>
      <c r="U9" s="558">
        <v>1.4125222825538608</v>
      </c>
      <c r="V9" s="558">
        <v>1.3982323283298324</v>
      </c>
      <c r="W9" s="558">
        <v>1.3842286104955142</v>
      </c>
      <c r="X9" s="558">
        <v>1.3705026140997838</v>
      </c>
      <c r="Y9" s="558">
        <v>1.3570461586120728</v>
      </c>
      <c r="Z9" s="558">
        <v>1.3438513816642432</v>
      </c>
      <c r="AA9" s="558">
        <v>1.3309107237318145</v>
      </c>
      <c r="AB9" s="558">
        <v>1.3182169136918214</v>
      </c>
      <c r="AC9" s="558">
        <v>1.3057629551993355</v>
      </c>
      <c r="AD9" s="558">
        <v>1.2935421138290091</v>
      </c>
      <c r="AE9" s="558">
        <v>1.2815479049319916</v>
      </c>
      <c r="AF9" s="558">
        <v>1.269774082162209</v>
      </c>
      <c r="AG9" s="558">
        <v>1.2582146266293563</v>
      </c>
      <c r="AH9" s="558">
        <v>1.2468637366390187</v>
      </c>
      <c r="AI9" s="558">
        <v>1.2357158179831824</v>
      </c>
      <c r="AJ9" s="558">
        <v>1.2247654747469923</v>
      </c>
      <c r="AK9" s="558">
        <v>1.2140075006000104</v>
      </c>
      <c r="AL9" s="558">
        <v>1.2034368705424521</v>
      </c>
      <c r="AM9" s="558">
        <v>1.1930487330789001</v>
      </c>
      <c r="AN9" s="558">
        <v>1.1828384027938954</v>
      </c>
      <c r="AO9" s="558">
        <v>1.1728013533055253</v>
      </c>
      <c r="AP9" s="558">
        <v>1.1629332105747539</v>
      </c>
      <c r="AQ9" s="558">
        <v>1.1532297465497092</v>
      </c>
      <c r="AR9" s="558">
        <v>1.1436868731255299</v>
      </c>
      <c r="AS9" s="558">
        <v>1.1343006364016401</v>
      </c>
      <c r="AT9" s="558">
        <v>1.1250672112195066</v>
      </c>
      <c r="AU9" s="558">
        <v>1.1159828959650233</v>
      </c>
      <c r="AV9" s="558">
        <v>1.1070441076206863</v>
      </c>
      <c r="AW9" s="558">
        <v>1.0982473770536672</v>
      </c>
      <c r="AX9" s="558">
        <v>1.0895893445267637</v>
      </c>
      <c r="AY9" s="558">
        <v>1.0810667554200262</v>
      </c>
      <c r="AZ9" s="558">
        <v>1.0726764561516149</v>
      </c>
      <c r="BA9" s="558">
        <v>1.0644153902871465</v>
      </c>
      <c r="BB9" s="558">
        <v>1.0562805948274465</v>
      </c>
      <c r="BC9" s="558">
        <v>1.0482691966652351</v>
      </c>
      <c r="BD9" s="558">
        <v>1.0403784092018478</v>
      </c>
      <c r="BE9" s="558">
        <v>1.0326055291156153</v>
      </c>
      <c r="BF9" s="558">
        <v>1.0249479332740379</v>
      </c>
      <c r="BG9" s="558">
        <v>1.0174030757823378</v>
      </c>
      <c r="BH9" s="558">
        <v>1.0099684851614175</v>
      </c>
      <c r="BI9" s="558">
        <v>1.00264176164865</v>
      </c>
      <c r="BJ9" s="558">
        <v>0.99542057461531308</v>
      </c>
      <c r="BK9" s="558">
        <v>0.98830266009482259</v>
      </c>
    </row>
    <row r="10" spans="1:63">
      <c r="A10" s="1066"/>
      <c r="B10" s="597">
        <v>1.083</v>
      </c>
      <c r="C10" s="578">
        <v>1.5900311230797066</v>
      </c>
      <c r="D10" s="558">
        <v>1.5711115658680592</v>
      </c>
      <c r="E10" s="558">
        <v>1.5526369565960465</v>
      </c>
      <c r="F10" s="558">
        <v>1.5345917813403727</v>
      </c>
      <c r="G10" s="558">
        <v>1.5169612391201226</v>
      </c>
      <c r="H10" s="558">
        <v>1.4997312014078443</v>
      </c>
      <c r="I10" s="558">
        <v>1.482888174368941</v>
      </c>
      <c r="J10" s="558">
        <v>1.4664192636172753</v>
      </c>
      <c r="K10" s="558">
        <v>1.4503121412935136</v>
      </c>
      <c r="L10" s="558">
        <v>1.4345550152895647</v>
      </c>
      <c r="M10" s="558">
        <v>1.4191366004576498</v>
      </c>
      <c r="N10" s="558">
        <v>1.4040460916562736</v>
      </c>
      <c r="O10" s="558">
        <v>1.3892731384978139</v>
      </c>
      <c r="P10" s="558">
        <v>1.3748078216736976</v>
      </c>
      <c r="Q10" s="558">
        <v>1.3606406307433747</v>
      </c>
      <c r="R10" s="558">
        <v>1.3467624432825664</v>
      </c>
      <c r="S10" s="558">
        <v>1.3331645052947327</v>
      </c>
      <c r="T10" s="558">
        <v>1.3198384127973537</v>
      </c>
      <c r="U10" s="558">
        <v>1.3067760945016511</v>
      </c>
      <c r="V10" s="558">
        <v>1.2939697955107297</v>
      </c>
      <c r="W10" s="558">
        <v>1.281412061966958</v>
      </c>
      <c r="X10" s="558">
        <v>1.2690957265847245</v>
      </c>
      <c r="Y10" s="558">
        <v>1.2570138950095628</v>
      </c>
      <c r="Z10" s="558">
        <v>1.2451599329491003</v>
      </c>
      <c r="AA10" s="558">
        <v>1.2335274540253536</v>
      </c>
      <c r="AB10" s="558">
        <v>1.2221103083016374</v>
      </c>
      <c r="AC10" s="558">
        <v>1.2109025714407782</v>
      </c>
      <c r="AD10" s="558">
        <v>1.1998985344544726</v>
      </c>
      <c r="AE10" s="558">
        <v>1.1890926940065289</v>
      </c>
      <c r="AF10" s="558">
        <v>1.1784797432353835</v>
      </c>
      <c r="AG10" s="558">
        <v>1.1680545630637365</v>
      </c>
      <c r="AH10" s="558">
        <v>1.1578122139654097</v>
      </c>
      <c r="AI10" s="558">
        <v>1.1477479281616048</v>
      </c>
      <c r="AJ10" s="558">
        <v>1.1378571022206543</v>
      </c>
      <c r="AK10" s="558">
        <v>1.1281352900371433</v>
      </c>
      <c r="AL10" s="558">
        <v>1.1185781961678942</v>
      </c>
      <c r="AM10" s="558">
        <v>1.1091816695038363</v>
      </c>
      <c r="AN10" s="558">
        <v>1.099941697258173</v>
      </c>
      <c r="AO10" s="558">
        <v>1.0908543992525521</v>
      </c>
      <c r="AP10" s="558">
        <v>1.08191602248415</v>
      </c>
      <c r="AQ10" s="558">
        <v>1.0731229359576839</v>
      </c>
      <c r="AR10" s="558">
        <v>1.0644716257674072</v>
      </c>
      <c r="AS10" s="558">
        <v>1.0559586904150875</v>
      </c>
      <c r="AT10" s="558">
        <v>1.0475808363508659</v>
      </c>
      <c r="AU10" s="558">
        <v>1.0393348737247154</v>
      </c>
      <c r="AV10" s="558">
        <v>1.0312177123369832</v>
      </c>
      <c r="AW10" s="558">
        <v>1.023226357777222</v>
      </c>
      <c r="AX10" s="558">
        <v>1.0153579077411683</v>
      </c>
      <c r="AY10" s="558">
        <v>1.0076095485163588</v>
      </c>
      <c r="AZ10" s="558">
        <v>0.99997855162743765</v>
      </c>
      <c r="BA10" s="558">
        <v>0.99246227063275905</v>
      </c>
      <c r="BB10" s="558">
        <v>0.98505813806437859</v>
      </c>
      <c r="BC10" s="558">
        <v>0.97776366250400348</v>
      </c>
      <c r="BD10" s="558">
        <v>0.97057642578790693</v>
      </c>
      <c r="BE10" s="558">
        <v>0.9634940803342158</v>
      </c>
      <c r="BF10" s="558">
        <v>0.95651434658636891</v>
      </c>
      <c r="BG10" s="558">
        <v>0.94963501056689736</v>
      </c>
      <c r="BH10" s="558">
        <v>0.94285392153601078</v>
      </c>
      <c r="BI10" s="558">
        <v>0.93616898974978802</v>
      </c>
      <c r="BJ10" s="558">
        <v>0.92957818431306671</v>
      </c>
      <c r="BK10" s="558">
        <v>0.92307953112239249</v>
      </c>
    </row>
    <row r="11" spans="1:63">
      <c r="A11" s="1066"/>
      <c r="B11" s="597">
        <v>1.167</v>
      </c>
      <c r="C11" s="558">
        <v>1.4656742983033881</v>
      </c>
      <c r="D11" s="558">
        <v>1.4488730645311747</v>
      </c>
      <c r="E11" s="558">
        <v>1.4324526551977612</v>
      </c>
      <c r="F11" s="558">
        <v>1.4164002674893474</v>
      </c>
      <c r="G11" s="558">
        <v>1.400703666117203</v>
      </c>
      <c r="H11" s="558">
        <v>1.3853511522156658</v>
      </c>
      <c r="I11" s="558">
        <v>1.3703315342633475</v>
      </c>
      <c r="J11" s="558">
        <v>1.3556341008756303</v>
      </c>
      <c r="K11" s="558">
        <v>1.3412485953294699</v>
      </c>
      <c r="L11" s="558">
        <v>1.3271651916931633</v>
      </c>
      <c r="M11" s="558">
        <v>1.3133744724443492</v>
      </c>
      <c r="N11" s="558">
        <v>1.2998674074690988</v>
      </c>
      <c r="O11" s="558">
        <v>1.2866353343436865</v>
      </c>
      <c r="P11" s="558">
        <v>1.2736699398085622</v>
      </c>
      <c r="Q11" s="558">
        <v>1.2609632423512649</v>
      </c>
      <c r="R11" s="558">
        <v>1.248507575821604</v>
      </c>
      <c r="S11" s="558">
        <v>1.2362955740084256</v>
      </c>
      <c r="T11" s="558">
        <v>1.2243201561127668</v>
      </c>
      <c r="U11" s="558">
        <v>1.2125745130571959</v>
      </c>
      <c r="V11" s="558">
        <v>1.2010520945757241</v>
      </c>
      <c r="W11" s="558">
        <v>1.1897465970328502</v>
      </c>
      <c r="X11" s="558">
        <v>1.1786519519241474</v>
      </c>
      <c r="Y11" s="558">
        <v>1.1677623150143113</v>
      </c>
      <c r="Z11" s="558">
        <v>1.1570720560718217</v>
      </c>
      <c r="AA11" s="558">
        <v>1.1465757491623338</v>
      </c>
      <c r="AB11" s="558">
        <v>1.1362681634656353</v>
      </c>
      <c r="AC11" s="558">
        <v>1.1261442545835185</v>
      </c>
      <c r="AD11" s="558">
        <v>1.116199156308219</v>
      </c>
      <c r="AE11" s="558">
        <v>1.1064281728231977</v>
      </c>
      <c r="AF11" s="558">
        <v>1.0968267713100077</v>
      </c>
      <c r="AG11" s="558">
        <v>1.0873905749367843</v>
      </c>
      <c r="AH11" s="558">
        <v>1.0781153562055774</v>
      </c>
      <c r="AI11" s="558">
        <v>1.0689970306372802</v>
      </c>
      <c r="AJ11" s="558">
        <v>1.060031650774333</v>
      </c>
      <c r="AK11" s="558">
        <v>1.051215400482703</v>
      </c>
      <c r="AL11" s="558">
        <v>1.0425445895358609</v>
      </c>
      <c r="AM11" s="558">
        <v>1.0340156484646059</v>
      </c>
      <c r="AN11" s="558">
        <v>1.0256251236576344</v>
      </c>
      <c r="AO11" s="558">
        <v>1.01736967269873</v>
      </c>
      <c r="AP11" s="558">
        <v>1.0092460599273456</v>
      </c>
      <c r="AQ11" s="558">
        <v>1.0012511522101915</v>
      </c>
      <c r="AR11" s="558">
        <v>0.99338191491221772</v>
      </c>
      <c r="AS11" s="558">
        <v>0.98563540805611338</v>
      </c>
      <c r="AT11" s="558">
        <v>0.97800878266010316</v>
      </c>
      <c r="AU11" s="558">
        <v>0.97049927724446483</v>
      </c>
      <c r="AV11" s="558">
        <v>0.96310421449776507</v>
      </c>
      <c r="AW11" s="558">
        <v>0.9558209980943585</v>
      </c>
      <c r="AX11" s="558">
        <v>0.9486471096552056</v>
      </c>
      <c r="AY11" s="558">
        <v>0.94158010584453222</v>
      </c>
      <c r="AZ11" s="558">
        <v>0.93461761559530232</v>
      </c>
      <c r="BA11" s="558">
        <v>0.92775733745688371</v>
      </c>
      <c r="BB11" s="558">
        <v>0.92099703705867508</v>
      </c>
      <c r="BC11" s="558">
        <v>0.91433454468382025</v>
      </c>
      <c r="BD11" s="558">
        <v>0.90776775294747902</v>
      </c>
      <c r="BE11" s="558">
        <v>0.90129461457443094</v>
      </c>
      <c r="BF11" s="558">
        <v>0.89491314027109259</v>
      </c>
      <c r="BG11" s="558">
        <v>0.88862139668729845</v>
      </c>
      <c r="BH11" s="558">
        <v>0.88241750446346345</v>
      </c>
      <c r="BI11" s="558">
        <v>0.87629963635897778</v>
      </c>
      <c r="BJ11" s="558">
        <v>0.87026601545792226</v>
      </c>
      <c r="BK11" s="558">
        <v>0.86431491344840372</v>
      </c>
    </row>
    <row r="12" spans="1:63">
      <c r="A12" s="1066"/>
      <c r="B12" s="510">
        <v>1.25</v>
      </c>
      <c r="C12" s="577">
        <v>1.3553770306710948</v>
      </c>
      <c r="D12" s="577">
        <v>1.3403889879633033</v>
      </c>
      <c r="E12" s="577">
        <v>1.3257288015743494</v>
      </c>
      <c r="F12" s="577">
        <v>1.3113858303374752</v>
      </c>
      <c r="G12" s="577">
        <v>1.2973498886613688</v>
      </c>
      <c r="H12" s="577">
        <v>1.2836112224079166</v>
      </c>
      <c r="I12" s="577">
        <v>1.2701604862865916</v>
      </c>
      <c r="J12" s="577">
        <v>1.2569887226553869</v>
      </c>
      <c r="K12" s="577">
        <v>1.2440873416272336</v>
      </c>
      <c r="L12" s="577">
        <v>1.231448102389068</v>
      </c>
      <c r="M12" s="577">
        <v>1.2190630956481725</v>
      </c>
      <c r="N12" s="577">
        <v>1.2069247271272217</v>
      </c>
      <c r="O12" s="577">
        <v>1.1950257020356581</v>
      </c>
      <c r="P12" s="577">
        <v>1.1833590104506773</v>
      </c>
      <c r="Q12" s="577">
        <v>1.1719179135462605</v>
      </c>
      <c r="R12" s="577">
        <v>1.1606959306134119</v>
      </c>
      <c r="S12" s="577">
        <v>1.1496868268190659</v>
      </c>
      <c r="T12" s="577">
        <v>1.138884601655084</v>
      </c>
      <c r="U12" s="577">
        <v>1.1282834780323774</v>
      </c>
      <c r="V12" s="577">
        <v>1.1178778919785028</v>
      </c>
      <c r="W12" s="577">
        <v>1.1076624829001336</v>
      </c>
      <c r="X12" s="577">
        <v>1.0976320843745986</v>
      </c>
      <c r="Y12" s="577">
        <v>1.0877817154372498</v>
      </c>
      <c r="Z12" s="577">
        <v>1.0781065723337946</v>
      </c>
      <c r="AA12" s="577">
        <v>1.0686020207088904</v>
      </c>
      <c r="AB12" s="577">
        <v>1.0592635882043235</v>
      </c>
      <c r="AC12" s="577">
        <v>1.050086957441926</v>
      </c>
      <c r="AD12" s="577">
        <v>1.0410679593681047</v>
      </c>
      <c r="AE12" s="577">
        <v>1.0322025669384252</v>
      </c>
      <c r="AF12" s="577">
        <v>1.0234868891221494</v>
      </c>
      <c r="AG12" s="577">
        <v>1.0149171652079787</v>
      </c>
      <c r="AH12" s="577">
        <v>1.0064897593934887</v>
      </c>
      <c r="AI12" s="577">
        <v>0.99820115564190748</v>
      </c>
      <c r="AJ12" s="577">
        <v>0.99004795279094793</v>
      </c>
      <c r="AK12" s="577">
        <v>0.98202685989940364</v>
      </c>
      <c r="AL12" s="577">
        <v>0.97413469181812795</v>
      </c>
      <c r="AM12" s="577">
        <v>0.9663683649728777</v>
      </c>
      <c r="AN12" s="577">
        <v>0.95872489334728972</v>
      </c>
      <c r="AO12" s="577">
        <v>0.9512013846549966</v>
      </c>
      <c r="AP12" s="577">
        <v>0.94379503669057352</v>
      </c>
      <c r="AQ12" s="577">
        <v>0.93650313384964246</v>
      </c>
      <c r="AR12" s="577">
        <v>0.92932304380905928</v>
      </c>
      <c r="AS12" s="577">
        <v>0.92225221435865234</v>
      </c>
      <c r="AT12" s="577">
        <v>0.91528817037650723</v>
      </c>
      <c r="AU12" s="577">
        <v>0.90842851094026289</v>
      </c>
      <c r="AV12" s="577">
        <v>0.90167090656733906</v>
      </c>
      <c r="AW12" s="577">
        <v>0.89501309657743067</v>
      </c>
      <c r="AX12" s="577">
        <v>0.88845288657099475</v>
      </c>
      <c r="AY12" s="577">
        <v>0.88198814601782272</v>
      </c>
      <c r="AZ12" s="577">
        <v>0.87561680595013269</v>
      </c>
      <c r="BA12" s="577">
        <v>0.86933685675493066</v>
      </c>
      <c r="BB12" s="577">
        <v>0.8631463460606964</v>
      </c>
      <c r="BC12" s="577">
        <v>0.85704337671372366</v>
      </c>
      <c r="BD12" s="577">
        <v>0.85102610483970809</v>
      </c>
      <c r="BE12" s="577">
        <v>0.84509273798642337</v>
      </c>
      <c r="BF12" s="577">
        <v>0.83924153334355467</v>
      </c>
      <c r="BG12" s="577">
        <v>0.83347079603597707</v>
      </c>
      <c r="BH12" s="577">
        <v>0.82777887748696577</v>
      </c>
      <c r="BI12" s="577">
        <v>0.82216417384802043</v>
      </c>
      <c r="BJ12" s="577">
        <v>0.81662512449215829</v>
      </c>
      <c r="BK12" s="577">
        <v>0.81116021056770826</v>
      </c>
    </row>
    <row r="13" spans="1:63">
      <c r="A13" s="1066"/>
      <c r="B13" s="597">
        <v>1.333</v>
      </c>
      <c r="C13" s="577">
        <v>1.2570942598685557</v>
      </c>
      <c r="D13" s="577">
        <v>1.2436673519043058</v>
      </c>
      <c r="E13" s="577">
        <v>1.230524235917781</v>
      </c>
      <c r="F13" s="577">
        <v>1.2176560086312607</v>
      </c>
      <c r="G13" s="577">
        <v>1.2050541353373823</v>
      </c>
      <c r="H13" s="577">
        <v>1.1927104310222976</v>
      </c>
      <c r="I13" s="577">
        <v>1.1806170426372327</v>
      </c>
      <c r="J13" s="577">
        <v>1.1687664324377547</v>
      </c>
      <c r="K13" s="577">
        <v>1.1571513623164766</v>
      </c>
      <c r="L13" s="577">
        <v>1.1457648790607664</v>
      </c>
      <c r="M13" s="577">
        <v>1.1346003004723701</v>
      </c>
      <c r="N13" s="577">
        <v>1.1236512022907215</v>
      </c>
      <c r="O13" s="577">
        <v>1.1129114058661729</v>
      </c>
      <c r="P13" s="577">
        <v>1.1023749665334406</v>
      </c>
      <c r="Q13" s="577">
        <v>1.0920361626393034</v>
      </c>
      <c r="R13" s="577">
        <v>1.0818894851819953</v>
      </c>
      <c r="S13" s="577">
        <v>1.0719296280228758</v>
      </c>
      <c r="T13" s="577">
        <v>1.0621514786338364</v>
      </c>
      <c r="U13" s="577">
        <v>1.0525501093465415</v>
      </c>
      <c r="V13" s="577">
        <v>1.0431207690720361</v>
      </c>
      <c r="W13" s="577">
        <v>1.0338588754614828</v>
      </c>
      <c r="X13" s="577">
        <v>1.0247600074808547</v>
      </c>
      <c r="Y13" s="577">
        <v>1.015819898374303</v>
      </c>
      <c r="Z13" s="577">
        <v>1.0070344289926665</v>
      </c>
      <c r="AA13" s="577">
        <v>0.99839962146521244</v>
      </c>
      <c r="AB13" s="577">
        <v>0.98991163319417608</v>
      </c>
      <c r="AC13" s="577">
        <v>0.98156675115305592</v>
      </c>
      <c r="AD13" s="577">
        <v>0.97336138647088588</v>
      </c>
      <c r="AE13" s="577">
        <v>0.96529206928589273</v>
      </c>
      <c r="AF13" s="577">
        <v>0.95735544385303128</v>
      </c>
      <c r="AG13" s="577">
        <v>0.9495482638909073</v>
      </c>
      <c r="AH13" s="577">
        <v>0.94186738815453153</v>
      </c>
      <c r="AI13" s="577">
        <v>0.93430977622122091</v>
      </c>
      <c r="AJ13" s="577">
        <v>0.92687248447777093</v>
      </c>
      <c r="AK13" s="577">
        <v>0.91955266229777122</v>
      </c>
      <c r="AL13" s="577">
        <v>0.91234754839863619</v>
      </c>
      <c r="AM13" s="577">
        <v>0.90525446736856974</v>
      </c>
      <c r="AN13" s="577">
        <v>0.89827082635428834</v>
      </c>
      <c r="AO13" s="577">
        <v>0.89139411190088669</v>
      </c>
      <c r="AP13" s="577">
        <v>0.88462188693575428</v>
      </c>
      <c r="AQ13" s="577">
        <v>0.87795178788894213</v>
      </c>
      <c r="AR13" s="577">
        <v>0.87138152194282881</v>
      </c>
      <c r="AS13" s="577">
        <v>0.86490886440436432</v>
      </c>
      <c r="AT13" s="577">
        <v>0.85853165619356608</v>
      </c>
      <c r="AU13" s="577">
        <v>0.85224780144230827</v>
      </c>
      <c r="AV13" s="577">
        <v>0.84605526519779561</v>
      </c>
      <c r="AW13" s="577">
        <v>0.83995207122543891</v>
      </c>
      <c r="AX13" s="577">
        <v>0.83393629990614249</v>
      </c>
      <c r="AY13" s="577">
        <v>0.82800608622330962</v>
      </c>
      <c r="AZ13" s="577">
        <v>0.8221596178351277</v>
      </c>
      <c r="BA13" s="577">
        <v>0.8163951332279511</v>
      </c>
      <c r="BB13" s="577">
        <v>0.81071091994682565</v>
      </c>
      <c r="BC13" s="577">
        <v>0.80510531289942344</v>
      </c>
      <c r="BD13" s="577">
        <v>0.79957669272985787</v>
      </c>
      <c r="BE13" s="577">
        <v>0.79412348425904411</v>
      </c>
      <c r="BF13" s="577">
        <v>0.78874415498844852</v>
      </c>
      <c r="BG13" s="577">
        <v>0.78343721366424102</v>
      </c>
      <c r="BH13" s="577">
        <v>0.77820120889902655</v>
      </c>
      <c r="BI13" s="577">
        <v>0.77303472784847804</v>
      </c>
      <c r="BJ13" s="577">
        <v>0.76793639494033628</v>
      </c>
      <c r="BK13" s="577">
        <v>0.7629048706533752</v>
      </c>
    </row>
    <row r="14" spans="1:63">
      <c r="A14" s="1066"/>
      <c r="B14" s="597">
        <v>1.417</v>
      </c>
      <c r="C14" s="577">
        <v>1.1691401413738896</v>
      </c>
      <c r="D14" s="577">
        <v>1.1570646729952028</v>
      </c>
      <c r="E14" s="577">
        <v>1.1452360976229421</v>
      </c>
      <c r="F14" s="577">
        <v>1.1336469199810262</v>
      </c>
      <c r="G14" s="577">
        <v>1.1222899451467212</v>
      </c>
      <c r="H14" s="577">
        <v>1.1111582636550348</v>
      </c>
      <c r="I14" s="577">
        <v>1.1002452374808753</v>
      </c>
      <c r="J14" s="577">
        <v>1.0895444868392199</v>
      </c>
      <c r="K14" s="577">
        <v>1.079049877748133</v>
      </c>
      <c r="L14" s="577">
        <v>1.0687555103036972</v>
      </c>
      <c r="M14" s="577">
        <v>1.058655707619756</v>
      </c>
      <c r="N14" s="577">
        <v>1.0487450053889091</v>
      </c>
      <c r="O14" s="577">
        <v>1.0390181420244218</v>
      </c>
      <c r="P14" s="577">
        <v>1.0294700493456834</v>
      </c>
      <c r="Q14" s="577">
        <v>1.0200958437725651</v>
      </c>
      <c r="R14" s="577">
        <v>1.0108908179965357</v>
      </c>
      <c r="S14" s="577">
        <v>1.001850433098687</v>
      </c>
      <c r="T14" s="577">
        <v>0.99297031108694156</v>
      </c>
      <c r="U14" s="577">
        <v>0.98424622782666116</v>
      </c>
      <c r="V14" s="577">
        <v>0.97567410634067386</v>
      </c>
      <c r="W14" s="577">
        <v>0.96725001045639203</v>
      </c>
      <c r="X14" s="577">
        <v>0.95897013877922099</v>
      </c>
      <c r="Y14" s="577">
        <v>0.95083081897287636</v>
      </c>
      <c r="Z14" s="577">
        <v>0.942828502328525</v>
      </c>
      <c r="AA14" s="577">
        <v>0.93495975860587965</v>
      </c>
      <c r="AB14" s="577">
        <v>0.92722127113048836</v>
      </c>
      <c r="AC14" s="577">
        <v>0.91960983213249825</v>
      </c>
      <c r="AD14" s="577">
        <v>0.91212233831313216</v>
      </c>
      <c r="AE14" s="577">
        <v>0.90475578662600109</v>
      </c>
      <c r="AF14" s="577">
        <v>0.89750727026120913</v>
      </c>
      <c r="AG14" s="577">
        <v>0.89037397482096403</v>
      </c>
      <c r="AH14" s="577">
        <v>0.88335317467612573</v>
      </c>
      <c r="AI14" s="577">
        <v>0.87644222949378303</v>
      </c>
      <c r="AJ14" s="577">
        <v>0.86963858092656365</v>
      </c>
      <c r="AK14" s="577">
        <v>0.86293974945495966</v>
      </c>
      <c r="AL14" s="577">
        <v>0.85634333137447649</v>
      </c>
      <c r="AM14" s="577">
        <v>0.84984699591992008</v>
      </c>
      <c r="AN14" s="577">
        <v>0.8434484825195887</v>
      </c>
      <c r="AO14" s="577">
        <v>0.83714559817258072</v>
      </c>
      <c r="AP14" s="577">
        <v>0.83093621494281866</v>
      </c>
      <c r="AQ14" s="577">
        <v>0.82481826756378207</v>
      </c>
      <c r="AR14" s="577">
        <v>0.81878975114827801</v>
      </c>
      <c r="AS14" s="577">
        <v>0.81284871899791855</v>
      </c>
      <c r="AT14" s="577">
        <v>0.80699328050727515</v>
      </c>
      <c r="AU14" s="577">
        <v>0.80122159915797297</v>
      </c>
      <c r="AV14" s="577">
        <v>0.79553189059825025</v>
      </c>
      <c r="AW14" s="577">
        <v>0.78992242080376729</v>
      </c>
      <c r="AX14" s="577">
        <v>0.78439150431568139</v>
      </c>
      <c r="AY14" s="577">
        <v>0.77893750255222871</v>
      </c>
      <c r="AZ14" s="577">
        <v>0.77355882219025729</v>
      </c>
      <c r="BA14" s="577">
        <v>0.76825391361335527</v>
      </c>
      <c r="BB14" s="577">
        <v>0.76302126942339965</v>
      </c>
      <c r="BC14" s="577">
        <v>0.75785942301251963</v>
      </c>
      <c r="BD14" s="577">
        <v>0.75276694719263626</v>
      </c>
      <c r="BE14" s="577">
        <v>0.74774245287988528</v>
      </c>
      <c r="BF14" s="577">
        <v>0.74278458783137813</v>
      </c>
      <c r="BG14" s="577">
        <v>0.73789203543188608</v>
      </c>
      <c r="BH14" s="577">
        <v>0.73306351352816224</v>
      </c>
      <c r="BI14" s="577">
        <v>0.72829777330873258</v>
      </c>
      <c r="BJ14" s="577">
        <v>0.72359359822710068</v>
      </c>
      <c r="BK14" s="577">
        <v>0.71894980296641553</v>
      </c>
    </row>
    <row r="15" spans="1:63">
      <c r="A15" s="1066"/>
      <c r="B15" s="510">
        <v>1.5</v>
      </c>
      <c r="C15" s="577">
        <v>1.0901148197574413</v>
      </c>
      <c r="D15" s="577">
        <v>1.0792151854118979</v>
      </c>
      <c r="E15" s="577">
        <v>1.0685313557334479</v>
      </c>
      <c r="F15" s="577">
        <v>1.0580569843901608</v>
      </c>
      <c r="G15" s="577">
        <v>1.0477859714763684</v>
      </c>
      <c r="H15" s="577">
        <v>1.0377124516668315</v>
      </c>
      <c r="I15" s="577">
        <v>1.0278307830477202</v>
      </c>
      <c r="J15" s="577">
        <v>1.0181355365797207</v>
      </c>
      <c r="K15" s="577">
        <v>1.0086214861519194</v>
      </c>
      <c r="L15" s="577">
        <v>0.99928359918817622</v>
      </c>
      <c r="M15" s="577">
        <v>0.99011702777051591</v>
      </c>
      <c r="N15" s="577">
        <v>0.98111710024663268</v>
      </c>
      <c r="O15" s="577">
        <v>0.97227931329099038</v>
      </c>
      <c r="P15" s="577">
        <v>0.96359932439116447</v>
      </c>
      <c r="Q15" s="577">
        <v>0.95507294473309379</v>
      </c>
      <c r="R15" s="577">
        <v>0.94669613246074447</v>
      </c>
      <c r="S15" s="577">
        <v>0.93846498628740216</v>
      </c>
      <c r="T15" s="577">
        <v>0.93037573943737562</v>
      </c>
      <c r="U15" s="577">
        <v>0.92242475389834389</v>
      </c>
      <c r="V15" s="577">
        <v>0.9146085149659241</v>
      </c>
      <c r="W15" s="577">
        <v>0.90692362606326959</v>
      </c>
      <c r="X15" s="577">
        <v>0.89936680381965983</v>
      </c>
      <c r="Y15" s="577">
        <v>0.89193487339309707</v>
      </c>
      <c r="Z15" s="577">
        <v>0.8846247640229149</v>
      </c>
      <c r="AA15" s="577">
        <v>0.8774335047993076</v>
      </c>
      <c r="AB15" s="577">
        <v>0.8703582206375361</v>
      </c>
      <c r="AC15" s="577">
        <v>0.86339612844535174</v>
      </c>
      <c r="AD15" s="577">
        <v>0.8565445334729026</v>
      </c>
      <c r="AE15" s="577">
        <v>0.849800825835067</v>
      </c>
      <c r="AF15" s="577">
        <v>0.84316247719678417</v>
      </c>
      <c r="AG15" s="577">
        <v>0.83662703761254031</v>
      </c>
      <c r="AH15" s="577">
        <v>0.83019213251170687</v>
      </c>
      <c r="AI15" s="577">
        <v>0.82385545982194264</v>
      </c>
      <c r="AJ15" s="577">
        <v>0.81761478722333503</v>
      </c>
      <c r="AK15" s="577">
        <v>0.81146794952640178</v>
      </c>
      <c r="AL15" s="577">
        <v>0.80541284616748443</v>
      </c>
      <c r="AM15" s="577">
        <v>0.79944743881544478</v>
      </c>
      <c r="AN15" s="577">
        <v>0.79356974908393885</v>
      </c>
      <c r="AO15" s="577">
        <v>0.78777785634387221</v>
      </c>
      <c r="AP15" s="577">
        <v>0.78206989563095619</v>
      </c>
      <c r="AQ15" s="577">
        <v>0.77644405564357777</v>
      </c>
      <c r="AR15" s="577">
        <v>0.77089857682646457</v>
      </c>
      <c r="AS15" s="577">
        <v>0.76543174953588922</v>
      </c>
      <c r="AT15" s="577">
        <v>0.76004191228239304</v>
      </c>
      <c r="AU15" s="577">
        <v>0.75472745004723341</v>
      </c>
      <c r="AV15" s="577">
        <v>0.74948679266897267</v>
      </c>
      <c r="AW15" s="577">
        <v>0.74431841329682269</v>
      </c>
      <c r="AX15" s="577">
        <v>0.7392208269075452</v>
      </c>
      <c r="AY15" s="577">
        <v>0.73419258888287997</v>
      </c>
      <c r="AZ15" s="577">
        <v>0.72923229364463904</v>
      </c>
      <c r="BA15" s="577">
        <v>0.72433857334476093</v>
      </c>
      <c r="BB15" s="577">
        <v>0.719510096607755</v>
      </c>
      <c r="BC15" s="577">
        <v>0.71474556732311201</v>
      </c>
      <c r="BD15" s="577">
        <v>0.71004372348537714</v>
      </c>
      <c r="BE15" s="577">
        <v>0.70540333607970807</v>
      </c>
      <c r="BF15" s="577">
        <v>0.70082320801084697</v>
      </c>
      <c r="BG15" s="577">
        <v>0.69630217307354858</v>
      </c>
      <c r="BH15" s="577">
        <v>0.69183909496260443</v>
      </c>
      <c r="BI15" s="577">
        <v>0.68743286632069633</v>
      </c>
      <c r="BJ15" s="577">
        <v>0.68308240782240459</v>
      </c>
      <c r="BK15" s="577">
        <v>0.67878666729277826</v>
      </c>
    </row>
    <row r="16" spans="1:63">
      <c r="A16" s="1066"/>
      <c r="B16" s="597">
        <v>1.583</v>
      </c>
      <c r="C16" s="577">
        <v>1.0188480621974505</v>
      </c>
      <c r="D16" s="577">
        <v>1.0089763006058212</v>
      </c>
      <c r="E16" s="577">
        <v>0.99929400105170396</v>
      </c>
      <c r="F16" s="577">
        <v>0.98979576105324329</v>
      </c>
      <c r="G16" s="577">
        <v>0.98047638159592743</v>
      </c>
      <c r="H16" s="577">
        <v>0.97133085764324334</v>
      </c>
      <c r="I16" s="577">
        <v>0.96235436917350525</v>
      </c>
      <c r="J16" s="577">
        <v>0.95354227270912506</v>
      </c>
      <c r="K16" s="577">
        <v>0.94489009330705109</v>
      </c>
      <c r="L16" s="577">
        <v>0.93639351698134377</v>
      </c>
      <c r="M16" s="577">
        <v>0.92804838353093133</v>
      </c>
      <c r="N16" s="577">
        <v>0.91985067974749279</v>
      </c>
      <c r="O16" s="577">
        <v>0.91179653298016672</v>
      </c>
      <c r="P16" s="577">
        <v>0.90388220503540961</v>
      </c>
      <c r="Q16" s="577">
        <v>0.89610408639181083</v>
      </c>
      <c r="R16" s="577">
        <v>0.8884586907110581</v>
      </c>
      <c r="S16" s="577">
        <v>0.88094264962751345</v>
      </c>
      <c r="T16" s="577">
        <v>0.87355270780004124</v>
      </c>
      <c r="U16" s="577">
        <v>0.86628571821081579</v>
      </c>
      <c r="V16" s="577">
        <v>0.85913863769684473</v>
      </c>
      <c r="W16" s="577">
        <v>0.85210852270087978</v>
      </c>
      <c r="X16" s="577">
        <v>0.84519252522924904</v>
      </c>
      <c r="Y16" s="577">
        <v>0.83838788900495032</v>
      </c>
      <c r="Z16" s="577">
        <v>0.83169194580508854</v>
      </c>
      <c r="AA16" s="577">
        <v>0.82510211197243311</v>
      </c>
      <c r="AB16" s="577">
        <v>0.81861588509151362</v>
      </c>
      <c r="AC16" s="577">
        <v>0.81223084082027031</v>
      </c>
      <c r="AD16" s="577">
        <v>0.80594462986883253</v>
      </c>
      <c r="AE16" s="577">
        <v>0.79975497511751392</v>
      </c>
      <c r="AF16" s="577">
        <v>0.7936596688666</v>
      </c>
      <c r="AG16" s="577">
        <v>0.78765657021094637</v>
      </c>
      <c r="AH16" s="577">
        <v>0.7817436025328327</v>
      </c>
      <c r="AI16" s="577">
        <v>0.77591875110690134</v>
      </c>
      <c r="AJ16" s="577">
        <v>0.7701800608113798</v>
      </c>
      <c r="AK16" s="577">
        <v>0.76452563394012474</v>
      </c>
      <c r="AL16" s="577">
        <v>0.75895362811034184</v>
      </c>
      <c r="AM16" s="577">
        <v>0.75346225426113822</v>
      </c>
      <c r="AN16" s="577">
        <v>0.74804977473833989</v>
      </c>
      <c r="AO16" s="577">
        <v>0.7427145014612645</v>
      </c>
      <c r="AP16" s="577">
        <v>0.73745479416739013</v>
      </c>
      <c r="AQ16" s="577">
        <v>0.7322690587310835</v>
      </c>
      <c r="AR16" s="577">
        <v>0.72715574555276952</v>
      </c>
      <c r="AS16" s="577">
        <v>0.72211334801512062</v>
      </c>
      <c r="AT16" s="577">
        <v>0.71714040100303666</v>
      </c>
      <c r="AU16" s="577">
        <v>0.71223547948436139</v>
      </c>
      <c r="AV16" s="577">
        <v>0.70739719714844651</v>
      </c>
      <c r="AW16" s="577">
        <v>0.70262420509983103</v>
      </c>
      <c r="AX16" s="577">
        <v>0.69791519060445117</v>
      </c>
      <c r="AY16" s="577">
        <v>0.693268875885933</v>
      </c>
      <c r="AZ16" s="577">
        <v>0.68868401696964698</v>
      </c>
      <c r="BA16" s="577">
        <v>0.68415940257233077</v>
      </c>
      <c r="BB16" s="577">
        <v>0.6796938530351968</v>
      </c>
      <c r="BC16" s="577">
        <v>0.67528621929855048</v>
      </c>
      <c r="BD16" s="577">
        <v>0.67093538191604785</v>
      </c>
      <c r="BE16" s="577">
        <v>0.66664025010681505</v>
      </c>
      <c r="BF16" s="577">
        <v>0.66239976084374597</v>
      </c>
      <c r="BG16" s="577">
        <v>0.65821287797637451</v>
      </c>
      <c r="BH16" s="577">
        <v>0.65407859138680247</v>
      </c>
      <c r="BI16" s="577">
        <v>0.64999591617724117</v>
      </c>
      <c r="BJ16" s="577">
        <v>0.64596389188778935</v>
      </c>
      <c r="BK16" s="577">
        <v>0.64198158174314657</v>
      </c>
    </row>
    <row r="17" spans="1:76">
      <c r="A17" s="1066"/>
      <c r="B17" s="597">
        <v>1.667</v>
      </c>
      <c r="C17" s="577">
        <v>0.95435545284740519</v>
      </c>
      <c r="D17" s="577">
        <v>0.94538618088258386</v>
      </c>
      <c r="E17" s="577">
        <v>0.93658393014644459</v>
      </c>
      <c r="F17" s="577">
        <v>0.92794407839871151</v>
      </c>
      <c r="G17" s="577">
        <v>0.91946217239811812</v>
      </c>
      <c r="H17" s="577">
        <v>0.9111339202486598</v>
      </c>
      <c r="I17" s="577">
        <v>0.90295518415806508</v>
      </c>
      <c r="J17" s="577">
        <v>0.894921973582818</v>
      </c>
      <c r="K17" s="577">
        <v>0.88703043873586629</v>
      </c>
      <c r="L17" s="577">
        <v>0.87927686443482833</v>
      </c>
      <c r="M17" s="577">
        <v>0.87165766427004188</v>
      </c>
      <c r="N17" s="577">
        <v>0.86416937507322156</v>
      </c>
      <c r="O17" s="577">
        <v>0.85680865166880271</v>
      </c>
      <c r="P17" s="577">
        <v>0.84957226189125667</v>
      </c>
      <c r="Q17" s="577">
        <v>0.84245708185278856</v>
      </c>
      <c r="R17" s="577">
        <v>0.83546009144685607</v>
      </c>
      <c r="S17" s="577">
        <v>0.82857837007391688</v>
      </c>
      <c r="T17" s="577">
        <v>0.82180909257669177</v>
      </c>
      <c r="U17" s="577">
        <v>0.81514952537306162</v>
      </c>
      <c r="V17" s="577">
        <v>0.80859702277547574</v>
      </c>
      <c r="W17" s="577">
        <v>0.80214902348646111</v>
      </c>
      <c r="X17" s="577">
        <v>0.79580304726048134</v>
      </c>
      <c r="Y17" s="577">
        <v>0.78955669172300302</v>
      </c>
      <c r="Z17" s="577">
        <v>0.78340762933820207</v>
      </c>
      <c r="AA17" s="577">
        <v>0.77735360451726676</v>
      </c>
      <c r="AB17" s="577">
        <v>0.77139243085975273</v>
      </c>
      <c r="AC17" s="577">
        <v>0.76552198852089914</v>
      </c>
      <c r="AD17" s="577">
        <v>0.75974022169825006</v>
      </c>
      <c r="AE17" s="577">
        <v>0.7540451362313183</v>
      </c>
      <c r="AF17" s="577">
        <v>0.74843479730840434</v>
      </c>
      <c r="AG17" s="577">
        <v>0.74290732727503139</v>
      </c>
      <c r="AH17" s="577">
        <v>0.73746090353878302</v>
      </c>
      <c r="AI17" s="577">
        <v>0.73209375656562869</v>
      </c>
      <c r="AJ17" s="577">
        <v>0.72680416796311398</v>
      </c>
      <c r="AK17" s="577">
        <v>0.72159046864604925</v>
      </c>
      <c r="AL17" s="577">
        <v>0.71645103708058944</v>
      </c>
      <c r="AM17" s="577">
        <v>0.71138429760281829</v>
      </c>
      <c r="AN17" s="577">
        <v>0.70638871880817833</v>
      </c>
      <c r="AO17" s="577">
        <v>0.70146281200828764</v>
      </c>
      <c r="AP17" s="577">
        <v>0.6966051297518765</v>
      </c>
      <c r="AQ17" s="577">
        <v>0.69181426440675686</v>
      </c>
      <c r="AR17" s="577">
        <v>0.68708884679990612</v>
      </c>
      <c r="AS17" s="577">
        <v>0.68242754491290814</v>
      </c>
      <c r="AT17" s="577">
        <v>0.67782906263013587</v>
      </c>
      <c r="AU17" s="577">
        <v>0.67329213853720749</v>
      </c>
      <c r="AV17" s="577">
        <v>0.66881554476737692</v>
      </c>
      <c r="AW17" s="577">
        <v>0.66439808589363958</v>
      </c>
      <c r="AX17" s="577">
        <v>0.66003859786445584</v>
      </c>
      <c r="AY17" s="577">
        <v>0.65573594698110071</v>
      </c>
      <c r="AZ17" s="577">
        <v>0.6514890289147548</v>
      </c>
      <c r="BA17" s="577">
        <v>0.64729676776154244</v>
      </c>
      <c r="BB17" s="577">
        <v>0.64315811513382237</v>
      </c>
      <c r="BC17" s="577">
        <v>0.63907204928611716</v>
      </c>
      <c r="BD17" s="577">
        <v>0.63503757427415009</v>
      </c>
      <c r="BE17" s="577">
        <v>0.63105371914553754</v>
      </c>
      <c r="BF17" s="577">
        <v>0.62711953716075231</v>
      </c>
      <c r="BG17" s="577">
        <v>0.6232341050430491</v>
      </c>
      <c r="BH17" s="577">
        <v>0.6193965222561002</v>
      </c>
      <c r="BI17" s="577">
        <v>0.61560591030815592</v>
      </c>
      <c r="BJ17" s="577">
        <v>0.61186141208160039</v>
      </c>
      <c r="BK17" s="577">
        <v>0.60816219118682813</v>
      </c>
    </row>
    <row r="18" spans="1:76">
      <c r="A18" s="1066"/>
      <c r="B18" s="510">
        <v>1.75</v>
      </c>
      <c r="C18" s="577">
        <v>0.89580404502280719</v>
      </c>
      <c r="D18" s="577">
        <v>0.8876304433035771</v>
      </c>
      <c r="E18" s="577">
        <v>0.87960465002918053</v>
      </c>
      <c r="F18" s="577">
        <v>0.87172269175542982</v>
      </c>
      <c r="G18" s="577">
        <v>0.86398073619416615</v>
      </c>
      <c r="H18" s="577">
        <v>0.8563750860002538</v>
      </c>
      <c r="I18" s="577">
        <v>0.84890217288387193</v>
      </c>
      <c r="J18" s="577">
        <v>0.8415585520284018</v>
      </c>
      <c r="K18" s="577">
        <v>0.83434089679556767</v>
      </c>
      <c r="L18" s="577">
        <v>0.82724599370072793</v>
      </c>
      <c r="M18" s="577">
        <v>0.82027073764237457</v>
      </c>
      <c r="N18" s="577">
        <v>0.81341212737095991</v>
      </c>
      <c r="O18" s="577">
        <v>0.80666726118316112</v>
      </c>
      <c r="P18" s="577">
        <v>0.80003333282860312</v>
      </c>
      <c r="Q18" s="577">
        <v>0.79350762761690907</v>
      </c>
      <c r="R18" s="577">
        <v>0.78708751871373439</v>
      </c>
      <c r="S18" s="577">
        <v>0.78077046361516422</v>
      </c>
      <c r="T18" s="577">
        <v>0.77455400079053749</v>
      </c>
      <c r="U18" s="577">
        <v>0.7684357464843794</v>
      </c>
      <c r="V18" s="577">
        <v>0.76241339166871924</v>
      </c>
      <c r="W18" s="577">
        <v>0.75648469913760319</v>
      </c>
      <c r="X18" s="577">
        <v>0.75064750073612363</v>
      </c>
      <c r="Y18" s="577">
        <v>0.74489969471675532</v>
      </c>
      <c r="Z18" s="577">
        <v>0.73923924321622436</v>
      </c>
      <c r="AA18" s="577">
        <v>0.73366416984655036</v>
      </c>
      <c r="AB18" s="577">
        <v>0.72817255739427589</v>
      </c>
      <c r="AC18" s="577">
        <v>0.72276254562225895</v>
      </c>
      <c r="AD18" s="577">
        <v>0.7174323291687339</v>
      </c>
      <c r="AE18" s="577">
        <v>0.71218015553865488</v>
      </c>
      <c r="AF18" s="577">
        <v>0.70700432318262718</v>
      </c>
      <c r="AG18" s="577">
        <v>0.70190317965900562</v>
      </c>
      <c r="AH18" s="577">
        <v>0.69687511987498507</v>
      </c>
      <c r="AI18" s="577">
        <v>0.69191858440275378</v>
      </c>
      <c r="AJ18" s="577">
        <v>0.68703205786699673</v>
      </c>
      <c r="AK18" s="577">
        <v>0.68221406740024904</v>
      </c>
      <c r="AL18" s="577">
        <v>0.67746318116278814</v>
      </c>
      <c r="AM18" s="577">
        <v>0.67277800692394285</v>
      </c>
      <c r="AN18" s="577">
        <v>0.66815719070186785</v>
      </c>
      <c r="AO18" s="577">
        <v>0.66359941545898737</v>
      </c>
      <c r="AP18" s="577">
        <v>0.65910339985047295</v>
      </c>
      <c r="AQ18" s="577">
        <v>0.6546678970232529</v>
      </c>
      <c r="AR18" s="577">
        <v>0.65029169346319216</v>
      </c>
      <c r="AS18" s="577">
        <v>0.64597360788820168</v>
      </c>
      <c r="AT18" s="577">
        <v>0.64171249018515553</v>
      </c>
      <c r="AU18" s="577">
        <v>0.63750722038861019</v>
      </c>
      <c r="AV18" s="577">
        <v>0.63335670769941632</v>
      </c>
      <c r="AW18" s="577">
        <v>0.62925988954141909</v>
      </c>
      <c r="AX18" s="577">
        <v>0.62521573065453384</v>
      </c>
      <c r="AY18" s="577">
        <v>0.62122322222256965</v>
      </c>
      <c r="AZ18" s="577">
        <v>0.61728138103425911</v>
      </c>
      <c r="BA18" s="577">
        <v>0.61338924867602651</v>
      </c>
      <c r="BB18" s="577">
        <v>0.60954589075510435</v>
      </c>
      <c r="BC18" s="577">
        <v>0.60575039615167536</v>
      </c>
      <c r="BD18" s="577">
        <v>0.60200187629878044</v>
      </c>
      <c r="BE18" s="577">
        <v>0.59829946448879923</v>
      </c>
      <c r="BF18" s="577">
        <v>0.59464231520536692</v>
      </c>
      <c r="BG18" s="577">
        <v>0.5910296034796434</v>
      </c>
      <c r="BH18" s="577">
        <v>0.58746052426990614</v>
      </c>
      <c r="BI18" s="577">
        <v>0.58393429186348744</v>
      </c>
      <c r="BJ18" s="577">
        <v>0.58045013930012312</v>
      </c>
      <c r="BK18" s="577">
        <v>0.57700731781582171</v>
      </c>
    </row>
    <row r="19" spans="1:76">
      <c r="A19" s="1066"/>
      <c r="B19" s="597">
        <v>1.833</v>
      </c>
      <c r="C19" s="577">
        <v>0.84248520543065553</v>
      </c>
      <c r="D19" s="577">
        <v>0.83501581314863493</v>
      </c>
      <c r="E19" s="577">
        <v>0.82767770275205366</v>
      </c>
      <c r="F19" s="577">
        <v>0.82046744328056975</v>
      </c>
      <c r="G19" s="577">
        <v>0.81338172229568173</v>
      </c>
      <c r="H19" s="577">
        <v>0.80641734080665606</v>
      </c>
      <c r="I19" s="577">
        <v>0.79957120845491747</v>
      </c>
      <c r="J19" s="577">
        <v>0.79284033894166717</v>
      </c>
      <c r="K19" s="577">
        <v>0.78622184568451814</v>
      </c>
      <c r="L19" s="577">
        <v>0.77971293768987593</v>
      </c>
      <c r="M19" s="577">
        <v>0.77331091562866339</v>
      </c>
      <c r="N19" s="577">
        <v>0.76701316810379927</v>
      </c>
      <c r="O19" s="577">
        <v>0.76081716809858546</v>
      </c>
      <c r="P19" s="577">
        <v>0.7547204695958577</v>
      </c>
      <c r="Q19" s="577">
        <v>0.74872070435839466</v>
      </c>
      <c r="R19" s="577">
        <v>0.74281557886168326</v>
      </c>
      <c r="S19" s="577">
        <v>0.73700287137069709</v>
      </c>
      <c r="T19" s="577">
        <v>0.73128042915285563</v>
      </c>
      <c r="U19" s="577">
        <v>0.72564616581982511</v>
      </c>
      <c r="V19" s="577">
        <v>0.72009805879126132</v>
      </c>
      <c r="W19" s="577">
        <v>0.71463414687402005</v>
      </c>
      <c r="X19" s="577">
        <v>0.70925252795074645</v>
      </c>
      <c r="Y19" s="577">
        <v>0.70395135677212273</v>
      </c>
      <c r="Z19" s="577">
        <v>0.69872884284738845</v>
      </c>
      <c r="AA19" s="577">
        <v>0.6935832484280704</v>
      </c>
      <c r="AB19" s="577">
        <v>0.68851288658014931</v>
      </c>
      <c r="AC19" s="577">
        <v>0.68351611934017364</v>
      </c>
      <c r="AD19" s="577">
        <v>0.67859135595108278</v>
      </c>
      <c r="AE19" s="577">
        <v>0.67373705117375349</v>
      </c>
      <c r="AF19" s="577">
        <v>0.66895170367049972</v>
      </c>
      <c r="AG19" s="577">
        <v>0.66423385445697514</v>
      </c>
      <c r="AH19" s="577">
        <v>0.65958208541912799</v>
      </c>
      <c r="AI19" s="577">
        <v>0.65499501789203662</v>
      </c>
      <c r="AJ19" s="577">
        <v>0.6504713112976378</v>
      </c>
      <c r="AK19" s="577">
        <v>0.64600966183851782</v>
      </c>
      <c r="AL19" s="577">
        <v>0.64160880124509501</v>
      </c>
      <c r="AM19" s="577">
        <v>0.63726749557366313</v>
      </c>
      <c r="AN19" s="577">
        <v>0.63298454405290328</v>
      </c>
      <c r="AO19" s="577">
        <v>0.62875877797659985</v>
      </c>
      <c r="AP19" s="577">
        <v>0.62458905964041544</v>
      </c>
      <c r="AQ19" s="577">
        <v>0.62047428132069238</v>
      </c>
      <c r="AR19" s="577">
        <v>0.6164133642933558</v>
      </c>
      <c r="AS19" s="577">
        <v>0.61240525789109379</v>
      </c>
      <c r="AT19" s="577">
        <v>0.60844893859708205</v>
      </c>
      <c r="AU19" s="577">
        <v>0.60454340917361249</v>
      </c>
      <c r="AV19" s="577">
        <v>0.60068769782406617</v>
      </c>
      <c r="AW19" s="577">
        <v>0.59688085738675345</v>
      </c>
      <c r="AX19" s="577">
        <v>0.59312196455921351</v>
      </c>
      <c r="AY19" s="577">
        <v>0.58941011915164165</v>
      </c>
      <c r="AZ19" s="577">
        <v>0.58574444336817488</v>
      </c>
      <c r="BA19" s="577">
        <v>0.58212408111483116</v>
      </c>
      <c r="BB19" s="577">
        <v>0.57854819733295515</v>
      </c>
      <c r="BC19" s="577">
        <v>0.57501597735708154</v>
      </c>
      <c r="BD19" s="577">
        <v>0.57152662629617912</v>
      </c>
      <c r="BE19" s="577">
        <v>0.56807936843728579</v>
      </c>
      <c r="BF19" s="577">
        <v>0.56467344667059827</v>
      </c>
      <c r="BG19" s="577">
        <v>0.56130812193511925</v>
      </c>
      <c r="BH19" s="577">
        <v>0.55798267268400958</v>
      </c>
      <c r="BI19" s="577">
        <v>0.55469639436883467</v>
      </c>
      <c r="BJ19" s="577">
        <v>0.55144859894192755</v>
      </c>
      <c r="BK19" s="577">
        <v>0.54823861437613508</v>
      </c>
    </row>
    <row r="20" spans="1:76">
      <c r="A20" s="1066"/>
      <c r="B20" s="597">
        <v>1.917</v>
      </c>
      <c r="C20" s="577">
        <v>0.79379297803097915</v>
      </c>
      <c r="D20" s="577">
        <v>0.78694911569649628</v>
      </c>
      <c r="E20" s="577">
        <v>0.78022225635086395</v>
      </c>
      <c r="F20" s="577">
        <v>0.77360942499166163</v>
      </c>
      <c r="G20" s="577">
        <v>0.76710774662822234</v>
      </c>
      <c r="H20" s="577">
        <v>0.76071444211399464</v>
      </c>
      <c r="I20" s="577">
        <v>0.75442682418558671</v>
      </c>
      <c r="J20" s="577">
        <v>0.74824229369663475</v>
      </c>
      <c r="K20" s="577">
        <v>0.74215833603540549</v>
      </c>
      <c r="L20" s="577">
        <v>0.73617251771575942</v>
      </c>
      <c r="M20" s="577">
        <v>0.73028248313176725</v>
      </c>
      <c r="N20" s="577">
        <v>0.72448595146688355</v>
      </c>
      <c r="O20" s="577">
        <v>0.71878071374916219</v>
      </c>
      <c r="P20" s="577">
        <v>0.71316463004452058</v>
      </c>
      <c r="Q20" s="577">
        <v>0.70763562678056691</v>
      </c>
      <c r="R20" s="577">
        <v>0.70219169419395333</v>
      </c>
      <c r="S20" s="577">
        <v>0.69683088389465886</v>
      </c>
      <c r="T20" s="577">
        <v>0.69155130654099761</v>
      </c>
      <c r="U20" s="577">
        <v>0.68635112961952394</v>
      </c>
      <c r="V20" s="577">
        <v>0.68122857532435666</v>
      </c>
      <c r="W20" s="577">
        <v>0.67618191853076437</v>
      </c>
      <c r="X20" s="577">
        <v>0.67120948485816001</v>
      </c>
      <c r="Y20" s="577">
        <v>0.66630964881793808</v>
      </c>
      <c r="Z20" s="577">
        <v>0.66148083204184693</v>
      </c>
      <c r="AA20" s="577">
        <v>0.65672150158684262</v>
      </c>
      <c r="AB20" s="577">
        <v>0.65203016831259986</v>
      </c>
      <c r="AC20" s="577">
        <v>0.64740538532807035</v>
      </c>
      <c r="AD20" s="577">
        <v>0.64284574650368698</v>
      </c>
      <c r="AE20" s="577">
        <v>0.63834988504599832</v>
      </c>
      <c r="AF20" s="577">
        <v>0.63391647213170066</v>
      </c>
      <c r="AG20" s="577">
        <v>0.62954421559819584</v>
      </c>
      <c r="AH20" s="577">
        <v>0.62523185868796871</v>
      </c>
      <c r="AI20" s="577">
        <v>0.62097817884421924</v>
      </c>
      <c r="AJ20" s="577">
        <v>0.61678198655532401</v>
      </c>
      <c r="AK20" s="577">
        <v>0.61264212424583431</v>
      </c>
      <c r="AL20" s="577">
        <v>0.60855746521183851</v>
      </c>
      <c r="AM20" s="577">
        <v>0.60452691259863156</v>
      </c>
      <c r="AN20" s="577">
        <v>0.60054939841874411</v>
      </c>
      <c r="AO20" s="577">
        <v>0.59662388260848231</v>
      </c>
      <c r="AP20" s="577">
        <v>0.59274935212123014</v>
      </c>
      <c r="AQ20" s="577">
        <v>0.588924820055853</v>
      </c>
      <c r="AR20" s="577">
        <v>0.58514932481862691</v>
      </c>
      <c r="AS20" s="577">
        <v>0.58142192931719816</v>
      </c>
      <c r="AT20" s="577">
        <v>0.5777417201851559</v>
      </c>
      <c r="AU20" s="577">
        <v>0.57410780703586795</v>
      </c>
      <c r="AV20" s="577">
        <v>0.57051932174430031</v>
      </c>
      <c r="AW20" s="577">
        <v>0.56697541775560334</v>
      </c>
      <c r="AX20" s="577">
        <v>0.56347526941930892</v>
      </c>
      <c r="AY20" s="577">
        <v>0.56001807134803638</v>
      </c>
      <c r="AZ20" s="577">
        <v>0.55660303779966325</v>
      </c>
      <c r="BA20" s="577">
        <v>0.55322940208196492</v>
      </c>
      <c r="BB20" s="577">
        <v>0.5498964159787737</v>
      </c>
      <c r="BC20" s="577">
        <v>0.54660334919675801</v>
      </c>
      <c r="BD20" s="577">
        <v>0.5433494888319601</v>
      </c>
      <c r="BE20" s="577">
        <v>0.54013413885527561</v>
      </c>
      <c r="BF20" s="577">
        <v>0.53695661961609376</v>
      </c>
      <c r="BG20" s="577">
        <v>0.53381626736335497</v>
      </c>
      <c r="BH20" s="577">
        <v>0.53071243378331723</v>
      </c>
      <c r="BI20" s="577">
        <v>0.52764448555335552</v>
      </c>
      <c r="BJ20" s="577">
        <v>0.52461180391114748</v>
      </c>
      <c r="BK20" s="577">
        <v>0.52161378423863203</v>
      </c>
    </row>
    <row r="21" spans="1:76" s="517" customFormat="1">
      <c r="A21" s="1066"/>
      <c r="B21" s="510">
        <v>2</v>
      </c>
      <c r="C21" s="577">
        <v>0.74920672058650495</v>
      </c>
      <c r="D21" s="577">
        <v>0.74292040386066938</v>
      </c>
      <c r="E21" s="577">
        <v>0.73673870167401778</v>
      </c>
      <c r="F21" s="577">
        <v>0.73065902414225892</v>
      </c>
      <c r="G21" s="577">
        <v>0.72467886616985644</v>
      </c>
      <c r="H21" s="577">
        <v>0.71879580400838317</v>
      </c>
      <c r="I21" s="577">
        <v>0.71300749198116575</v>
      </c>
      <c r="J21" s="577">
        <v>0.70731165936491791</v>
      </c>
      <c r="K21" s="577">
        <v>0.70170610741965611</v>
      </c>
      <c r="L21" s="577">
        <v>0.69618870655873499</v>
      </c>
      <c r="M21" s="577">
        <v>0.69075739365134947</v>
      </c>
      <c r="N21" s="577">
        <v>0.68541016945032773</v>
      </c>
      <c r="O21" s="577">
        <v>0.68014509613847618</v>
      </c>
      <c r="P21" s="577">
        <v>0.6749602949871506</v>
      </c>
      <c r="Q21" s="577">
        <v>0.66985394412111132</v>
      </c>
      <c r="R21" s="577">
        <v>0.66482427638407438</v>
      </c>
      <c r="S21" s="577">
        <v>0.6598695772997073</v>
      </c>
      <c r="T21" s="577">
        <v>0.65498818312312557</v>
      </c>
      <c r="U21" s="577">
        <v>0.65017847897823866</v>
      </c>
      <c r="V21" s="577">
        <v>0.64543889707656521</v>
      </c>
      <c r="W21" s="577">
        <v>0.64076791501338903</v>
      </c>
      <c r="X21" s="577">
        <v>0.63616405413736776</v>
      </c>
      <c r="Y21" s="577">
        <v>0.6316258779899252</v>
      </c>
      <c r="Z21" s="577">
        <v>0.62715199081096651</v>
      </c>
      <c r="AA21" s="577">
        <v>0.62274103610765408</v>
      </c>
      <c r="AB21" s="577">
        <v>0.61839169528315729</v>
      </c>
      <c r="AC21" s="577">
        <v>0.61410268632246678</v>
      </c>
      <c r="AD21" s="577">
        <v>0.6098727625325211</v>
      </c>
      <c r="AE21" s="577">
        <v>0.60570071133404513</v>
      </c>
      <c r="AF21" s="577">
        <v>0.60158535310264094</v>
      </c>
      <c r="AG21" s="577">
        <v>0.59752554005680358</v>
      </c>
      <c r="AH21" s="577">
        <v>0.5935201551906607</v>
      </c>
      <c r="AI21" s="577">
        <v>0.58956811124935216</v>
      </c>
      <c r="AJ21" s="577">
        <v>0.58566834974507342</v>
      </c>
      <c r="AK21" s="577">
        <v>0.58181984001191289</v>
      </c>
      <c r="AL21" s="577">
        <v>0.57802157829771272</v>
      </c>
      <c r="AM21" s="577">
        <v>0.57427258689126781</v>
      </c>
      <c r="AN21" s="577">
        <v>0.57057191328327317</v>
      </c>
      <c r="AO21" s="577">
        <v>0.56691862935950388</v>
      </c>
      <c r="AP21" s="577">
        <v>0.56331183062479484</v>
      </c>
      <c r="AQ21" s="577">
        <v>0.55975063545645509</v>
      </c>
      <c r="AR21" s="577">
        <v>0.55623418438582306</v>
      </c>
      <c r="AS21" s="577">
        <v>0.55276163940673417</v>
      </c>
      <c r="AT21" s="577">
        <v>0.54933218330972988</v>
      </c>
      <c r="AU21" s="577">
        <v>0.54594501904089909</v>
      </c>
      <c r="AV21" s="577">
        <v>0.54259936908429296</v>
      </c>
      <c r="AW21" s="577">
        <v>0.53929447486691162</v>
      </c>
      <c r="AX21" s="577">
        <v>0.53602959618530233</v>
      </c>
      <c r="AY21" s="577">
        <v>0.53280401065286043</v>
      </c>
      <c r="AZ21" s="577">
        <v>0.52961701316696808</v>
      </c>
      <c r="BA21" s="577">
        <v>0.52646791539514137</v>
      </c>
      <c r="BB21" s="577">
        <v>0.52335604527940205</v>
      </c>
      <c r="BC21" s="577">
        <v>0.52028074655812362</v>
      </c>
      <c r="BD21" s="577">
        <v>0.51724137830463701</v>
      </c>
      <c r="BE21" s="577">
        <v>0.51423731448191412</v>
      </c>
      <c r="BF21" s="577">
        <v>0.51126794351268001</v>
      </c>
      <c r="BG21" s="577">
        <v>0.50833266786433384</v>
      </c>
      <c r="BH21" s="577">
        <v>0.50543090364808585</v>
      </c>
      <c r="BI21" s="577">
        <v>0.50256208023174631</v>
      </c>
      <c r="BJ21" s="577">
        <v>0.4997256398656264</v>
      </c>
      <c r="BK21" s="577">
        <v>0.49692103732103815</v>
      </c>
      <c r="BL21" s="518"/>
      <c r="BM21" s="518"/>
      <c r="BN21" s="518"/>
      <c r="BO21" s="518"/>
      <c r="BP21" s="518"/>
      <c r="BQ21" s="518"/>
      <c r="BR21" s="518"/>
      <c r="BS21" s="518"/>
      <c r="BT21" s="518"/>
      <c r="BU21" s="518"/>
      <c r="BV21" s="518"/>
      <c r="BW21" s="518"/>
      <c r="BX21" s="518"/>
    </row>
    <row r="22" spans="1:76">
      <c r="A22" s="1066"/>
      <c r="B22" s="597">
        <v>2.0830000000000002</v>
      </c>
      <c r="C22" s="577">
        <v>0.70827707538149232</v>
      </c>
      <c r="D22" s="577">
        <v>0.70248931583385643</v>
      </c>
      <c r="E22" s="577">
        <v>0.69679538014910425</v>
      </c>
      <c r="F22" s="577">
        <v>0.69119300523908822</v>
      </c>
      <c r="G22" s="577">
        <v>0.68568000021787456</v>
      </c>
      <c r="H22" s="577">
        <v>0.68025424354507869</v>
      </c>
      <c r="I22" s="577">
        <v>0.67491368030376231</v>
      </c>
      <c r="J22" s="577">
        <v>0.66965631960555794</v>
      </c>
      <c r="K22" s="577">
        <v>0.66448023211613449</v>
      </c>
      <c r="L22" s="577">
        <v>0.65938354769454366</v>
      </c>
      <c r="M22" s="577">
        <v>0.65436445314038028</v>
      </c>
      <c r="N22" s="577">
        <v>0.64942119004305265</v>
      </c>
      <c r="O22" s="577">
        <v>0.64455205272780702</v>
      </c>
      <c r="P22" s="577">
        <v>0.63975538629346373</v>
      </c>
      <c r="Q22" s="577">
        <v>0.63502958473712301</v>
      </c>
      <c r="R22" s="577">
        <v>0.63037308916137869</v>
      </c>
      <c r="S22" s="577">
        <v>0.62578438605983167</v>
      </c>
      <c r="T22" s="577">
        <v>0.62126200567694467</v>
      </c>
      <c r="U22" s="577">
        <v>0.61680452043850609</v>
      </c>
      <c r="V22" s="577">
        <v>0.61241054344917711</v>
      </c>
      <c r="W22" s="577">
        <v>0.6080787270538055</v>
      </c>
      <c r="X22" s="577">
        <v>0.60380776145936776</v>
      </c>
      <c r="Y22" s="577">
        <v>0.59959637341458139</v>
      </c>
      <c r="Z22" s="577">
        <v>0.59544332494438967</v>
      </c>
      <c r="AA22" s="577">
        <v>0.59134741213667852</v>
      </c>
      <c r="AB22" s="577">
        <v>0.58730746397872491</v>
      </c>
      <c r="AC22" s="577">
        <v>0.58332234124101823</v>
      </c>
      <c r="AD22" s="577">
        <v>0.57939093540621678</v>
      </c>
      <c r="AE22" s="577">
        <v>0.57551216764112489</v>
      </c>
      <c r="AF22" s="577">
        <v>0.57168498780968946</v>
      </c>
      <c r="AG22" s="577">
        <v>0.56790837352511725</v>
      </c>
      <c r="AH22" s="577">
        <v>0.56418132923931663</v>
      </c>
      <c r="AI22" s="577">
        <v>0.56050288536796011</v>
      </c>
      <c r="AJ22" s="577">
        <v>0.55687209744955346</v>
      </c>
      <c r="AK22" s="577">
        <v>0.55328804533697695</v>
      </c>
      <c r="AL22" s="577">
        <v>0.54974983242004727</v>
      </c>
      <c r="AM22" s="577">
        <v>0.54625658487772033</v>
      </c>
      <c r="AN22" s="577">
        <v>0.54280745095862326</v>
      </c>
      <c r="AO22" s="577">
        <v>0.53940160028867246</v>
      </c>
      <c r="AP22" s="577">
        <v>0.53603822320459504</v>
      </c>
      <c r="AQ22" s="577">
        <v>0.53271653011223152</v>
      </c>
      <c r="AR22" s="577">
        <v>0.52943575086854866</v>
      </c>
      <c r="AS22" s="577">
        <v>0.52619513418634833</v>
      </c>
      <c r="AT22" s="577">
        <v>0.5229939470607069</v>
      </c>
      <c r="AU22" s="577">
        <v>0.51983147421622244</v>
      </c>
      <c r="AV22" s="577">
        <v>0.51670701757419701</v>
      </c>
      <c r="AW22" s="577">
        <v>0.51361989573891853</v>
      </c>
      <c r="AX22" s="577">
        <v>0.51056944350224953</v>
      </c>
      <c r="AY22" s="577">
        <v>0.50755501136576509</v>
      </c>
      <c r="AZ22" s="577">
        <v>0.50457596507971891</v>
      </c>
      <c r="BA22" s="577">
        <v>0.50163168519815204</v>
      </c>
      <c r="BB22" s="577">
        <v>0.49872156664948608</v>
      </c>
      <c r="BC22" s="577">
        <v>0.4958450183219768</v>
      </c>
      <c r="BD22" s="577">
        <v>0.49300146266343264</v>
      </c>
      <c r="BE22" s="577">
        <v>0.4901903352946273</v>
      </c>
      <c r="BF22" s="577">
        <v>0.4874110846358633</v>
      </c>
      <c r="BG22" s="577">
        <v>0.48466317154616784</v>
      </c>
      <c r="BH22" s="577">
        <v>0.48194606897462478</v>
      </c>
      <c r="BI22" s="577">
        <v>0.47925926162337007</v>
      </c>
      <c r="BJ22" s="577">
        <v>0.47660224562179643</v>
      </c>
      <c r="BK22" s="577">
        <v>0.47397452821153568</v>
      </c>
    </row>
    <row r="23" spans="1:76">
      <c r="A23" s="1066"/>
      <c r="B23" s="597">
        <v>2.1670000000000003</v>
      </c>
      <c r="C23" s="577">
        <v>0.67061456146441856</v>
      </c>
      <c r="D23" s="577">
        <v>0.6652739743196</v>
      </c>
      <c r="E23" s="577">
        <v>0.66001777700777586</v>
      </c>
      <c r="F23" s="577">
        <v>0.6548439849667349</v>
      </c>
      <c r="G23" s="577">
        <v>0.64975067537715436</v>
      </c>
      <c r="H23" s="577">
        <v>0.64473598477998206</v>
      </c>
      <c r="I23" s="577">
        <v>0.63979810680330629</v>
      </c>
      <c r="J23" s="577">
        <v>0.63493528999288706</v>
      </c>
      <c r="K23" s="577">
        <v>0.63014583574087824</v>
      </c>
      <c r="L23" s="577">
        <v>0.62542809630758922</v>
      </c>
      <c r="M23" s="577">
        <v>0.62078047293145266</v>
      </c>
      <c r="N23" s="577">
        <v>0.61620141402263817</v>
      </c>
      <c r="O23" s="577">
        <v>0.61168941343602989</v>
      </c>
      <c r="P23" s="577">
        <v>0.60724300881952431</v>
      </c>
      <c r="Q23" s="577">
        <v>0.60286078003384846</v>
      </c>
      <c r="R23" s="577">
        <v>0.59854134764030686</v>
      </c>
      <c r="S23" s="577">
        <v>0.59428337145307941</v>
      </c>
      <c r="T23" s="577">
        <v>0.59008554915287326</v>
      </c>
      <c r="U23" s="577">
        <v>0.5859466149589202</v>
      </c>
      <c r="V23" s="577">
        <v>0.58186533835647314</v>
      </c>
      <c r="W23" s="577">
        <v>0.57784052287711507</v>
      </c>
      <c r="X23" s="577">
        <v>0.57387100492933996</v>
      </c>
      <c r="Y23" s="577">
        <v>0.56995565267700488</v>
      </c>
      <c r="Z23" s="577">
        <v>0.56609336496338492</v>
      </c>
      <c r="AA23" s="577">
        <v>0.56228307027867808</v>
      </c>
      <c r="AB23" s="577">
        <v>0.55852372576892995</v>
      </c>
      <c r="AC23" s="577">
        <v>0.55481431628445099</v>
      </c>
      <c r="AD23" s="577">
        <v>0.55115385346590384</v>
      </c>
      <c r="AE23" s="577">
        <v>0.54754137486633081</v>
      </c>
      <c r="AF23" s="577">
        <v>0.54397594310748354</v>
      </c>
      <c r="AG23" s="577">
        <v>0.54045664506890312</v>
      </c>
      <c r="AH23" s="577">
        <v>0.53698259110827462</v>
      </c>
      <c r="AI23" s="577">
        <v>0.53355291431165952</v>
      </c>
      <c r="AJ23" s="577">
        <v>0.53016676977227761</v>
      </c>
      <c r="AK23" s="577">
        <v>0.52682333389657965</v>
      </c>
      <c r="AL23" s="577">
        <v>0.52352180373641088</v>
      </c>
      <c r="AM23" s="577">
        <v>0.52026139634613089</v>
      </c>
      <c r="AN23" s="577">
        <v>0.51704134816360736</v>
      </c>
      <c r="AO23" s="577">
        <v>0.51386091441405413</v>
      </c>
      <c r="AP23" s="577">
        <v>0.51071936853573974</v>
      </c>
      <c r="AQ23" s="577">
        <v>0.50761600162663156</v>
      </c>
      <c r="AR23" s="577">
        <v>0.50455012191109494</v>
      </c>
      <c r="AS23" s="577">
        <v>0.50152105422580096</v>
      </c>
      <c r="AT23" s="577">
        <v>0.4985281395240419</v>
      </c>
      <c r="AU23" s="577">
        <v>0.49557073439769084</v>
      </c>
      <c r="AV23" s="577">
        <v>0.49264821061607506</v>
      </c>
      <c r="AW23" s="577">
        <v>0.48975995468107103</v>
      </c>
      <c r="AX23" s="577">
        <v>0.48690536739775725</v>
      </c>
      <c r="AY23" s="577">
        <v>0.48408386345999621</v>
      </c>
      <c r="AZ23" s="577">
        <v>0.48129487105034097</v>
      </c>
      <c r="BA23" s="577">
        <v>0.47853783145369372</v>
      </c>
      <c r="BB23" s="577">
        <v>0.47581219868416674</v>
      </c>
      <c r="BC23" s="577">
        <v>0.4731174391246239</v>
      </c>
      <c r="BD23" s="577">
        <v>0.47045303117840098</v>
      </c>
      <c r="BE23" s="577">
        <v>0.46781846493272883</v>
      </c>
      <c r="BF23" s="577">
        <v>0.46521324183340262</v>
      </c>
      <c r="BG23" s="577">
        <v>0.46263687437026113</v>
      </c>
      <c r="BH23" s="577">
        <v>0.46008888577305951</v>
      </c>
      <c r="BI23" s="577">
        <v>0.45756880971733671</v>
      </c>
      <c r="BJ23" s="577">
        <v>0.45507619003989735</v>
      </c>
      <c r="BK23" s="577">
        <v>0.45261058046354186</v>
      </c>
    </row>
    <row r="24" spans="1:76">
      <c r="A24" s="1066"/>
      <c r="B24" s="510">
        <v>2.25</v>
      </c>
      <c r="C24" s="577">
        <v>0.63588024277766986</v>
      </c>
      <c r="D24" s="577">
        <v>0.6309418998335905</v>
      </c>
      <c r="E24" s="577">
        <v>0.62607966963522965</v>
      </c>
      <c r="F24" s="577">
        <v>0.62129180599532652</v>
      </c>
      <c r="G24" s="577">
        <v>0.61657661573620515</v>
      </c>
      <c r="H24" s="577">
        <v>0.61193245669338892</v>
      </c>
      <c r="I24" s="577">
        <v>0.60735773580876262</v>
      </c>
      <c r="J24" s="577">
        <v>0.60285090730863189</v>
      </c>
      <c r="K24" s="577">
        <v>0.59841047096230249</v>
      </c>
      <c r="L24" s="577">
        <v>0.59403497041705711</v>
      </c>
      <c r="M24" s="577">
        <v>0.58972299160564901</v>
      </c>
      <c r="N24" s="577">
        <v>0.58547316122265336</v>
      </c>
      <c r="O24" s="577">
        <v>0.58128414526622962</v>
      </c>
      <c r="P24" s="577">
        <v>0.57715464764203861</v>
      </c>
      <c r="Q24" s="577">
        <v>0.57308340882624831</v>
      </c>
      <c r="R24" s="577">
        <v>0.56906920458473065</v>
      </c>
      <c r="S24" s="577">
        <v>0.56511084474571183</v>
      </c>
      <c r="T24" s="577">
        <v>0.56120717202329251</v>
      </c>
      <c r="U24" s="577">
        <v>0.55735706088939474</v>
      </c>
      <c r="V24" s="577">
        <v>0.55355941649182705</v>
      </c>
      <c r="W24" s="577">
        <v>0.5498131736162799</v>
      </c>
      <c r="X24" s="577">
        <v>0.54611729569018808</v>
      </c>
      <c r="Y24" s="577">
        <v>0.54247077382650022</v>
      </c>
      <c r="Z24" s="577">
        <v>0.53887262590550478</v>
      </c>
      <c r="AA24" s="577">
        <v>0.5353218956929553</v>
      </c>
      <c r="AB24" s="577">
        <v>0.53181765199283215</v>
      </c>
      <c r="AC24" s="577">
        <v>0.52835898783316593</v>
      </c>
      <c r="AD24" s="577">
        <v>0.52494501968342366</v>
      </c>
      <c r="AE24" s="577">
        <v>0.52157488670204144</v>
      </c>
      <c r="AF24" s="577">
        <v>0.51824775001275836</v>
      </c>
      <c r="AG24" s="577">
        <v>0.51496279200847128</v>
      </c>
      <c r="AH24" s="577">
        <v>0.51171921568139855</v>
      </c>
      <c r="AI24" s="577">
        <v>0.5085162439783999</v>
      </c>
      <c r="AJ24" s="577">
        <v>0.50535311918035719</v>
      </c>
      <c r="AK24" s="577">
        <v>0.50222910230457418</v>
      </c>
      <c r="AL24" s="577">
        <v>0.49914347252920588</v>
      </c>
      <c r="AM24" s="577">
        <v>0.49609552663877571</v>
      </c>
      <c r="AN24" s="577">
        <v>0.49308457848988491</v>
      </c>
      <c r="AO24" s="577">
        <v>0.49010995849626071</v>
      </c>
      <c r="AP24" s="577">
        <v>0.48717101313233196</v>
      </c>
      <c r="AQ24" s="577">
        <v>0.48426710445455962</v>
      </c>
      <c r="AR24" s="577">
        <v>0.48139760963978478</v>
      </c>
      <c r="AS24" s="577">
        <v>0.4785619205398931</v>
      </c>
      <c r="AT24" s="577">
        <v>0.47575944325212655</v>
      </c>
      <c r="AU24" s="577">
        <v>0.47298959770440513</v>
      </c>
      <c r="AV24" s="577">
        <v>0.47025181725505</v>
      </c>
      <c r="AW24" s="577">
        <v>0.46754554830632755</v>
      </c>
      <c r="AX24" s="577">
        <v>0.46487024993126252</v>
      </c>
      <c r="AY24" s="577">
        <v>0.4622253935131892</v>
      </c>
      <c r="AZ24" s="577">
        <v>0.45961046239753806</v>
      </c>
      <c r="BA24" s="577">
        <v>0.4570249515553757</v>
      </c>
      <c r="BB24" s="577">
        <v>0.45446836725823742</v>
      </c>
      <c r="BC24" s="577">
        <v>0.45194022676381312</v>
      </c>
      <c r="BD24" s="577">
        <v>0.44944005801206566</v>
      </c>
      <c r="BE24" s="577">
        <v>0.44696739933138097</v>
      </c>
      <c r="BF24" s="577">
        <v>0.44452179915436446</v>
      </c>
      <c r="BG24" s="577">
        <v>0.44210281574291721</v>
      </c>
      <c r="BH24" s="577">
        <v>0.43971001692223943</v>
      </c>
      <c r="BI24" s="577">
        <v>0.43734297982342635</v>
      </c>
      <c r="BJ24" s="577">
        <v>0.43500129063433268</v>
      </c>
      <c r="BK24" s="577">
        <v>0.4326845443583982</v>
      </c>
    </row>
    <row r="25" spans="1:76">
      <c r="A25" s="1066"/>
      <c r="B25" s="597">
        <v>2.3330000000000002</v>
      </c>
      <c r="C25" s="577">
        <v>0.60377805113681082</v>
      </c>
      <c r="D25" s="577">
        <v>0.59920253070319796</v>
      </c>
      <c r="E25" s="577">
        <v>0.59469583665021886</v>
      </c>
      <c r="F25" s="577">
        <v>0.59025642760947516</v>
      </c>
      <c r="G25" s="577">
        <v>0.58588280789684322</v>
      </c>
      <c r="H25" s="577">
        <v>0.58157352583239053</v>
      </c>
      <c r="I25" s="577">
        <v>0.57732717213389484</v>
      </c>
      <c r="J25" s="577">
        <v>0.5731423783802313</v>
      </c>
      <c r="K25" s="577">
        <v>0.56901781554110775</v>
      </c>
      <c r="L25" s="577">
        <v>0.56495219256983098</v>
      </c>
      <c r="M25" s="577">
        <v>0.56094425505597201</v>
      </c>
      <c r="N25" s="577">
        <v>0.55699278393497842</v>
      </c>
      <c r="O25" s="577">
        <v>0.55309659425194391</v>
      </c>
      <c r="P25" s="577">
        <v>0.54925453397690349</v>
      </c>
      <c r="Q25" s="577">
        <v>0.54546548286916408</v>
      </c>
      <c r="R25" s="577">
        <v>0.54172835138831921</v>
      </c>
      <c r="S25" s="577">
        <v>0.53804207964972683</v>
      </c>
      <c r="T25" s="577">
        <v>0.53440563642234251</v>
      </c>
      <c r="U25" s="577">
        <v>0.53081801816692042</v>
      </c>
      <c r="V25" s="577">
        <v>0.52727824811269675</v>
      </c>
      <c r="W25" s="577">
        <v>0.52378537537077208</v>
      </c>
      <c r="X25" s="577">
        <v>0.52033847408250011</v>
      </c>
      <c r="Y25" s="577">
        <v>0.51693664260128303</v>
      </c>
      <c r="Z25" s="577">
        <v>0.51357900270625356</v>
      </c>
      <c r="AA25" s="577">
        <v>0.51026469884640235</v>
      </c>
      <c r="AB25" s="577">
        <v>0.50699289741378684</v>
      </c>
      <c r="AC25" s="577">
        <v>0.50376278604452085</v>
      </c>
      <c r="AD25" s="577">
        <v>0.50057357294631755</v>
      </c>
      <c r="AE25" s="577">
        <v>0.49742448625141478</v>
      </c>
      <c r="AF25" s="577">
        <v>0.49431477339377022</v>
      </c>
      <c r="AG25" s="577">
        <v>0.49124370050947491</v>
      </c>
      <c r="AH25" s="577">
        <v>0.48821055185937823</v>
      </c>
      <c r="AI25" s="577">
        <v>0.48521462927297138</v>
      </c>
      <c r="AJ25" s="577">
        <v>0.48225525161262167</v>
      </c>
      <c r="AK25" s="577">
        <v>0.47933175425729518</v>
      </c>
      <c r="AL25" s="577">
        <v>0.47644348860494323</v>
      </c>
      <c r="AM25" s="577">
        <v>0.47358982159277274</v>
      </c>
      <c r="AN25" s="577">
        <v>0.47077013523465328</v>
      </c>
      <c r="AO25" s="577">
        <v>0.46798382617495238</v>
      </c>
      <c r="AP25" s="577">
        <v>0.46523030525812115</v>
      </c>
      <c r="AQ25" s="577">
        <v>0.46250899711338567</v>
      </c>
      <c r="AR25" s="577">
        <v>0.45981933975393013</v>
      </c>
      <c r="AS25" s="577">
        <v>0.45716078418998374</v>
      </c>
      <c r="AT25" s="577">
        <v>0.45453279405525315</v>
      </c>
      <c r="AU25" s="577">
        <v>0.45193484524616551</v>
      </c>
      <c r="AV25" s="577">
        <v>0.4493664255734135</v>
      </c>
      <c r="AW25" s="577">
        <v>0.44682703442531502</v>
      </c>
      <c r="AX25" s="577">
        <v>0.4443161824425223</v>
      </c>
      <c r="AY25" s="577">
        <v>0.44183339120363835</v>
      </c>
      <c r="AZ25" s="577">
        <v>0.43937819292131414</v>
      </c>
      <c r="BA25" s="577">
        <v>0.43695013014842321</v>
      </c>
      <c r="BB25" s="577">
        <v>0.43454875549392402</v>
      </c>
      <c r="BC25" s="577">
        <v>0.43217363134804143</v>
      </c>
      <c r="BD25" s="577">
        <v>0.42982432961641098</v>
      </c>
      <c r="BE25" s="577">
        <v>0.42750043146284772</v>
      </c>
      <c r="BF25" s="577">
        <v>0.42520152706041475</v>
      </c>
      <c r="BG25" s="577">
        <v>0.42292721535048039</v>
      </c>
      <c r="BH25" s="577">
        <v>0.4206771038094671</v>
      </c>
      <c r="BI25" s="577">
        <v>0.41845080822300623</v>
      </c>
      <c r="BJ25" s="577">
        <v>0.41624795246722718</v>
      </c>
      <c r="BK25" s="577">
        <v>0.41406816829691762</v>
      </c>
    </row>
    <row r="26" spans="1:76">
      <c r="A26" s="1066"/>
      <c r="B26" s="597">
        <v>2.4170000000000003</v>
      </c>
      <c r="C26" s="577">
        <v>0.57404843677154394</v>
      </c>
      <c r="D26" s="577">
        <v>0.56980103286562733</v>
      </c>
      <c r="E26" s="577">
        <v>0.56561602069304517</v>
      </c>
      <c r="F26" s="577">
        <v>0.56149203553335314</v>
      </c>
      <c r="G26" s="577">
        <v>0.55742775217947649</v>
      </c>
      <c r="H26" s="577">
        <v>0.55342188351792676</v>
      </c>
      <c r="I26" s="577">
        <v>0.54947317916979843</v>
      </c>
      <c r="J26" s="577">
        <v>0.54558042418953545</v>
      </c>
      <c r="K26" s="577">
        <v>0.54174243781861842</v>
      </c>
      <c r="L26" s="577">
        <v>0.53795807229148873</v>
      </c>
      <c r="M26" s="577">
        <v>0.53422621169117523</v>
      </c>
      <c r="N26" s="577">
        <v>0.53054577085222154</v>
      </c>
      <c r="O26" s="577">
        <v>0.52691569430865393</v>
      </c>
      <c r="P26" s="577">
        <v>0.52333495528484264</v>
      </c>
      <c r="Q26" s="577">
        <v>0.51980255472723402</v>
      </c>
      <c r="R26" s="577">
        <v>0.51631752037503198</v>
      </c>
      <c r="S26" s="577">
        <v>0.51287890586801432</v>
      </c>
      <c r="T26" s="577">
        <v>0.50948578988976567</v>
      </c>
      <c r="U26" s="577">
        <v>0.50613727534469422</v>
      </c>
      <c r="V26" s="577">
        <v>0.50283248856729212</v>
      </c>
      <c r="W26" s="577">
        <v>0.49957057856217135</v>
      </c>
      <c r="X26" s="577">
        <v>0.49635071627349048</v>
      </c>
      <c r="Y26" s="577">
        <v>0.49317209388245187</v>
      </c>
      <c r="Z26" s="577">
        <v>0.49003392413161972</v>
      </c>
      <c r="AA26" s="577">
        <v>0.48693543967487335</v>
      </c>
      <c r="AB26" s="577">
        <v>0.4838758924518658</v>
      </c>
      <c r="AC26" s="577">
        <v>0.48085455308591862</v>
      </c>
      <c r="AD26" s="577">
        <v>0.47787071030433326</v>
      </c>
      <c r="AE26" s="577">
        <v>0.47492367038015343</v>
      </c>
      <c r="AF26" s="577">
        <v>0.47201275659445568</v>
      </c>
      <c r="AG26" s="577">
        <v>0.46913730871829479</v>
      </c>
      <c r="AH26" s="577">
        <v>0.46629668251346895</v>
      </c>
      <c r="AI26" s="577">
        <v>0.46349024925131477</v>
      </c>
      <c r="AJ26" s="577">
        <v>0.46071739524877353</v>
      </c>
      <c r="AK26" s="577">
        <v>0.45797752142101228</v>
      </c>
      <c r="AL26" s="577">
        <v>0.45527004284991412</v>
      </c>
      <c r="AM26" s="577">
        <v>0.45259438836778387</v>
      </c>
      <c r="AN26" s="577">
        <v>0.4499500001556479</v>
      </c>
      <c r="AO26" s="577">
        <v>0.44733633335555423</v>
      </c>
      <c r="AP26" s="577">
        <v>0.44475285569630724</v>
      </c>
      <c r="AQ26" s="577">
        <v>0.44219904713209651</v>
      </c>
      <c r="AR26" s="577">
        <v>0.43967439949350445</v>
      </c>
      <c r="AS26" s="577">
        <v>0.43717841615040193</v>
      </c>
      <c r="AT26" s="577">
        <v>0.43471061168626035</v>
      </c>
      <c r="AU26" s="577">
        <v>0.43227051158343344</v>
      </c>
      <c r="AV26" s="577">
        <v>0.42985765191897812</v>
      </c>
      <c r="AW26" s="577">
        <v>0.42747157907060751</v>
      </c>
      <c r="AX26" s="577">
        <v>0.42511184943238217</v>
      </c>
      <c r="AY26" s="577">
        <v>0.42277802913976603</v>
      </c>
      <c r="AZ26" s="577">
        <v>0.42046969380369059</v>
      </c>
      <c r="BA26" s="577">
        <v>0.41818642825328256</v>
      </c>
      <c r="BB26" s="577">
        <v>0.4159278262869292</v>
      </c>
      <c r="BC26" s="577">
        <v>0.41369349043136677</v>
      </c>
      <c r="BD26" s="577">
        <v>0.41148303170849315</v>
      </c>
      <c r="BE26" s="577">
        <v>0.40929606940961583</v>
      </c>
      <c r="BF26" s="577">
        <v>0.40713223087686118</v>
      </c>
      <c r="BG26" s="577">
        <v>0.40499115129148128</v>
      </c>
      <c r="BH26" s="577">
        <v>0.40287247346880489</v>
      </c>
      <c r="BI26" s="577">
        <v>0.40077584765959173</v>
      </c>
      <c r="BJ26" s="577">
        <v>0.39870093135755669</v>
      </c>
      <c r="BK26" s="577">
        <v>0.39664738911284303</v>
      </c>
    </row>
    <row r="27" spans="1:76">
      <c r="A27" s="1066"/>
      <c r="B27" s="510">
        <v>2.5</v>
      </c>
      <c r="C27" s="577">
        <v>0.54646309130688309</v>
      </c>
      <c r="D27" s="577">
        <v>0.54251315228729713</v>
      </c>
      <c r="E27" s="577">
        <v>0.53861990530586734</v>
      </c>
      <c r="F27" s="577">
        <v>0.53478213853872014</v>
      </c>
      <c r="G27" s="577">
        <v>0.53099867445551407</v>
      </c>
      <c r="H27" s="577">
        <v>0.52726836861486648</v>
      </c>
      <c r="I27" s="577">
        <v>0.52359010851019938</v>
      </c>
      <c r="J27" s="577">
        <v>0.5199628124635588</v>
      </c>
      <c r="K27" s="577">
        <v>0.5163854285650995</v>
      </c>
      <c r="L27" s="577">
        <v>0.51285693365604701</v>
      </c>
      <c r="M27" s="577">
        <v>0.50937633235307445</v>
      </c>
      <c r="N27" s="577">
        <v>0.50594265611213995</v>
      </c>
      <c r="O27" s="577">
        <v>0.50255496232993269</v>
      </c>
      <c r="P27" s="577">
        <v>0.49921233348117944</v>
      </c>
      <c r="Q27" s="577">
        <v>0.49591387629015021</v>
      </c>
      <c r="R27" s="577">
        <v>0.49265872093479507</v>
      </c>
      <c r="S27" s="577">
        <v>0.48944602028201861</v>
      </c>
      <c r="T27" s="577">
        <v>0.4862749491526831</v>
      </c>
      <c r="U27" s="577">
        <v>0.48314470361499928</v>
      </c>
      <c r="V27" s="577">
        <v>0.48005450030503388</v>
      </c>
      <c r="W27" s="577">
        <v>0.47700357577312802</v>
      </c>
      <c r="X27" s="577">
        <v>0.47399118585507999</v>
      </c>
      <c r="Y27" s="577">
        <v>0.4710166050670066</v>
      </c>
      <c r="Z27" s="577">
        <v>0.46807912602284685</v>
      </c>
      <c r="AA27" s="577">
        <v>0.46517805887352737</v>
      </c>
      <c r="AB27" s="577">
        <v>0.46231273076685492</v>
      </c>
      <c r="AC27" s="577">
        <v>0.45948248532724828</v>
      </c>
      <c r="AD27" s="577">
        <v>0.45668668215446356</v>
      </c>
      <c r="AE27" s="577">
        <v>0.45392469634050964</v>
      </c>
      <c r="AF27" s="577">
        <v>0.45119591800398823</v>
      </c>
      <c r="AG27" s="577">
        <v>0.44849975184112928</v>
      </c>
      <c r="AH27" s="577">
        <v>0.44583561669282795</v>
      </c>
      <c r="AI27" s="577">
        <v>0.44320294512702102</v>
      </c>
      <c r="AJ27" s="577">
        <v>0.44060118303577389</v>
      </c>
      <c r="AK27" s="577">
        <v>0.43802978924647545</v>
      </c>
      <c r="AL27" s="577">
        <v>0.43548823514656837</v>
      </c>
      <c r="AM27" s="577">
        <v>0.4329760043212697</v>
      </c>
      <c r="AN27" s="577">
        <v>0.43049259220375741</v>
      </c>
      <c r="AO27" s="577">
        <v>0.42803750573732813</v>
      </c>
      <c r="AP27" s="577">
        <v>0.42561026304904837</v>
      </c>
      <c r="AQ27" s="577">
        <v>0.42321039313444803</v>
      </c>
      <c r="AR27" s="577">
        <v>0.42083743555282044</v>
      </c>
      <c r="AS27" s="577">
        <v>0.41849094013271643</v>
      </c>
      <c r="AT27" s="577">
        <v>0.41617046668723656</v>
      </c>
      <c r="AU27" s="577">
        <v>0.41387558473874297</v>
      </c>
      <c r="AV27" s="577">
        <v>0.4116058732526291</v>
      </c>
      <c r="AW27" s="577">
        <v>0.40936092037980204</v>
      </c>
      <c r="AX27" s="577">
        <v>0.40714032320754667</v>
      </c>
      <c r="AY27" s="577">
        <v>0.40494368751845383</v>
      </c>
      <c r="AZ27" s="577">
        <v>0.40277062755711168</v>
      </c>
      <c r="BA27" s="577">
        <v>0.4006207658042677</v>
      </c>
      <c r="BB27" s="577">
        <v>0.39849373275818645</v>
      </c>
      <c r="BC27" s="577">
        <v>0.39638916672293462</v>
      </c>
      <c r="BD27" s="577">
        <v>0.39430671360333946</v>
      </c>
      <c r="BE27" s="577">
        <v>0.39224602670637781</v>
      </c>
      <c r="BF27" s="577">
        <v>0.39020676654875924</v>
      </c>
      <c r="BG27" s="577">
        <v>0.38818860067048111</v>
      </c>
      <c r="BH27" s="577">
        <v>0.38619120345413899</v>
      </c>
      <c r="BI27" s="577">
        <v>0.38421425594978792</v>
      </c>
      <c r="BJ27" s="577">
        <v>0.38225744570515435</v>
      </c>
      <c r="BK27" s="577">
        <v>0.38032046660101115</v>
      </c>
    </row>
    <row r="28" spans="1:76">
      <c r="A28" s="1066"/>
      <c r="B28" s="576">
        <v>2.75</v>
      </c>
      <c r="C28" s="577">
        <v>0.48008162794586978</v>
      </c>
      <c r="D28" s="577">
        <v>0.47683631039708541</v>
      </c>
      <c r="E28" s="577">
        <v>0.47363457446977114</v>
      </c>
      <c r="F28" s="577">
        <v>0.47047554812777731</v>
      </c>
      <c r="G28" s="577">
        <v>0.46735838244587802</v>
      </c>
      <c r="H28" s="577">
        <v>0.46428225084919611</v>
      </c>
      <c r="I28" s="577">
        <v>0.46124634838246809</v>
      </c>
      <c r="J28" s="577">
        <v>0.45824989100779184</v>
      </c>
      <c r="K28" s="577">
        <v>0.45529211492957028</v>
      </c>
      <c r="L28" s="577">
        <v>0.45237227594543122</v>
      </c>
      <c r="M28" s="577">
        <v>0.44948964882196263</v>
      </c>
      <c r="N28" s="577">
        <v>0.44664352669416557</v>
      </c>
      <c r="O28" s="577">
        <v>0.44383322048757812</v>
      </c>
      <c r="P28" s="577">
        <v>0.4410580583620804</v>
      </c>
      <c r="Q28" s="577">
        <v>0.43831738517643537</v>
      </c>
      <c r="R28" s="577">
        <v>0.43561056197266973</v>
      </c>
      <c r="S28" s="577">
        <v>0.43293696547944388</v>
      </c>
      <c r="T28" s="577">
        <v>0.43029598763359789</v>
      </c>
      <c r="U28" s="577">
        <v>0.42768703511910372</v>
      </c>
      <c r="V28" s="577">
        <v>0.42510952892268822</v>
      </c>
      <c r="W28" s="577">
        <v>0.42256290390542939</v>
      </c>
      <c r="X28" s="577">
        <v>0.42004660838965813</v>
      </c>
      <c r="Y28" s="577">
        <v>0.41756010376053249</v>
      </c>
      <c r="Z28" s="577">
        <v>0.41510286408168012</v>
      </c>
      <c r="AA28" s="577">
        <v>0.41267437572433219</v>
      </c>
      <c r="AB28" s="577">
        <v>0.41027413700939952</v>
      </c>
      <c r="AC28" s="577">
        <v>0.40790165786196741</v>
      </c>
      <c r="AD28" s="577">
        <v>0.40555645947770952</v>
      </c>
      <c r="AE28" s="577">
        <v>0.40323807400074285</v>
      </c>
      <c r="AF28" s="577">
        <v>0.40094604421246993</v>
      </c>
      <c r="AG28" s="577">
        <v>0.39867992323097229</v>
      </c>
      <c r="AH28" s="577">
        <v>0.39643927422054143</v>
      </c>
      <c r="AI28" s="577">
        <v>0.39422367011094905</v>
      </c>
      <c r="AJ28" s="577">
        <v>0.39203269332607921</v>
      </c>
      <c r="AK28" s="577">
        <v>0.38986593552155951</v>
      </c>
      <c r="AL28" s="577">
        <v>0.38772299733104482</v>
      </c>
      <c r="AM28" s="577">
        <v>0.38560348812082273</v>
      </c>
      <c r="AN28" s="577">
        <v>0.3835070257524244</v>
      </c>
      <c r="AO28" s="577">
        <v>0.38143323635293697</v>
      </c>
      <c r="AP28" s="577">
        <v>0.37938175409272851</v>
      </c>
      <c r="AQ28" s="577">
        <v>0.37735222097030657</v>
      </c>
      <c r="AR28" s="577">
        <v>0.37534428660404673</v>
      </c>
      <c r="AS28" s="577">
        <v>0.37335760803053414</v>
      </c>
      <c r="AT28" s="577">
        <v>0.37139184950927651</v>
      </c>
      <c r="AU28" s="577">
        <v>0.36944668233355321</v>
      </c>
      <c r="AV28" s="577">
        <v>0.36752178464717822</v>
      </c>
      <c r="AW28" s="577">
        <v>0.36561684126696109</v>
      </c>
      <c r="AX28" s="577">
        <v>0.36373154351066078</v>
      </c>
      <c r="AY28" s="577">
        <v>0.36186558903023558</v>
      </c>
      <c r="AZ28" s="577">
        <v>0.3600186816501989</v>
      </c>
      <c r="BA28" s="577">
        <v>0.35819053121090039</v>
      </c>
      <c r="BB28" s="577">
        <v>0.35638085341655718</v>
      </c>
      <c r="BC28" s="577">
        <v>0.35458936968786958</v>
      </c>
      <c r="BD28" s="577">
        <v>0.35281580701905918</v>
      </c>
      <c r="BE28" s="577">
        <v>0.35187470412854516</v>
      </c>
      <c r="BF28" s="577">
        <v>0.35099924268560467</v>
      </c>
      <c r="BG28" s="577">
        <v>0.35012812671327126</v>
      </c>
      <c r="BH28" s="577">
        <v>0.3492613239376513</v>
      </c>
      <c r="BI28" s="577">
        <v>0.34839880240366017</v>
      </c>
      <c r="BJ28" s="577">
        <v>0.34754053047109562</v>
      </c>
      <c r="BK28" s="577">
        <v>0.3466864768107687</v>
      </c>
    </row>
    <row r="29" spans="1:76">
      <c r="A29" s="1066"/>
      <c r="B29" s="576">
        <v>3</v>
      </c>
      <c r="C29" s="577">
        <v>0.44180780821641974</v>
      </c>
      <c r="D29" s="577">
        <v>0.43900292661941936</v>
      </c>
      <c r="E29" s="577">
        <v>0.43623343474904358</v>
      </c>
      <c r="F29" s="577">
        <v>0.43349866702575834</v>
      </c>
      <c r="G29" s="577">
        <v>0.4307979744562459</v>
      </c>
      <c r="H29" s="577">
        <v>0.42813072411994452</v>
      </c>
      <c r="I29" s="577">
        <v>0.42549629867454358</v>
      </c>
      <c r="J29" s="577">
        <v>0.42289409587962579</v>
      </c>
      <c r="K29" s="577">
        <v>0.4203235281376812</v>
      </c>
      <c r="L29" s="577">
        <v>0.41778402205176091</v>
      </c>
      <c r="M29" s="577">
        <v>0.41527501799906869</v>
      </c>
      <c r="N29" s="577">
        <v>0.41279596971982707</v>
      </c>
      <c r="O29" s="577">
        <v>0.4103463439207809</v>
      </c>
      <c r="P29" s="577">
        <v>0.40792561989273529</v>
      </c>
      <c r="Q29" s="577">
        <v>0.40553328914155201</v>
      </c>
      <c r="R29" s="577">
        <v>0.40316885503205396</v>
      </c>
      <c r="S29" s="577">
        <v>0.40083183244431486</v>
      </c>
      <c r="T29" s="577">
        <v>0.39852174744183416</v>
      </c>
      <c r="U29" s="577">
        <v>0.39623813695112092</v>
      </c>
      <c r="V29" s="577">
        <v>0.39398054845223035</v>
      </c>
      <c r="W29" s="577">
        <v>0.39174853967982015</v>
      </c>
      <c r="X29" s="577">
        <v>0.38954167833431141</v>
      </c>
      <c r="Y29" s="577">
        <v>0.38735954180275689</v>
      </c>
      <c r="Z29" s="577">
        <v>0.38520171688903942</v>
      </c>
      <c r="AA29" s="577">
        <v>0.38306779955303799</v>
      </c>
      <c r="AB29" s="577">
        <v>0.38095739465841566</v>
      </c>
      <c r="AC29" s="577">
        <v>0.37887011572869911</v>
      </c>
      <c r="AD29" s="577">
        <v>0.37680558471133235</v>
      </c>
      <c r="AE29" s="577">
        <v>0.37476343174940419</v>
      </c>
      <c r="AF29" s="577">
        <v>0.3727432949607572</v>
      </c>
      <c r="AG29" s="577">
        <v>0.37074482022420396</v>
      </c>
      <c r="AH29" s="577">
        <v>0.36876766097258235</v>
      </c>
      <c r="AI29" s="577">
        <v>0.36681147799239922</v>
      </c>
      <c r="AJ29" s="577">
        <v>0.36487593922981565</v>
      </c>
      <c r="AK29" s="577">
        <v>0.36296071960274362</v>
      </c>
      <c r="AL29" s="577">
        <v>0.3610655008188291</v>
      </c>
      <c r="AM29" s="577">
        <v>0.35918997119910789</v>
      </c>
      <c r="AN29" s="577">
        <v>0.35733382550712944</v>
      </c>
      <c r="AO29" s="577">
        <v>0.35549676478335129</v>
      </c>
      <c r="AP29" s="577">
        <v>0.35367849618461561</v>
      </c>
      <c r="AQ29" s="577">
        <v>0.35187873282852744</v>
      </c>
      <c r="AR29" s="577">
        <v>0.3500971936425592</v>
      </c>
      <c r="AS29" s="577">
        <v>0.34833360321771739</v>
      </c>
      <c r="AT29" s="577">
        <v>0.34658769166660869</v>
      </c>
      <c r="AU29" s="577">
        <v>0.34530167429280673</v>
      </c>
      <c r="AV29" s="577">
        <v>0.34444167496563938</v>
      </c>
      <c r="AW29" s="577">
        <v>0.3435859487796028</v>
      </c>
      <c r="AX29" s="577">
        <v>0.34273446396522456</v>
      </c>
      <c r="AY29" s="577">
        <v>0.34188718906718174</v>
      </c>
      <c r="AZ29" s="577">
        <v>0.34104409294042776</v>
      </c>
      <c r="BA29" s="577">
        <v>0.34020514474637564</v>
      </c>
      <c r="BB29" s="577">
        <v>0.33937031394913836</v>
      </c>
      <c r="BC29" s="577">
        <v>0.33853957031182363</v>
      </c>
      <c r="BD29" s="577">
        <v>0.33771288389288345</v>
      </c>
      <c r="BE29" s="577">
        <v>0.33689022504251681</v>
      </c>
      <c r="BF29" s="577">
        <v>0.33607156439912478</v>
      </c>
      <c r="BG29" s="577">
        <v>0.33525687288581763</v>
      </c>
      <c r="BH29" s="577">
        <v>0.33444612170697174</v>
      </c>
      <c r="BI29" s="577">
        <v>0.33363928234483725</v>
      </c>
      <c r="BJ29" s="577">
        <v>0.33283632655619444</v>
      </c>
      <c r="BK29" s="577">
        <v>0.33203722636905764</v>
      </c>
    </row>
    <row r="30" spans="1:76">
      <c r="A30" s="1066"/>
      <c r="B30" s="576">
        <v>3.25</v>
      </c>
      <c r="C30" s="577">
        <v>0.40775763453125013</v>
      </c>
      <c r="D30" s="577">
        <v>0.40531739268217276</v>
      </c>
      <c r="E30" s="577">
        <v>0.40290618452939109</v>
      </c>
      <c r="F30" s="577">
        <v>0.40052349497817008</v>
      </c>
      <c r="G30" s="577">
        <v>0.3981688210467233</v>
      </c>
      <c r="H30" s="577">
        <v>0.39584167151223476</v>
      </c>
      <c r="I30" s="577">
        <v>0.39354156656922129</v>
      </c>
      <c r="J30" s="577">
        <v>0.39126803749973688</v>
      </c>
      <c r="K30" s="577">
        <v>0.38902062635494378</v>
      </c>
      <c r="L30" s="577">
        <v>0.38679888564759418</v>
      </c>
      <c r="M30" s="577">
        <v>0.3846023780549902</v>
      </c>
      <c r="N30" s="577">
        <v>0.38243067613200693</v>
      </c>
      <c r="O30" s="577">
        <v>0.38028336203378466</v>
      </c>
      <c r="P30" s="577">
        <v>0.37816002724771003</v>
      </c>
      <c r="Q30" s="577">
        <v>0.37606027233432721</v>
      </c>
      <c r="R30" s="577">
        <v>0.37398370667683262</v>
      </c>
      <c r="S30" s="577">
        <v>0.37192994823882392</v>
      </c>
      <c r="T30" s="577">
        <v>0.36989862332998719</v>
      </c>
      <c r="U30" s="577">
        <v>0.36788936637942066</v>
      </c>
      <c r="V30" s="577">
        <v>0.36590181971630675</v>
      </c>
      <c r="W30" s="577">
        <v>0.36393563335765511</v>
      </c>
      <c r="X30" s="577">
        <v>0.36199046480285207</v>
      </c>
      <c r="Y30" s="577">
        <v>0.36006597883476488</v>
      </c>
      <c r="Z30" s="577">
        <v>0.35816184732715534</v>
      </c>
      <c r="AA30" s="577">
        <v>0.3562777490581735</v>
      </c>
      <c r="AB30" s="577">
        <v>0.3544133695297057</v>
      </c>
      <c r="AC30" s="577">
        <v>0.35256840079236645</v>
      </c>
      <c r="AD30" s="577">
        <v>0.35074254127592752</v>
      </c>
      <c r="AE30" s="577">
        <v>0.34893549562498893</v>
      </c>
      <c r="AF30" s="577">
        <v>0.34714697453970389</v>
      </c>
      <c r="AG30" s="577">
        <v>0.34537669462137688</v>
      </c>
      <c r="AH30" s="577">
        <v>0.34362437822276237</v>
      </c>
      <c r="AI30" s="577">
        <v>0.34188975330289706</v>
      </c>
      <c r="AJ30" s="577">
        <v>0.34017255328630769</v>
      </c>
      <c r="AK30" s="577">
        <v>0.33855476456133721</v>
      </c>
      <c r="AL30" s="577">
        <v>0.33771069298516015</v>
      </c>
      <c r="AM30" s="577">
        <v>0.33687081975470418</v>
      </c>
      <c r="AN30" s="577">
        <v>0.33603511362431315</v>
      </c>
      <c r="AO30" s="577">
        <v>0.33520354365761951</v>
      </c>
      <c r="AP30" s="577">
        <v>0.33437607922372686</v>
      </c>
      <c r="AQ30" s="577">
        <v>0.3335526899934485</v>
      </c>
      <c r="AR30" s="577">
        <v>0.33273334593560233</v>
      </c>
      <c r="AS30" s="577">
        <v>0.33191801731335946</v>
      </c>
      <c r="AT30" s="577">
        <v>0.33110667468064642</v>
      </c>
      <c r="AU30" s="577">
        <v>0.33029928887860061</v>
      </c>
      <c r="AV30" s="577">
        <v>0.3294958310320768</v>
      </c>
      <c r="AW30" s="577">
        <v>0.3286962725462047</v>
      </c>
      <c r="AX30" s="577">
        <v>0.32790058510299702</v>
      </c>
      <c r="AY30" s="577">
        <v>0.32710874065800571</v>
      </c>
      <c r="AZ30" s="577">
        <v>0.32632071143702746</v>
      </c>
      <c r="BA30" s="577">
        <v>0.32553646993285629</v>
      </c>
      <c r="BB30" s="577">
        <v>0.32475598890208257</v>
      </c>
      <c r="BC30" s="577">
        <v>0.32397924136193867</v>
      </c>
      <c r="BD30" s="577">
        <v>0.32320620058718941</v>
      </c>
      <c r="BE30" s="577">
        <v>0.32243684010706652</v>
      </c>
      <c r="BF30" s="577">
        <v>0.32167113370224742</v>
      </c>
      <c r="BG30" s="577">
        <v>0.32090905540187692</v>
      </c>
      <c r="BH30" s="577">
        <v>0.32015057948063025</v>
      </c>
      <c r="BI30" s="577">
        <v>0.31939568045581923</v>
      </c>
      <c r="BJ30" s="577">
        <v>0.31864433308453755</v>
      </c>
      <c r="BK30" s="577">
        <v>0.31789651236084748</v>
      </c>
    </row>
    <row r="31" spans="1:76">
      <c r="A31" s="1066"/>
      <c r="B31" s="576">
        <v>3.5</v>
      </c>
      <c r="C31" s="577">
        <v>0.37737769760060447</v>
      </c>
      <c r="D31" s="577">
        <v>0.37524176534470916</v>
      </c>
      <c r="E31" s="577">
        <v>0.37312987547487259</v>
      </c>
      <c r="F31" s="577">
        <v>0.37104162432569338</v>
      </c>
      <c r="G31" s="577">
        <v>0.36897661721806024</v>
      </c>
      <c r="H31" s="577">
        <v>0.36693446821047315</v>
      </c>
      <c r="I31" s="577">
        <v>0.36491479985857694</v>
      </c>
      <c r="J31" s="577">
        <v>0.36291724298259292</v>
      </c>
      <c r="K31" s="577">
        <v>0.3609414364423475</v>
      </c>
      <c r="L31" s="577">
        <v>0.35898702691960932</v>
      </c>
      <c r="M31" s="577">
        <v>0.35705366870746091</v>
      </c>
      <c r="N31" s="577">
        <v>0.35514102350643895</v>
      </c>
      <c r="O31" s="577">
        <v>0.35324876022719198</v>
      </c>
      <c r="P31" s="577">
        <v>0.35137655479941443</v>
      </c>
      <c r="Q31" s="577">
        <v>0.34952408998682322</v>
      </c>
      <c r="R31" s="577">
        <v>0.34769105520795729</v>
      </c>
      <c r="S31" s="577">
        <v>0.34587714636258571</v>
      </c>
      <c r="T31" s="577">
        <v>0.34408206566352234</v>
      </c>
      <c r="U31" s="577">
        <v>0.34230552147364973</v>
      </c>
      <c r="V31" s="577">
        <v>0.34054722814796645</v>
      </c>
      <c r="W31" s="577">
        <v>0.33880690588047735</v>
      </c>
      <c r="X31" s="577">
        <v>0.3370842805557549</v>
      </c>
      <c r="Y31" s="577">
        <v>0.33537908360500568</v>
      </c>
      <c r="Z31" s="577">
        <v>0.3336910518664834</v>
      </c>
      <c r="AA31" s="577">
        <v>0.33201992745009706</v>
      </c>
      <c r="AB31" s="577">
        <v>0.33092658303234396</v>
      </c>
      <c r="AC31" s="577">
        <v>0.33010272791051798</v>
      </c>
      <c r="AD31" s="577">
        <v>0.32928296464319284</v>
      </c>
      <c r="AE31" s="577">
        <v>0.32846726282126582</v>
      </c>
      <c r="AF31" s="577">
        <v>0.32765559233620789</v>
      </c>
      <c r="AG31" s="577">
        <v>0.32684792337635971</v>
      </c>
      <c r="AH31" s="577">
        <v>0.32604422642328101</v>
      </c>
      <c r="AI31" s="577">
        <v>0.32524447224815489</v>
      </c>
      <c r="AJ31" s="577">
        <v>0.32444863190824436</v>
      </c>
      <c r="AK31" s="577">
        <v>0.32365667674340071</v>
      </c>
      <c r="AL31" s="577">
        <v>0.32286857837262301</v>
      </c>
      <c r="AM31" s="577">
        <v>0.32208430869066801</v>
      </c>
      <c r="AN31" s="577">
        <v>0.32130383986470873</v>
      </c>
      <c r="AO31" s="577">
        <v>0.32052714433104212</v>
      </c>
      <c r="AP31" s="577">
        <v>0.31975419479184414</v>
      </c>
      <c r="AQ31" s="577">
        <v>0.31898496421197131</v>
      </c>
      <c r="AR31" s="577">
        <v>0.31821942581580914</v>
      </c>
      <c r="AS31" s="577">
        <v>0.3174575530841649</v>
      </c>
      <c r="AT31" s="577">
        <v>0.31669931975120552</v>
      </c>
      <c r="AU31" s="577">
        <v>0.31594469980143924</v>
      </c>
      <c r="AV31" s="577">
        <v>0.3151936674667401</v>
      </c>
      <c r="AW31" s="577">
        <v>0.3144461972234146</v>
      </c>
      <c r="AX31" s="577">
        <v>0.31370226378931065</v>
      </c>
      <c r="AY31" s="577">
        <v>0.31296184212096673</v>
      </c>
      <c r="AZ31" s="577">
        <v>0.31222490741080189</v>
      </c>
      <c r="BA31" s="577">
        <v>0.31149143508434501</v>
      </c>
      <c r="BB31" s="577">
        <v>0.31076140079750303</v>
      </c>
      <c r="BC31" s="577">
        <v>0.31003478043386778</v>
      </c>
      <c r="BD31" s="577">
        <v>0.3093115501020603</v>
      </c>
      <c r="BE31" s="577">
        <v>0.30859168613311211</v>
      </c>
      <c r="BF31" s="577">
        <v>0.30787516507788354</v>
      </c>
      <c r="BG31" s="577">
        <v>0.30716196370451693</v>
      </c>
      <c r="BH31" s="577">
        <v>0.30645205899592626</v>
      </c>
      <c r="BI31" s="577">
        <v>0.30574542814732075</v>
      </c>
      <c r="BJ31" s="577">
        <v>0.30504204856376299</v>
      </c>
      <c r="BK31" s="577">
        <v>0.30434189785776056</v>
      </c>
    </row>
    <row r="32" spans="1:76">
      <c r="A32" s="1066"/>
      <c r="B32" s="576">
        <v>3.75</v>
      </c>
      <c r="C32" s="577">
        <v>0.35018843063757477</v>
      </c>
      <c r="D32" s="577">
        <v>0.34830836449739833</v>
      </c>
      <c r="E32" s="577">
        <v>0.34644837768112513</v>
      </c>
      <c r="F32" s="577">
        <v>0.34460815022313607</v>
      </c>
      <c r="G32" s="577">
        <v>0.34278736892012984</v>
      </c>
      <c r="H32" s="577">
        <v>0.34098572715341335</v>
      </c>
      <c r="I32" s="577">
        <v>0.33920292471676783</v>
      </c>
      <c r="J32" s="577">
        <v>0.33743866764968644</v>
      </c>
      <c r="K32" s="577">
        <v>0.3356926680757894</v>
      </c>
      <c r="L32" s="577">
        <v>0.33396464404622933</v>
      </c>
      <c r="M32" s="577">
        <v>0.33225431938790878</v>
      </c>
      <c r="N32" s="577">
        <v>0.33056142355633777</v>
      </c>
      <c r="O32" s="577">
        <v>0.32888569149296693</v>
      </c>
      <c r="P32" s="577">
        <v>0.32722686348683783</v>
      </c>
      <c r="Q32" s="577">
        <v>0.32558468504039934</v>
      </c>
      <c r="R32" s="577">
        <v>0.3241724887244255</v>
      </c>
      <c r="S32" s="577">
        <v>0.32336461017442175</v>
      </c>
      <c r="T32" s="577">
        <v>0.32256074828399056</v>
      </c>
      <c r="U32" s="577">
        <v>0.32176087317200686</v>
      </c>
      <c r="V32" s="577">
        <v>0.32096495525300511</v>
      </c>
      <c r="W32" s="577">
        <v>0.32017296523353161</v>
      </c>
      <c r="X32" s="577">
        <v>0.31938487410855076</v>
      </c>
      <c r="Y32" s="577">
        <v>0.31860065315790403</v>
      </c>
      <c r="Z32" s="577">
        <v>0.31782027394282081</v>
      </c>
      <c r="AA32" s="577">
        <v>0.31704370830248141</v>
      </c>
      <c r="AB32" s="577">
        <v>0.31627092835062864</v>
      </c>
      <c r="AC32" s="577">
        <v>0.31550190647223053</v>
      </c>
      <c r="AD32" s="577">
        <v>0.31473661532019065</v>
      </c>
      <c r="AE32" s="577">
        <v>0.31397502781210612</v>
      </c>
      <c r="AF32" s="577">
        <v>0.3132171171270734</v>
      </c>
      <c r="AG32" s="577">
        <v>0.3124628567025392</v>
      </c>
      <c r="AH32" s="577">
        <v>0.31171222023119743</v>
      </c>
      <c r="AI32" s="577">
        <v>0.31096518165793091</v>
      </c>
      <c r="AJ32" s="577">
        <v>0.31022171517679625</v>
      </c>
      <c r="AK32" s="577">
        <v>0.30948179522805241</v>
      </c>
      <c r="AL32" s="577">
        <v>0.30874539649523181</v>
      </c>
      <c r="AM32" s="577">
        <v>0.30801249390225244</v>
      </c>
      <c r="AN32" s="577">
        <v>0.30728306261057192</v>
      </c>
      <c r="AO32" s="577">
        <v>0.30655707801638127</v>
      </c>
      <c r="AP32" s="577">
        <v>0.30583451574783838</v>
      </c>
      <c r="AQ32" s="577">
        <v>0.30511535166234099</v>
      </c>
      <c r="AR32" s="577">
        <v>0.3043995618438376</v>
      </c>
      <c r="AS32" s="577">
        <v>0.30368712260017611</v>
      </c>
      <c r="AT32" s="577">
        <v>0.30297801046049033</v>
      </c>
      <c r="AU32" s="577">
        <v>0.30227220217262168</v>
      </c>
      <c r="AV32" s="577">
        <v>0.30156967470057838</v>
      </c>
      <c r="AW32" s="577">
        <v>0.3008704052220289</v>
      </c>
      <c r="AX32" s="577">
        <v>0.3001743711258304</v>
      </c>
      <c r="AY32" s="577">
        <v>0.29948155000959187</v>
      </c>
      <c r="AZ32" s="577">
        <v>0.29879191967727059</v>
      </c>
      <c r="BA32" s="577">
        <v>0.29810545813680139</v>
      </c>
      <c r="BB32" s="577">
        <v>0.29742214359775931</v>
      </c>
      <c r="BC32" s="577">
        <v>0.29674195446905371</v>
      </c>
      <c r="BD32" s="577">
        <v>0.2960648693566541</v>
      </c>
      <c r="BE32" s="577">
        <v>0.29539086706134693</v>
      </c>
      <c r="BF32" s="577">
        <v>0.29471992657652352</v>
      </c>
      <c r="BG32" s="577">
        <v>0.29405202708599726</v>
      </c>
      <c r="BH32" s="577">
        <v>0.29338714796185089</v>
      </c>
      <c r="BI32" s="577">
        <v>0.29272526876231297</v>
      </c>
      <c r="BJ32" s="577">
        <v>0.29206636922966261</v>
      </c>
      <c r="BK32" s="577">
        <v>0.29141042928816302</v>
      </c>
    </row>
    <row r="33" spans="1:63">
      <c r="A33" s="1066"/>
      <c r="B33" s="576">
        <v>4</v>
      </c>
      <c r="C33" s="577">
        <v>0.3257776697005963</v>
      </c>
      <c r="D33" s="577">
        <v>0.32411424212677581</v>
      </c>
      <c r="E33" s="577">
        <v>0.32246771524939427</v>
      </c>
      <c r="F33" s="577">
        <v>0.32083783279955536</v>
      </c>
      <c r="G33" s="577">
        <v>0.31922434366345365</v>
      </c>
      <c r="H33" s="577">
        <v>0.31762700175339947</v>
      </c>
      <c r="I33" s="577">
        <v>0.31671355311525345</v>
      </c>
      <c r="J33" s="577">
        <v>0.31592540892611659</v>
      </c>
      <c r="K33" s="577">
        <v>0.31514117760590693</v>
      </c>
      <c r="L33" s="577">
        <v>0.31436083008767512</v>
      </c>
      <c r="M33" s="577">
        <v>0.31358433759166116</v>
      </c>
      <c r="N33" s="577">
        <v>0.31281167162175594</v>
      </c>
      <c r="O33" s="577">
        <v>0.31204280396201584</v>
      </c>
      <c r="P33" s="577">
        <v>0.31127770667322768</v>
      </c>
      <c r="Q33" s="577">
        <v>0.31051635208952438</v>
      </c>
      <c r="R33" s="577">
        <v>0.30975871281505069</v>
      </c>
      <c r="S33" s="577">
        <v>0.30900476172067648</v>
      </c>
      <c r="T33" s="577">
        <v>0.30825447194075911</v>
      </c>
      <c r="U33" s="577">
        <v>0.30750781686995227</v>
      </c>
      <c r="V33" s="577">
        <v>0.30676477016006076</v>
      </c>
      <c r="W33" s="577">
        <v>0.30602530571694164</v>
      </c>
      <c r="X33" s="577">
        <v>0.30528939769744934</v>
      </c>
      <c r="Y33" s="577">
        <v>0.30455702050642486</v>
      </c>
      <c r="Z33" s="577">
        <v>0.30382814879372877</v>
      </c>
      <c r="AA33" s="577">
        <v>0.30310275745131582</v>
      </c>
      <c r="AB33" s="577">
        <v>0.30238082161035196</v>
      </c>
      <c r="AC33" s="577">
        <v>0.30166231663837267</v>
      </c>
      <c r="AD33" s="577">
        <v>0.30094721813648079</v>
      </c>
      <c r="AE33" s="577">
        <v>0.30023550193658499</v>
      </c>
      <c r="AF33" s="577">
        <v>0.29952714409867714</v>
      </c>
      <c r="AG33" s="577">
        <v>0.29882212090814775</v>
      </c>
      <c r="AH33" s="577">
        <v>0.29812040887313951</v>
      </c>
      <c r="AI33" s="577">
        <v>0.29742198472193832</v>
      </c>
      <c r="AJ33" s="577">
        <v>0.2967268254004003</v>
      </c>
      <c r="AK33" s="577">
        <v>0.29603490806941513</v>
      </c>
      <c r="AL33" s="577">
        <v>0.29534621010240497</v>
      </c>
      <c r="AM33" s="577">
        <v>0.29466070908285774</v>
      </c>
      <c r="AN33" s="577">
        <v>0.29397838280189531</v>
      </c>
      <c r="AO33" s="577">
        <v>0.29329920925587455</v>
      </c>
      <c r="AP33" s="577">
        <v>0.29262316664402249</v>
      </c>
      <c r="AQ33" s="577">
        <v>0.29195023336610337</v>
      </c>
      <c r="AR33" s="577">
        <v>0.29128038802011824</v>
      </c>
      <c r="AS33" s="577">
        <v>0.29061360940003594</v>
      </c>
      <c r="AT33" s="577">
        <v>0.2899498764935553</v>
      </c>
      <c r="AU33" s="577">
        <v>0.28928916847989783</v>
      </c>
      <c r="AV33" s="577">
        <v>0.28863146472763052</v>
      </c>
      <c r="AW33" s="577">
        <v>0.2879767447925185</v>
      </c>
      <c r="AX33" s="577">
        <v>0.2873249884154066</v>
      </c>
      <c r="AY33" s="577">
        <v>0.28667617552012953</v>
      </c>
      <c r="AZ33" s="577">
        <v>0.28603028621145071</v>
      </c>
      <c r="BA33" s="577">
        <v>0.28538730077302848</v>
      </c>
      <c r="BB33" s="577">
        <v>0.28474719966541012</v>
      </c>
      <c r="BC33" s="577">
        <v>0.28410996352405216</v>
      </c>
      <c r="BD33" s="577">
        <v>0.28347557315736799</v>
      </c>
      <c r="BE33" s="577">
        <v>0.28284400954480088</v>
      </c>
      <c r="BF33" s="577">
        <v>0.2822152538349233</v>
      </c>
      <c r="BG33" s="577">
        <v>0.28158928734356087</v>
      </c>
      <c r="BH33" s="577">
        <v>0.28096609155194202</v>
      </c>
      <c r="BI33" s="577">
        <v>0.28034564810487139</v>
      </c>
      <c r="BJ33" s="577">
        <v>0.27972793880892771</v>
      </c>
      <c r="BK33" s="577">
        <v>0.27911294563068584</v>
      </c>
    </row>
    <row r="34" spans="1:63">
      <c r="A34" s="1066"/>
      <c r="B34" s="576">
        <v>4.25</v>
      </c>
      <c r="C34" s="577">
        <v>0.30712049857603185</v>
      </c>
      <c r="D34" s="577">
        <v>0.30636298167364845</v>
      </c>
      <c r="E34" s="577">
        <v>0.30560919242850942</v>
      </c>
      <c r="F34" s="577">
        <v>0.30485910339306194</v>
      </c>
      <c r="G34" s="577">
        <v>0.30411268738856301</v>
      </c>
      <c r="H34" s="577">
        <v>0.30336991750179693</v>
      </c>
      <c r="I34" s="577">
        <v>0.30263076708184061</v>
      </c>
      <c r="J34" s="577">
        <v>0.30189520973687584</v>
      </c>
      <c r="K34" s="577">
        <v>0.301163219331048</v>
      </c>
      <c r="L34" s="577">
        <v>0.30043476998137103</v>
      </c>
      <c r="M34" s="577">
        <v>0.29970983605467583</v>
      </c>
      <c r="N34" s="577">
        <v>0.29898839216460404</v>
      </c>
      <c r="O34" s="577">
        <v>0.29827041316864461</v>
      </c>
      <c r="P34" s="577">
        <v>0.29755587416521284</v>
      </c>
      <c r="Q34" s="577">
        <v>0.29684475049077147</v>
      </c>
      <c r="R34" s="577">
        <v>0.29613701771699302</v>
      </c>
      <c r="S34" s="577">
        <v>0.29543265164796245</v>
      </c>
      <c r="T34" s="577">
        <v>0.29473162831741989</v>
      </c>
      <c r="U34" s="577">
        <v>0.29403392398604217</v>
      </c>
      <c r="V34" s="577">
        <v>0.29333951513876311</v>
      </c>
      <c r="W34" s="577">
        <v>0.29264837848213199</v>
      </c>
      <c r="X34" s="577">
        <v>0.29196049094170845</v>
      </c>
      <c r="Y34" s="577">
        <v>0.29127582965949489</v>
      </c>
      <c r="Z34" s="577">
        <v>0.29059437199140442</v>
      </c>
      <c r="AA34" s="577">
        <v>0.28991609550476455</v>
      </c>
      <c r="AB34" s="577">
        <v>0.28924097797585535</v>
      </c>
      <c r="AC34" s="577">
        <v>0.28856899738748254</v>
      </c>
      <c r="AD34" s="577">
        <v>0.28790013192658376</v>
      </c>
      <c r="AE34" s="577">
        <v>0.28723435998186836</v>
      </c>
      <c r="AF34" s="577">
        <v>0.28657166014148977</v>
      </c>
      <c r="AG34" s="577">
        <v>0.28591201119075005</v>
      </c>
      <c r="AH34" s="577">
        <v>0.28525539210983608</v>
      </c>
      <c r="AI34" s="577">
        <v>0.28460178207158682</v>
      </c>
      <c r="AJ34" s="577">
        <v>0.28395116043929103</v>
      </c>
      <c r="AK34" s="577">
        <v>0.28330350676451582</v>
      </c>
      <c r="AL34" s="577">
        <v>0.28265880078496386</v>
      </c>
      <c r="AM34" s="577">
        <v>0.28201702242236043</v>
      </c>
      <c r="AN34" s="577">
        <v>0.28137815178036912</v>
      </c>
      <c r="AO34" s="577">
        <v>0.28074216914253564</v>
      </c>
      <c r="AP34" s="577">
        <v>0.2801090549702594</v>
      </c>
      <c r="AQ34" s="577">
        <v>0.27947878990079289</v>
      </c>
      <c r="AR34" s="577">
        <v>0.2788513547452674</v>
      </c>
      <c r="AS34" s="577">
        <v>0.27822673048674584</v>
      </c>
      <c r="AT34" s="577">
        <v>0.27760489827830115</v>
      </c>
      <c r="AU34" s="577">
        <v>0.27698583944112093</v>
      </c>
      <c r="AV34" s="577">
        <v>0.27636953546263704</v>
      </c>
      <c r="AW34" s="577">
        <v>0.27575596799468016</v>
      </c>
      <c r="AX34" s="577">
        <v>0.27514511885165899</v>
      </c>
      <c r="AY34" s="577">
        <v>0.27453697000876354</v>
      </c>
      <c r="AZ34" s="577">
        <v>0.27393150360019214</v>
      </c>
      <c r="BA34" s="577">
        <v>0.27332870191740188</v>
      </c>
      <c r="BB34" s="577">
        <v>0.27272854740738228</v>
      </c>
      <c r="BC34" s="577">
        <v>0.27213102267095129</v>
      </c>
      <c r="BD34" s="577">
        <v>0.27153611046107395</v>
      </c>
      <c r="BE34" s="577">
        <v>0.27094379368120314</v>
      </c>
      <c r="BF34" s="577">
        <v>0.27035405538364132</v>
      </c>
      <c r="BG34" s="577">
        <v>0.26976687876792471</v>
      </c>
      <c r="BH34" s="577">
        <v>0.2691822471792274</v>
      </c>
      <c r="BI34" s="577">
        <v>0.26860014410678695</v>
      </c>
      <c r="BJ34" s="577">
        <v>0.26802055318234996</v>
      </c>
      <c r="BK34" s="577">
        <v>0.26744345817863791</v>
      </c>
    </row>
    <row r="35" spans="1:63">
      <c r="A35" s="1066"/>
      <c r="B35" s="576">
        <v>4.5</v>
      </c>
      <c r="C35" s="577">
        <v>0.29354141863281619</v>
      </c>
      <c r="D35" s="577">
        <v>0.2928341135847401</v>
      </c>
      <c r="E35" s="577">
        <v>0.29213020892817476</v>
      </c>
      <c r="F35" s="577">
        <v>0.29142968020068671</v>
      </c>
      <c r="G35" s="577">
        <v>0.29073250317392496</v>
      </c>
      <c r="H35" s="577">
        <v>0.29003865385082761</v>
      </c>
      <c r="I35" s="577">
        <v>0.2893481084628689</v>
      </c>
      <c r="J35" s="577">
        <v>0.28866084346734461</v>
      </c>
      <c r="K35" s="577">
        <v>0.287976835544697</v>
      </c>
      <c r="L35" s="577">
        <v>0.28729606159587678</v>
      </c>
      <c r="M35" s="577">
        <v>0.2866184987397431</v>
      </c>
      <c r="N35" s="577">
        <v>0.28594412431050026</v>
      </c>
      <c r="O35" s="577">
        <v>0.28527291585516967</v>
      </c>
      <c r="P35" s="577">
        <v>0.28460485113109835</v>
      </c>
      <c r="Q35" s="577">
        <v>0.28393990810350189</v>
      </c>
      <c r="R35" s="577">
        <v>0.28327806494304181</v>
      </c>
      <c r="S35" s="577">
        <v>0.28261930002343649</v>
      </c>
      <c r="T35" s="577">
        <v>0.28196359191910608</v>
      </c>
      <c r="U35" s="577">
        <v>0.28131091940284902</v>
      </c>
      <c r="V35" s="577">
        <v>0.28066126144355191</v>
      </c>
      <c r="W35" s="577">
        <v>0.28001459720393029</v>
      </c>
      <c r="X35" s="577">
        <v>0.27937090603830073</v>
      </c>
      <c r="Y35" s="577">
        <v>0.27873016749038376</v>
      </c>
      <c r="Z35" s="577">
        <v>0.27809236129113679</v>
      </c>
      <c r="AA35" s="577">
        <v>0.27745746735661658</v>
      </c>
      <c r="AB35" s="577">
        <v>0.27682546578587169</v>
      </c>
      <c r="AC35" s="577">
        <v>0.27619633685886236</v>
      </c>
      <c r="AD35" s="577">
        <v>0.2755700610344099</v>
      </c>
      <c r="AE35" s="577">
        <v>0.2749466189481734</v>
      </c>
      <c r="AF35" s="577">
        <v>0.27432599141065361</v>
      </c>
      <c r="AG35" s="577">
        <v>0.27370815940522436</v>
      </c>
      <c r="AH35" s="577">
        <v>0.27309310408619014</v>
      </c>
      <c r="AI35" s="577">
        <v>0.27248080677686976</v>
      </c>
      <c r="AJ35" s="577">
        <v>0.27187124896770604</v>
      </c>
      <c r="AK35" s="577">
        <v>0.27126441231440057</v>
      </c>
      <c r="AL35" s="577">
        <v>0.27066027863607345</v>
      </c>
      <c r="AM35" s="577">
        <v>0.27005882991344765</v>
      </c>
      <c r="AN35" s="577">
        <v>0.2694600482870575</v>
      </c>
      <c r="AO35" s="577">
        <v>0.26886391605548066</v>
      </c>
      <c r="AP35" s="577">
        <v>0.26827041567359411</v>
      </c>
      <c r="AQ35" s="577">
        <v>0.26767952975085252</v>
      </c>
      <c r="AR35" s="577">
        <v>0.26709124104958998</v>
      </c>
      <c r="AS35" s="577">
        <v>0.26650553248334352</v>
      </c>
      <c r="AT35" s="577">
        <v>0.26592238711519889</v>
      </c>
      <c r="AU35" s="577">
        <v>0.26534178815615789</v>
      </c>
      <c r="AV35" s="577">
        <v>0.26476371896352746</v>
      </c>
      <c r="AW35" s="577">
        <v>0.26418816303932907</v>
      </c>
      <c r="AX35" s="577">
        <v>0.26361510402872951</v>
      </c>
      <c r="AY35" s="577">
        <v>0.26304452571849146</v>
      </c>
      <c r="AZ35" s="577">
        <v>0.26247641203544464</v>
      </c>
      <c r="BA35" s="577">
        <v>0.26191074704497647</v>
      </c>
      <c r="BB35" s="577">
        <v>0.26134751494954206</v>
      </c>
      <c r="BC35" s="577">
        <v>0.2607867000871939</v>
      </c>
      <c r="BD35" s="577">
        <v>0.26022828693012989</v>
      </c>
      <c r="BE35" s="577">
        <v>0.25967226008326016</v>
      </c>
      <c r="BF35" s="577">
        <v>0.25911860428279243</v>
      </c>
      <c r="BG35" s="577">
        <v>0.25856730439483522</v>
      </c>
      <c r="BH35" s="577">
        <v>0.2580183454140188</v>
      </c>
      <c r="BI35" s="577">
        <v>0.25747171246213385</v>
      </c>
      <c r="BJ35" s="577">
        <v>0.25692739078678739</v>
      </c>
      <c r="BK35" s="577">
        <v>0.25638536576007553</v>
      </c>
    </row>
    <row r="36" spans="1:63">
      <c r="A36" s="1066"/>
      <c r="B36" s="576">
        <v>4.75</v>
      </c>
      <c r="C36" s="577">
        <v>0.28074807043480132</v>
      </c>
      <c r="D36" s="577">
        <v>0.28008686010241751</v>
      </c>
      <c r="E36" s="577">
        <v>0.2794287569817252</v>
      </c>
      <c r="F36" s="577">
        <v>0.27877373922158577</v>
      </c>
      <c r="G36" s="577">
        <v>0.27812178517526898</v>
      </c>
      <c r="H36" s="577">
        <v>0.27747287339806881</v>
      </c>
      <c r="I36" s="577">
        <v>0.27682698264495187</v>
      </c>
      <c r="J36" s="577">
        <v>0.27618409186823872</v>
      </c>
      <c r="K36" s="577">
        <v>0.27554418021531796</v>
      </c>
      <c r="L36" s="577">
        <v>0.2749072270263912</v>
      </c>
      <c r="M36" s="577">
        <v>0.27427321183224979</v>
      </c>
      <c r="N36" s="577">
        <v>0.27364211435208224</v>
      </c>
      <c r="O36" s="577">
        <v>0.27301391449131163</v>
      </c>
      <c r="P36" s="577">
        <v>0.27238859233946255</v>
      </c>
      <c r="Q36" s="577">
        <v>0.27176612816805806</v>
      </c>
      <c r="R36" s="577">
        <v>0.27114650242854443</v>
      </c>
      <c r="S36" s="577">
        <v>0.27052969575024505</v>
      </c>
      <c r="T36" s="577">
        <v>0.26991568893834145</v>
      </c>
      <c r="U36" s="577">
        <v>0.26930446297188254</v>
      </c>
      <c r="V36" s="577">
        <v>0.26869599900182023</v>
      </c>
      <c r="W36" s="577">
        <v>0.26809027834907184</v>
      </c>
      <c r="X36" s="577">
        <v>0.26748728250260867</v>
      </c>
      <c r="Y36" s="577">
        <v>0.26688699311757025</v>
      </c>
      <c r="Z36" s="577">
        <v>0.26628939201340401</v>
      </c>
      <c r="AA36" s="577">
        <v>0.26569446117202983</v>
      </c>
      <c r="AB36" s="577">
        <v>0.26510218273602915</v>
      </c>
      <c r="AC36" s="577">
        <v>0.26451253900685817</v>
      </c>
      <c r="AD36" s="577">
        <v>0.26392551244308499</v>
      </c>
      <c r="AE36" s="577">
        <v>0.26334108565865005</v>
      </c>
      <c r="AF36" s="577">
        <v>0.2627592414211497</v>
      </c>
      <c r="AG36" s="577">
        <v>0.26217996265014254</v>
      </c>
      <c r="AH36" s="577">
        <v>0.26160323241547789</v>
      </c>
      <c r="AI36" s="577">
        <v>0.2610290339356463</v>
      </c>
      <c r="AJ36" s="577">
        <v>0.26045735057615227</v>
      </c>
      <c r="AK36" s="577">
        <v>0.25988816584790742</v>
      </c>
      <c r="AL36" s="577">
        <v>0.25932146340564538</v>
      </c>
      <c r="AM36" s="577">
        <v>0.25875722704635717</v>
      </c>
      <c r="AN36" s="577">
        <v>0.2581954407077468</v>
      </c>
      <c r="AO36" s="577">
        <v>0.25763608846670694</v>
      </c>
      <c r="AP36" s="577">
        <v>0.25707915453781505</v>
      </c>
      <c r="AQ36" s="577">
        <v>0.25652462327184772</v>
      </c>
      <c r="AR36" s="577">
        <v>0.25597247915431542</v>
      </c>
      <c r="AS36" s="577">
        <v>0.25542270680401535</v>
      </c>
      <c r="AT36" s="577">
        <v>0.25487529097160311</v>
      </c>
      <c r="AU36" s="577">
        <v>0.25433021653818294</v>
      </c>
      <c r="AV36" s="577">
        <v>0.25378746851391581</v>
      </c>
      <c r="AW36" s="577">
        <v>0.25324703203664506</v>
      </c>
      <c r="AX36" s="577">
        <v>0.25270889237053995</v>
      </c>
      <c r="AY36" s="577">
        <v>0.25217303490475651</v>
      </c>
      <c r="AZ36" s="577">
        <v>0.25163944515211467</v>
      </c>
      <c r="BA36" s="577">
        <v>0.25110810874779338</v>
      </c>
      <c r="BB36" s="577">
        <v>0.2505790114480409</v>
      </c>
      <c r="BC36" s="577">
        <v>0.25005213912890245</v>
      </c>
      <c r="BD36" s="577">
        <v>0.24952747778496304</v>
      </c>
      <c r="BE36" s="577">
        <v>0.24900501352810672</v>
      </c>
      <c r="BF36" s="577">
        <v>0.24848473258629111</v>
      </c>
      <c r="BG36" s="577">
        <v>0.24796662130233721</v>
      </c>
      <c r="BH36" s="577">
        <v>0.24745066613273431</v>
      </c>
      <c r="BI36" s="577">
        <v>0.24693685364646015</v>
      </c>
      <c r="BJ36" s="577">
        <v>0.24642517052381518</v>
      </c>
      <c r="BK36" s="577">
        <v>0.2459156035552717</v>
      </c>
    </row>
    <row r="37" spans="1:63">
      <c r="A37" s="1066"/>
      <c r="B37" s="576">
        <v>5</v>
      </c>
      <c r="C37" s="577">
        <v>0.26869689918529072</v>
      </c>
      <c r="D37" s="577">
        <v>0.26807803936822339</v>
      </c>
      <c r="E37" s="577">
        <v>0.2674620237031255</v>
      </c>
      <c r="F37" s="577">
        <v>0.26684883262824494</v>
      </c>
      <c r="G37" s="577">
        <v>0.26623844676081049</v>
      </c>
      <c r="H37" s="577">
        <v>0.26563084689498978</v>
      </c>
      <c r="I37" s="577">
        <v>0.26502601399987447</v>
      </c>
      <c r="J37" s="577">
        <v>0.2644239292174938</v>
      </c>
      <c r="K37" s="577">
        <v>0.26382457386085417</v>
      </c>
      <c r="L37" s="577">
        <v>0.2632279294120059</v>
      </c>
      <c r="M37" s="577">
        <v>0.2626339775201364</v>
      </c>
      <c r="N37" s="577">
        <v>0.26204269999968832</v>
      </c>
      <c r="O37" s="577">
        <v>0.26145407882850374</v>
      </c>
      <c r="P37" s="577">
        <v>0.26086809614599321</v>
      </c>
      <c r="Q37" s="577">
        <v>0.26028473425132875</v>
      </c>
      <c r="R37" s="577">
        <v>0.25970397560166203</v>
      </c>
      <c r="S37" s="577">
        <v>0.25912580281036551</v>
      </c>
      <c r="T37" s="577">
        <v>0.25855019864529766</v>
      </c>
      <c r="U37" s="577">
        <v>0.25797714602709038</v>
      </c>
      <c r="V37" s="577">
        <v>0.2574066280274605</v>
      </c>
      <c r="W37" s="577">
        <v>0.25683862786754208</v>
      </c>
      <c r="X37" s="577">
        <v>0.25627312891624204</v>
      </c>
      <c r="Y37" s="577">
        <v>0.2557101146886166</v>
      </c>
      <c r="Z37" s="577">
        <v>0.25514956884426948</v>
      </c>
      <c r="AA37" s="577">
        <v>0.25459147518577124</v>
      </c>
      <c r="AB37" s="577">
        <v>0.25403581765709882</v>
      </c>
      <c r="AC37" s="577">
        <v>0.25348258034209586</v>
      </c>
      <c r="AD37" s="577">
        <v>0.25293174746295333</v>
      </c>
      <c r="AE37" s="577">
        <v>0.25238330337870901</v>
      </c>
      <c r="AF37" s="577">
        <v>0.2518372325837675</v>
      </c>
      <c r="AG37" s="577">
        <v>0.25129351970643893</v>
      </c>
      <c r="AH37" s="577">
        <v>0.25075214950749625</v>
      </c>
      <c r="AI37" s="577">
        <v>0.2502131068787517</v>
      </c>
      <c r="AJ37" s="577">
        <v>0.24967637684165148</v>
      </c>
      <c r="AK37" s="577">
        <v>0.24914194454588789</v>
      </c>
      <c r="AL37" s="577">
        <v>0.24860979526803026</v>
      </c>
      <c r="AM37" s="577">
        <v>0.24807991441017235</v>
      </c>
      <c r="AN37" s="577">
        <v>0.24755228749859781</v>
      </c>
      <c r="AO37" s="577">
        <v>0.24702690018246226</v>
      </c>
      <c r="AP37" s="577">
        <v>0.24650373823249205</v>
      </c>
      <c r="AQ37" s="577">
        <v>0.24598278753969977</v>
      </c>
      <c r="AR37" s="577">
        <v>0.24546403411411594</v>
      </c>
      <c r="AS37" s="577">
        <v>0.24494746408353643</v>
      </c>
      <c r="AT37" s="577">
        <v>0.24443306369228618</v>
      </c>
      <c r="AU37" s="577">
        <v>0.24392081929999801</v>
      </c>
      <c r="AV37" s="577">
        <v>0.24341071738040695</v>
      </c>
      <c r="AW37" s="577">
        <v>0.24290274452015975</v>
      </c>
      <c r="AX37" s="577">
        <v>0.24239688741763896</v>
      </c>
      <c r="AY37" s="577">
        <v>0.24189313288180203</v>
      </c>
      <c r="AZ37" s="577">
        <v>0.24139146783103471</v>
      </c>
      <c r="BA37" s="577">
        <v>0.24089187929201852</v>
      </c>
      <c r="BB37" s="577">
        <v>0.24039435439861254</v>
      </c>
      <c r="BC37" s="577">
        <v>0.23989888039074891</v>
      </c>
      <c r="BD37" s="577">
        <v>0.23940544461334187</v>
      </c>
      <c r="BE37" s="577">
        <v>0.23891403451521029</v>
      </c>
      <c r="BF37" s="577">
        <v>0.23842463764801367</v>
      </c>
      <c r="BG37" s="577">
        <v>0.23793724166520064</v>
      </c>
      <c r="BH37" s="577">
        <v>0.23745183432097106</v>
      </c>
      <c r="BI37" s="577">
        <v>0.23696840346925016</v>
      </c>
      <c r="BJ37" s="577">
        <v>0.23648693706267548</v>
      </c>
      <c r="BK37" s="577">
        <v>0.23600742315159626</v>
      </c>
    </row>
    <row r="38" spans="1:63">
      <c r="A38" s="1066"/>
      <c r="B38" s="576">
        <v>5.25</v>
      </c>
      <c r="C38" s="577">
        <v>0.25734373737761546</v>
      </c>
      <c r="D38" s="577">
        <v>0.25676382597918701</v>
      </c>
      <c r="E38" s="577">
        <v>0.25618652230774769</v>
      </c>
      <c r="F38" s="577">
        <v>0.25561180881324208</v>
      </c>
      <c r="G38" s="577">
        <v>0.2550396681027452</v>
      </c>
      <c r="H38" s="577">
        <v>0.25447008293870793</v>
      </c>
      <c r="I38" s="577">
        <v>0.25390303623722582</v>
      </c>
      <c r="J38" s="577">
        <v>0.25333851106633121</v>
      </c>
      <c r="K38" s="577">
        <v>0.25277649064430763</v>
      </c>
      <c r="L38" s="577">
        <v>0.25221695833802699</v>
      </c>
      <c r="M38" s="577">
        <v>0.25165989766130875</v>
      </c>
      <c r="N38" s="577">
        <v>0.25110529227330058</v>
      </c>
      <c r="O38" s="577">
        <v>0.25055312597688068</v>
      </c>
      <c r="P38" s="577">
        <v>0.25000338271708072</v>
      </c>
      <c r="Q38" s="577">
        <v>0.24945604657953002</v>
      </c>
      <c r="R38" s="577">
        <v>0.2489111017889197</v>
      </c>
      <c r="S38" s="577">
        <v>0.24836853270748704</v>
      </c>
      <c r="T38" s="577">
        <v>0.24782832383351974</v>
      </c>
      <c r="U38" s="577">
        <v>0.24729045979987954</v>
      </c>
      <c r="V38" s="577">
        <v>0.24675492537254504</v>
      </c>
      <c r="W38" s="577">
        <v>0.24622170544917327</v>
      </c>
      <c r="X38" s="577">
        <v>0.24569078505768036</v>
      </c>
      <c r="Y38" s="577">
        <v>0.24516214935483982</v>
      </c>
      <c r="Z38" s="577">
        <v>0.24463578362489949</v>
      </c>
      <c r="AA38" s="577">
        <v>0.24411167327821598</v>
      </c>
      <c r="AB38" s="577">
        <v>0.24358980384990658</v>
      </c>
      <c r="AC38" s="577">
        <v>0.24307016099851869</v>
      </c>
      <c r="AD38" s="577">
        <v>0.24255273050471585</v>
      </c>
      <c r="AE38" s="577">
        <v>0.24203749826998094</v>
      </c>
      <c r="AF38" s="577">
        <v>0.24152445031533559</v>
      </c>
      <c r="AG38" s="577">
        <v>0.24101357278007593</v>
      </c>
      <c r="AH38" s="577">
        <v>0.24050485192052429</v>
      </c>
      <c r="AI38" s="577">
        <v>0.2399982741087969</v>
      </c>
      <c r="AJ38" s="577">
        <v>0.23949382583158677</v>
      </c>
      <c r="AK38" s="577">
        <v>0.23899149368896216</v>
      </c>
      <c r="AL38" s="577">
        <v>0.23849126439318016</v>
      </c>
      <c r="AM38" s="577">
        <v>0.23799312476751483</v>
      </c>
      <c r="AN38" s="577">
        <v>0.23749706174510044</v>
      </c>
      <c r="AO38" s="577">
        <v>0.23700306236778865</v>
      </c>
      <c r="AP38" s="577">
        <v>0.23651111378502043</v>
      </c>
      <c r="AQ38" s="577">
        <v>0.23602120325271164</v>
      </c>
      <c r="AR38" s="577">
        <v>0.23553331813215253</v>
      </c>
      <c r="AS38" s="577">
        <v>0.23504744588892082</v>
      </c>
      <c r="AT38" s="577">
        <v>0.23456357409180856</v>
      </c>
      <c r="AU38" s="577">
        <v>0.23408169041176147</v>
      </c>
      <c r="AV38" s="577">
        <v>0.23360178262083214</v>
      </c>
      <c r="AW38" s="577">
        <v>0.23312383859114558</v>
      </c>
      <c r="AX38" s="577">
        <v>0.23264784629387755</v>
      </c>
      <c r="AY38" s="577">
        <v>0.23217379379824549</v>
      </c>
      <c r="AZ38" s="577">
        <v>0.23170166927051161</v>
      </c>
      <c r="BA38" s="577">
        <v>0.23123146097299821</v>
      </c>
      <c r="BB38" s="577">
        <v>0.23076315726311508</v>
      </c>
      <c r="BC38" s="577">
        <v>0.23029674659239829</v>
      </c>
      <c r="BD38" s="577">
        <v>0.2298322175055611</v>
      </c>
      <c r="BE38" s="577">
        <v>0.22936955863955613</v>
      </c>
      <c r="BF38" s="577">
        <v>0.22890875872264863</v>
      </c>
      <c r="BG38" s="577">
        <v>0.22844980657350125</v>
      </c>
      <c r="BH38" s="577">
        <v>0.22799269110026968</v>
      </c>
      <c r="BI38" s="577">
        <v>0.2275374012997089</v>
      </c>
      <c r="BJ38" s="577">
        <v>0.22708392625629042</v>
      </c>
      <c r="BK38" s="577">
        <v>0.22663225514132998</v>
      </c>
    </row>
    <row r="39" spans="1:63">
      <c r="A39" s="1066"/>
      <c r="B39" s="576">
        <v>5.5</v>
      </c>
      <c r="C39" s="577">
        <v>0.24664508324531734</v>
      </c>
      <c r="D39" s="577">
        <v>0.24610102987704852</v>
      </c>
      <c r="E39" s="577">
        <v>0.24555937138803355</v>
      </c>
      <c r="F39" s="577">
        <v>0.24502009199990057</v>
      </c>
      <c r="G39" s="577">
        <v>0.24448317607257938</v>
      </c>
      <c r="H39" s="577">
        <v>0.24394860810278904</v>
      </c>
      <c r="I39" s="577">
        <v>0.24341637272254599</v>
      </c>
      <c r="J39" s="577">
        <v>0.24288645469769118</v>
      </c>
      <c r="K39" s="577">
        <v>0.24235883892643656</v>
      </c>
      <c r="L39" s="577">
        <v>0.24183351043793058</v>
      </c>
      <c r="M39" s="577">
        <v>0.24131045439084206</v>
      </c>
      <c r="N39" s="577">
        <v>0.24078965607196248</v>
      </c>
      <c r="O39" s="577">
        <v>0.2402711008948267</v>
      </c>
      <c r="P39" s="577">
        <v>0.23975477439835072</v>
      </c>
      <c r="Q39" s="577">
        <v>0.23924066224548771</v>
      </c>
      <c r="R39" s="577">
        <v>0.23872875022190082</v>
      </c>
      <c r="S39" s="577">
        <v>0.23821902423465319</v>
      </c>
      <c r="T39" s="577">
        <v>0.23771147031091469</v>
      </c>
      <c r="U39" s="577">
        <v>0.23720607459668511</v>
      </c>
      <c r="V39" s="577">
        <v>0.2367028233555335</v>
      </c>
      <c r="W39" s="577">
        <v>0.23620170296735396</v>
      </c>
      <c r="X39" s="577">
        <v>0.23570269992713655</v>
      </c>
      <c r="Y39" s="577">
        <v>0.23520580084375428</v>
      </c>
      <c r="Z39" s="577">
        <v>0.23471099243876525</v>
      </c>
      <c r="AA39" s="577">
        <v>0.23421826154522965</v>
      </c>
      <c r="AB39" s="577">
        <v>0.23372759510654195</v>
      </c>
      <c r="AC39" s="577">
        <v>0.23323898017527775</v>
      </c>
      <c r="AD39" s="577">
        <v>0.23275240391205462</v>
      </c>
      <c r="AE39" s="577">
        <v>0.23226785358440771</v>
      </c>
      <c r="AF39" s="577">
        <v>0.23178531656567911</v>
      </c>
      <c r="AG39" s="577">
        <v>0.23130478033392093</v>
      </c>
      <c r="AH39" s="577">
        <v>0.23082623247081235</v>
      </c>
      <c r="AI39" s="577">
        <v>0.23034966066058959</v>
      </c>
      <c r="AJ39" s="577">
        <v>0.22987505268898956</v>
      </c>
      <c r="AK39" s="577">
        <v>0.22940239644220636</v>
      </c>
      <c r="AL39" s="577">
        <v>0.22893167990586055</v>
      </c>
      <c r="AM39" s="577">
        <v>0.22846289116398114</v>
      </c>
      <c r="AN39" s="577">
        <v>0.22799601839800018</v>
      </c>
      <c r="AO39" s="577">
        <v>0.22753104988575956</v>
      </c>
      <c r="AP39" s="577">
        <v>0.22706797400052972</v>
      </c>
      <c r="AQ39" s="577">
        <v>0.22660677921004091</v>
      </c>
      <c r="AR39" s="577">
        <v>0.2261474540755255</v>
      </c>
      <c r="AS39" s="577">
        <v>0.22568998725077236</v>
      </c>
      <c r="AT39" s="577">
        <v>0.2252343674811928</v>
      </c>
      <c r="AU39" s="577">
        <v>0.22478058360289729</v>
      </c>
      <c r="AV39" s="577">
        <v>0.22432862454178393</v>
      </c>
      <c r="AW39" s="577">
        <v>0.22387847931263735</v>
      </c>
      <c r="AX39" s="577">
        <v>0.22343013701823883</v>
      </c>
      <c r="AY39" s="577">
        <v>0.2229835868484869</v>
      </c>
      <c r="AZ39" s="577">
        <v>0.22253881807952852</v>
      </c>
      <c r="BA39" s="577">
        <v>0.22209582007290055</v>
      </c>
      <c r="BB39" s="577">
        <v>0.22165458227468174</v>
      </c>
      <c r="BC39" s="577">
        <v>0.2212150942146543</v>
      </c>
      <c r="BD39" s="577">
        <v>0.2207773455054759</v>
      </c>
      <c r="BE39" s="577">
        <v>0.22034132584186139</v>
      </c>
      <c r="BF39" s="577">
        <v>0.21990702499977388</v>
      </c>
      <c r="BG39" s="577">
        <v>0.21947443283562582</v>
      </c>
      <c r="BH39" s="577">
        <v>0.21904353928548909</v>
      </c>
      <c r="BI39" s="577">
        <v>0.2186143343643146</v>
      </c>
      <c r="BJ39" s="577">
        <v>0.21818680816516123</v>
      </c>
      <c r="BK39" s="577">
        <v>0.21776095085843317</v>
      </c>
    </row>
    <row r="40" spans="1:63">
      <c r="A40" s="1066"/>
      <c r="B40" s="576">
        <v>5.75</v>
      </c>
      <c r="C40" s="577">
        <v>0.23655889642254233</v>
      </c>
      <c r="D40" s="577">
        <v>0.23604789343606061</v>
      </c>
      <c r="E40" s="577">
        <v>0.23553909337835929</v>
      </c>
      <c r="F40" s="577">
        <v>0.23503248203487187</v>
      </c>
      <c r="G40" s="577">
        <v>0.23452804531306334</v>
      </c>
      <c r="H40" s="577">
        <v>0.23402576924112364</v>
      </c>
      <c r="I40" s="577">
        <v>0.23352563996667763</v>
      </c>
      <c r="J40" s="577">
        <v>0.23302764375551155</v>
      </c>
      <c r="K40" s="577">
        <v>0.2325317669903158</v>
      </c>
      <c r="L40" s="577">
        <v>0.23203799616944396</v>
      </c>
      <c r="M40" s="577">
        <v>0.23154631790568689</v>
      </c>
      <c r="N40" s="577">
        <v>0.23105671892506344</v>
      </c>
      <c r="O40" s="577">
        <v>0.2305691860656254</v>
      </c>
      <c r="P40" s="577">
        <v>0.23008370627627828</v>
      </c>
      <c r="Q40" s="577">
        <v>0.22960026661561664</v>
      </c>
      <c r="R40" s="577">
        <v>0.22911885425077422</v>
      </c>
      <c r="S40" s="577">
        <v>0.22863945645628825</v>
      </c>
      <c r="T40" s="577">
        <v>0.22816206061297845</v>
      </c>
      <c r="U40" s="577">
        <v>0.22768665420683942</v>
      </c>
      <c r="V40" s="577">
        <v>0.22721322482794742</v>
      </c>
      <c r="W40" s="577">
        <v>0.22674176016938055</v>
      </c>
      <c r="X40" s="577">
        <v>0.22627224802615215</v>
      </c>
      <c r="Y40" s="577">
        <v>0.22580467629415765</v>
      </c>
      <c r="Z40" s="577">
        <v>0.22533903296913463</v>
      </c>
      <c r="AA40" s="577">
        <v>0.22487530614563511</v>
      </c>
      <c r="AB40" s="577">
        <v>0.22441348401601116</v>
      </c>
      <c r="AC40" s="577">
        <v>0.22395355486941265</v>
      </c>
      <c r="AD40" s="577">
        <v>0.22349550709079724</v>
      </c>
      <c r="AE40" s="577">
        <v>0.22303932915995281</v>
      </c>
      <c r="AF40" s="577">
        <v>0.22258500965053146</v>
      </c>
      <c r="AG40" s="577">
        <v>0.22213253722909554</v>
      </c>
      <c r="AH40" s="577">
        <v>0.22168190065417531</v>
      </c>
      <c r="AI40" s="577">
        <v>0.22123308877533773</v>
      </c>
      <c r="AJ40" s="577">
        <v>0.22078609053226703</v>
      </c>
      <c r="AK40" s="577">
        <v>0.22034089495385598</v>
      </c>
      <c r="AL40" s="577">
        <v>0.21989749115730833</v>
      </c>
      <c r="AM40" s="577">
        <v>0.21945586834725211</v>
      </c>
      <c r="AN40" s="577">
        <v>0.21901601581486335</v>
      </c>
      <c r="AO40" s="577">
        <v>0.21857792293700057</v>
      </c>
      <c r="AP40" s="577">
        <v>0.21814157917534965</v>
      </c>
      <c r="AQ40" s="577">
        <v>0.21770697407557862</v>
      </c>
      <c r="AR40" s="577">
        <v>0.21727409726650287</v>
      </c>
      <c r="AS40" s="577">
        <v>0.21684293845926014</v>
      </c>
      <c r="AT40" s="577">
        <v>0.21641348744649527</v>
      </c>
      <c r="AU40" s="577">
        <v>0.21598573410155478</v>
      </c>
      <c r="AV40" s="577">
        <v>0.21555966837769078</v>
      </c>
      <c r="AW40" s="577">
        <v>0.2151352803072745</v>
      </c>
      <c r="AX40" s="577">
        <v>0.2147125600010189</v>
      </c>
      <c r="AY40" s="577">
        <v>0.21429149764721056</v>
      </c>
      <c r="AZ40" s="577">
        <v>0.21387208351095047</v>
      </c>
      <c r="BA40" s="577">
        <v>0.21345430793340392</v>
      </c>
      <c r="BB40" s="577">
        <v>0.21303816133105888</v>
      </c>
      <c r="BC40" s="577">
        <v>0.21262363419499325</v>
      </c>
      <c r="BD40" s="577">
        <v>0.21221071709015066</v>
      </c>
      <c r="BE40" s="577">
        <v>0.21179940065462449</v>
      </c>
      <c r="BF40" s="577">
        <v>0.21138967559895042</v>
      </c>
      <c r="BG40" s="577">
        <v>0.21098153270540709</v>
      </c>
      <c r="BH40" s="577">
        <v>0.2105749628273248</v>
      </c>
      <c r="BI40" s="577">
        <v>0.21016995688840218</v>
      </c>
      <c r="BJ40" s="577">
        <v>0.20976650588203097</v>
      </c>
      <c r="BK40" s="577">
        <v>0.20936460087062816</v>
      </c>
    </row>
    <row r="41" spans="1:63">
      <c r="A41" s="1066"/>
      <c r="B41" s="576">
        <v>6</v>
      </c>
      <c r="C41" s="577">
        <v>0.22704506948320308</v>
      </c>
      <c r="D41" s="577">
        <v>0.22656456494180835</v>
      </c>
      <c r="E41" s="577">
        <v>0.22608608992711879</v>
      </c>
      <c r="F41" s="577">
        <v>0.22560963160793976</v>
      </c>
      <c r="G41" s="577">
        <v>0.22513517726101179</v>
      </c>
      <c r="H41" s="577">
        <v>0.22466271426987849</v>
      </c>
      <c r="I41" s="577">
        <v>0.22419223012376782</v>
      </c>
      <c r="J41" s="577">
        <v>0.223723712416488</v>
      </c>
      <c r="K41" s="577">
        <v>0.22325714884533704</v>
      </c>
      <c r="L41" s="577">
        <v>0.22279252721002576</v>
      </c>
      <c r="M41" s="577">
        <v>0.22232983541161444</v>
      </c>
      <c r="N41" s="577">
        <v>0.22186906145146257</v>
      </c>
      <c r="O41" s="577">
        <v>0.22141019343019164</v>
      </c>
      <c r="P41" s="577">
        <v>0.22095321954666078</v>
      </c>
      <c r="Q41" s="577">
        <v>0.22049812809695515</v>
      </c>
      <c r="R41" s="577">
        <v>0.22004490747338665</v>
      </c>
      <c r="S41" s="577">
        <v>0.21959354616350707</v>
      </c>
      <c r="T41" s="577">
        <v>0.21914403274913319</v>
      </c>
      <c r="U41" s="577">
        <v>0.21869635590538405</v>
      </c>
      <c r="V41" s="577">
        <v>0.2182505043997299</v>
      </c>
      <c r="W41" s="577">
        <v>0.21780646709105264</v>
      </c>
      <c r="X41" s="577">
        <v>0.21736423292871779</v>
      </c>
      <c r="Y41" s="577">
        <v>0.21692379095165792</v>
      </c>
      <c r="Z41" s="577">
        <v>0.21648513028746696</v>
      </c>
      <c r="AA41" s="577">
        <v>0.21604824015150548</v>
      </c>
      <c r="AB41" s="577">
        <v>0.215613109846017</v>
      </c>
      <c r="AC41" s="577">
        <v>0.21517972875925467</v>
      </c>
      <c r="AD41" s="577">
        <v>0.21474808636461876</v>
      </c>
      <c r="AE41" s="577">
        <v>0.21431817221980429</v>
      </c>
      <c r="AF41" s="577">
        <v>0.21388997596595891</v>
      </c>
      <c r="AG41" s="577">
        <v>0.21346348732685097</v>
      </c>
      <c r="AH41" s="577">
        <v>0.21303869610804738</v>
      </c>
      <c r="AI41" s="577">
        <v>0.21261559219610132</v>
      </c>
      <c r="AJ41" s="577">
        <v>0.21219416555774981</v>
      </c>
      <c r="AK41" s="577">
        <v>0.21177440623912031</v>
      </c>
      <c r="AL41" s="577">
        <v>0.21135630436494723</v>
      </c>
      <c r="AM41" s="577">
        <v>0.21093985013779759</v>
      </c>
      <c r="AN41" s="577">
        <v>0.21052503383730536</v>
      </c>
      <c r="AO41" s="577">
        <v>0.21011184581941561</v>
      </c>
      <c r="AP41" s="577">
        <v>0.2097002765156368</v>
      </c>
      <c r="AQ41" s="577">
        <v>0.20929031643230231</v>
      </c>
      <c r="AR41" s="577">
        <v>0.20888195614984043</v>
      </c>
      <c r="AS41" s="577">
        <v>0.20847518632205289</v>
      </c>
      <c r="AT41" s="577">
        <v>0.20806999767540182</v>
      </c>
      <c r="AU41" s="577">
        <v>0.20766638100830512</v>
      </c>
      <c r="AV41" s="577">
        <v>0.20726432719043969</v>
      </c>
      <c r="AW41" s="577">
        <v>0.20686382716205312</v>
      </c>
      <c r="AX41" s="577">
        <v>0.20646487193328319</v>
      </c>
      <c r="AY41" s="577">
        <v>0.20606745258348513</v>
      </c>
      <c r="AZ41" s="577">
        <v>0.20567156026056677</v>
      </c>
      <c r="BA41" s="577">
        <v>0.20527718618033133</v>
      </c>
      <c r="BB41" s="577">
        <v>0.20488432162582765</v>
      </c>
      <c r="BC41" s="577">
        <v>0.20449295794670791</v>
      </c>
      <c r="BD41" s="577">
        <v>0.20410308655859291</v>
      </c>
      <c r="BE41" s="577">
        <v>0.20371469894244421</v>
      </c>
      <c r="BF41" s="577">
        <v>0.20332778664394369</v>
      </c>
      <c r="BG41" s="577">
        <v>0.20294234127288016</v>
      </c>
      <c r="BH41" s="577">
        <v>0.20255835450254281</v>
      </c>
      <c r="BI41" s="577">
        <v>0.2021758180691216</v>
      </c>
      <c r="BJ41" s="577">
        <v>0.20179472377111454</v>
      </c>
      <c r="BK41" s="577">
        <v>0.2014150634687413</v>
      </c>
    </row>
    <row r="42" spans="1:63">
      <c r="A42" s="1066"/>
      <c r="B42" s="576">
        <v>6.25</v>
      </c>
      <c r="C42" s="577">
        <v>0.21806568219265487</v>
      </c>
      <c r="D42" s="577">
        <v>0.21761335500191212</v>
      </c>
      <c r="E42" s="577">
        <v>0.21716290042467215</v>
      </c>
      <c r="F42" s="577">
        <v>0.21671430685615758</v>
      </c>
      <c r="G42" s="577">
        <v>0.21626756278728124</v>
      </c>
      <c r="H42" s="577">
        <v>0.21582265680366217</v>
      </c>
      <c r="I42" s="577">
        <v>0.2153795775846532</v>
      </c>
      <c r="J42" s="577">
        <v>0.21493831390238088</v>
      </c>
      <c r="K42" s="577">
        <v>0.21449885462079715</v>
      </c>
      <c r="L42" s="577">
        <v>0.2140611886947423</v>
      </c>
      <c r="M42" s="577">
        <v>0.21362530516901981</v>
      </c>
      <c r="N42" s="577">
        <v>0.2131911931774822</v>
      </c>
      <c r="O42" s="577">
        <v>0.21275884194212802</v>
      </c>
      <c r="P42" s="577">
        <v>0.21232824077221002</v>
      </c>
      <c r="Q42" s="577">
        <v>0.21189937906335377</v>
      </c>
      <c r="R42" s="577">
        <v>0.21147224629668723</v>
      </c>
      <c r="S42" s="577">
        <v>0.21104683203798083</v>
      </c>
      <c r="T42" s="577">
        <v>0.21062312593679761</v>
      </c>
      <c r="U42" s="577">
        <v>0.21020111772565386</v>
      </c>
      <c r="V42" s="577">
        <v>0.20978079721918994</v>
      </c>
      <c r="W42" s="577">
        <v>0.20936215431335048</v>
      </c>
      <c r="X42" s="577">
        <v>0.20894517898457501</v>
      </c>
      <c r="Y42" s="577">
        <v>0.20852986128899792</v>
      </c>
      <c r="Z42" s="577">
        <v>0.20811619136165785</v>
      </c>
      <c r="AA42" s="577">
        <v>0.20770415941571677</v>
      </c>
      <c r="AB42" s="577">
        <v>0.2072937557416881</v>
      </c>
      <c r="AC42" s="577">
        <v>0.20688497070667392</v>
      </c>
      <c r="AD42" s="577">
        <v>0.20647779475361155</v>
      </c>
      <c r="AE42" s="577">
        <v>0.2060722184005285</v>
      </c>
      <c r="AF42" s="577">
        <v>0.20566823223980646</v>
      </c>
      <c r="AG42" s="577">
        <v>0.20526582693745407</v>
      </c>
      <c r="AH42" s="577">
        <v>0.20486499323238785</v>
      </c>
      <c r="AI42" s="577">
        <v>0.20446572193572182</v>
      </c>
      <c r="AJ42" s="577">
        <v>0.20406800393006544</v>
      </c>
      <c r="AK42" s="577">
        <v>0.20367183016882928</v>
      </c>
      <c r="AL42" s="577">
        <v>0.20327719167553948</v>
      </c>
      <c r="AM42" s="577">
        <v>0.20288407954315951</v>
      </c>
      <c r="AN42" s="577">
        <v>0.20249248493342015</v>
      </c>
      <c r="AO42" s="577">
        <v>0.2021023990761571</v>
      </c>
      <c r="AP42" s="577">
        <v>0.20171381326865628</v>
      </c>
      <c r="AQ42" s="577">
        <v>0.20132671887500658</v>
      </c>
      <c r="AR42" s="577">
        <v>0.20094110732546014</v>
      </c>
      <c r="AS42" s="577">
        <v>0.20055697011579993</v>
      </c>
      <c r="AT42" s="577">
        <v>0.2001742988067145</v>
      </c>
      <c r="AU42" s="577">
        <v>0.19979308502318016</v>
      </c>
      <c r="AV42" s="577">
        <v>0.19941332045384969</v>
      </c>
      <c r="AW42" s="577">
        <v>0.19903499685044851</v>
      </c>
      <c r="AX42" s="577">
        <v>0.19865810602717754</v>
      </c>
      <c r="AY42" s="577">
        <v>0.19828263986012262</v>
      </c>
      <c r="AZ42" s="577">
        <v>0.19790859028667099</v>
      </c>
      <c r="BA42" s="577">
        <v>0.19753594930493401</v>
      </c>
      <c r="BB42" s="577">
        <v>0.19716470897317667</v>
      </c>
      <c r="BC42" s="577">
        <v>0.19679486140925337</v>
      </c>
      <c r="BD42" s="577">
        <v>0.19642639879004997</v>
      </c>
      <c r="BE42" s="577">
        <v>0.19605931335093241</v>
      </c>
      <c r="BF42" s="577">
        <v>0.19569359738520095</v>
      </c>
      <c r="BG42" s="577">
        <v>0.19532924324355128</v>
      </c>
      <c r="BH42" s="577">
        <v>0.19496624333354085</v>
      </c>
      <c r="BI42" s="577">
        <v>0.1946045901190615</v>
      </c>
      <c r="BJ42" s="577">
        <v>0.19424427611981823</v>
      </c>
      <c r="BK42" s="577">
        <v>0.19388529391081322</v>
      </c>
    </row>
    <row r="43" spans="1:63">
      <c r="A43" s="1066"/>
      <c r="B43" s="576">
        <v>6.5</v>
      </c>
      <c r="C43" s="577">
        <v>0.20958511091558951</v>
      </c>
      <c r="D43" s="577">
        <v>0.2091588481550482</v>
      </c>
      <c r="E43" s="577">
        <v>0.2087343157764176</v>
      </c>
      <c r="F43" s="577">
        <v>0.20831150326450587</v>
      </c>
      <c r="G43" s="577">
        <v>0.20789040018914737</v>
      </c>
      <c r="H43" s="577">
        <v>0.20747099620434481</v>
      </c>
      <c r="I43" s="577">
        <v>0.20705328104742207</v>
      </c>
      <c r="J43" s="577">
        <v>0.20663724453818719</v>
      </c>
      <c r="K43" s="577">
        <v>0.20622287657810504</v>
      </c>
      <c r="L43" s="577">
        <v>0.20581016714948053</v>
      </c>
      <c r="M43" s="577">
        <v>0.20539910631465122</v>
      </c>
      <c r="N43" s="577">
        <v>0.20498968421518957</v>
      </c>
      <c r="O43" s="577">
        <v>0.20458189107111488</v>
      </c>
      <c r="P43" s="577">
        <v>0.20417571718011476</v>
      </c>
      <c r="Q43" s="577">
        <v>0.20377115291677522</v>
      </c>
      <c r="R43" s="577">
        <v>0.20336818873182075</v>
      </c>
      <c r="S43" s="577">
        <v>0.20296681515136267</v>
      </c>
      <c r="T43" s="577">
        <v>0.20256702277615685</v>
      </c>
      <c r="U43" s="577">
        <v>0.20216880228086995</v>
      </c>
      <c r="V43" s="577">
        <v>0.20177214441335428</v>
      </c>
      <c r="W43" s="577">
        <v>0.20137703999393133</v>
      </c>
      <c r="X43" s="577">
        <v>0.20098347991468368</v>
      </c>
      <c r="Y43" s="577">
        <v>0.20059145513875495</v>
      </c>
      <c r="Z43" s="577">
        <v>0.20020095669965826</v>
      </c>
      <c r="AA43" s="577">
        <v>0.19981197570059264</v>
      </c>
      <c r="AB43" s="577">
        <v>0.19942450331376718</v>
      </c>
      <c r="AC43" s="577">
        <v>0.19903853077973338</v>
      </c>
      <c r="AD43" s="577">
        <v>0.19865404940672501</v>
      </c>
      <c r="AE43" s="577">
        <v>0.19827105057000566</v>
      </c>
      <c r="AF43" s="577">
        <v>0.19788952571122381</v>
      </c>
      <c r="AG43" s="577">
        <v>0.19750946633777539</v>
      </c>
      <c r="AH43" s="577">
        <v>0.19713086402217356</v>
      </c>
      <c r="AI43" s="577">
        <v>0.19675371040142592</v>
      </c>
      <c r="AJ43" s="577">
        <v>0.19637799717641855</v>
      </c>
      <c r="AK43" s="577">
        <v>0.19600371611130743</v>
      </c>
      <c r="AL43" s="577">
        <v>0.19563085903291663</v>
      </c>
      <c r="AM43" s="577">
        <v>0.19525941783014325</v>
      </c>
      <c r="AN43" s="577">
        <v>0.19488938445336934</v>
      </c>
      <c r="AO43" s="577">
        <v>0.19452075091388052</v>
      </c>
      <c r="AP43" s="577">
        <v>0.19415350928329078</v>
      </c>
      <c r="AQ43" s="577">
        <v>0.19378765169297446</v>
      </c>
      <c r="AR43" s="577">
        <v>0.19342317033350387</v>
      </c>
      <c r="AS43" s="577">
        <v>0.19306005745409385</v>
      </c>
      <c r="AT43" s="577">
        <v>0.19269830536205237</v>
      </c>
      <c r="AU43" s="577">
        <v>0.19233790642223711</v>
      </c>
      <c r="AV43" s="577">
        <v>0.19197885305651849</v>
      </c>
      <c r="AW43" s="577">
        <v>0.19162113774324838</v>
      </c>
      <c r="AX43" s="577">
        <v>0.19126475301673498</v>
      </c>
      <c r="AY43" s="577">
        <v>0.19090969146672326</v>
      </c>
      <c r="AZ43" s="577">
        <v>0.19055594573788148</v>
      </c>
      <c r="BA43" s="577">
        <v>0.19020350852929338</v>
      </c>
      <c r="BB43" s="577">
        <v>0.18985237259395557</v>
      </c>
      <c r="BC43" s="577">
        <v>0.18950253073828119</v>
      </c>
      <c r="BD43" s="577">
        <v>0.18915397582160842</v>
      </c>
      <c r="BE43" s="577">
        <v>0.18880670075571465</v>
      </c>
      <c r="BF43" s="577">
        <v>0.18846069850433608</v>
      </c>
      <c r="BG43" s="577">
        <v>0.18811596208269257</v>
      </c>
      <c r="BH43" s="577">
        <v>0.18777248455701726</v>
      </c>
      <c r="BI43" s="577">
        <v>0.18743025904409216</v>
      </c>
      <c r="BJ43" s="577">
        <v>0.18708927871078815</v>
      </c>
      <c r="BK43" s="577">
        <v>0.18674953677360998</v>
      </c>
    </row>
    <row r="44" spans="1:63">
      <c r="A44" s="1066"/>
      <c r="B44" s="576">
        <v>6.75</v>
      </c>
      <c r="C44" s="577">
        <v>0.20157004256133476</v>
      </c>
      <c r="D44" s="577">
        <v>0.20116791895532726</v>
      </c>
      <c r="E44" s="577">
        <v>0.20076739659366527</v>
      </c>
      <c r="F44" s="577">
        <v>0.20036846593119129</v>
      </c>
      <c r="G44" s="577">
        <v>0.19997111749846355</v>
      </c>
      <c r="H44" s="577">
        <v>0.19957534190100654</v>
      </c>
      <c r="I44" s="577">
        <v>0.19918112981857058</v>
      </c>
      <c r="J44" s="577">
        <v>0.19878847200440042</v>
      </c>
      <c r="K44" s="577">
        <v>0.19839735928451199</v>
      </c>
      <c r="L44" s="577">
        <v>0.19800778255697812</v>
      </c>
      <c r="M44" s="577">
        <v>0.19761973279122233</v>
      </c>
      <c r="N44" s="577">
        <v>0.19723320102732109</v>
      </c>
      <c r="O44" s="577">
        <v>0.19684817837531429</v>
      </c>
      <c r="P44" s="577">
        <v>0.19646465601452354</v>
      </c>
      <c r="Q44" s="577">
        <v>0.19608262519287861</v>
      </c>
      <c r="R44" s="577">
        <v>0.19570207722625182</v>
      </c>
      <c r="S44" s="577">
        <v>0.19532300349779982</v>
      </c>
      <c r="T44" s="577">
        <v>0.19494539545731324</v>
      </c>
      <c r="U44" s="577">
        <v>0.19456924462057396</v>
      </c>
      <c r="V44" s="577">
        <v>0.19419454256871951</v>
      </c>
      <c r="W44" s="577">
        <v>0.19382128094761517</v>
      </c>
      <c r="X44" s="577">
        <v>0.19344945146723286</v>
      </c>
      <c r="Y44" s="577">
        <v>0.19307904590103758</v>
      </c>
      <c r="Z44" s="577">
        <v>0.19271005608538067</v>
      </c>
      <c r="AA44" s="577">
        <v>0.19234247391889997</v>
      </c>
      <c r="AB44" s="577">
        <v>0.19197629136192698</v>
      </c>
      <c r="AC44" s="577">
        <v>0.19161150043590078</v>
      </c>
      <c r="AD44" s="577">
        <v>0.19124809322278843</v>
      </c>
      <c r="AE44" s="577">
        <v>0.19088606186451207</v>
      </c>
      <c r="AF44" s="577">
        <v>0.19052539856238268</v>
      </c>
      <c r="AG44" s="577">
        <v>0.19016609557653991</v>
      </c>
      <c r="AH44" s="577">
        <v>0.18980814522539846</v>
      </c>
      <c r="AI44" s="577">
        <v>0.18945153988510077</v>
      </c>
      <c r="AJ44" s="577">
        <v>0.18909627198897555</v>
      </c>
      <c r="AK44" s="577">
        <v>0.1887423340270028</v>
      </c>
      <c r="AL44" s="577">
        <v>0.18838971854528441</v>
      </c>
      <c r="AM44" s="577">
        <v>0.18803841814552114</v>
      </c>
      <c r="AN44" s="577">
        <v>0.18768842548449491</v>
      </c>
      <c r="AO44" s="577">
        <v>0.18733973327355738</v>
      </c>
      <c r="AP44" s="577">
        <v>0.18699233427812392</v>
      </c>
      <c r="AQ44" s="577">
        <v>0.18664622131717309</v>
      </c>
      <c r="AR44" s="577">
        <v>0.18630138726275219</v>
      </c>
      <c r="AS44" s="577">
        <v>0.18595782503948768</v>
      </c>
      <c r="AT44" s="577">
        <v>0.18561552762410116</v>
      </c>
      <c r="AU44" s="577">
        <v>0.18527448804493113</v>
      </c>
      <c r="AV44" s="577">
        <v>0.18493469938145946</v>
      </c>
      <c r="AW44" s="577">
        <v>0.1845961547638432</v>
      </c>
      <c r="AX44" s="577">
        <v>0.18425884737245174</v>
      </c>
      <c r="AY44" s="577">
        <v>0.18392277043740893</v>
      </c>
      <c r="AZ44" s="577">
        <v>0.18358791723813986</v>
      </c>
      <c r="BA44" s="577">
        <v>0.18325428110292324</v>
      </c>
      <c r="BB44" s="577">
        <v>0.18292185540844816</v>
      </c>
      <c r="BC44" s="577">
        <v>0.18259063357937572</v>
      </c>
      <c r="BD44" s="577">
        <v>0.18226060908790551</v>
      </c>
      <c r="BE44" s="577">
        <v>0.18193177545334693</v>
      </c>
      <c r="BF44" s="577">
        <v>0.18160412624169481</v>
      </c>
      <c r="BG44" s="577">
        <v>0.18127765506520976</v>
      </c>
      <c r="BH44" s="577">
        <v>0.18095235558200323</v>
      </c>
      <c r="BI44" s="577">
        <v>0.18062822149562674</v>
      </c>
      <c r="BJ44" s="577">
        <v>0.18030524655466551</v>
      </c>
      <c r="BK44" s="577">
        <v>0.17998342455233685</v>
      </c>
    </row>
    <row r="45" spans="1:63">
      <c r="A45" s="1066"/>
      <c r="B45" s="576">
        <v>7</v>
      </c>
      <c r="C45" s="558">
        <v>0.19398942683704887</v>
      </c>
      <c r="D45" s="558">
        <v>0.19360968624456179</v>
      </c>
      <c r="E45" s="558">
        <v>0.19323142945652258</v>
      </c>
      <c r="F45" s="558">
        <v>0.19285464779312736</v>
      </c>
      <c r="G45" s="558">
        <v>0.19247933264213929</v>
      </c>
      <c r="H45" s="558">
        <v>0.19210547545823267</v>
      </c>
      <c r="I45" s="558">
        <v>0.19173306776234425</v>
      </c>
      <c r="J45" s="558">
        <v>0.19136210114103211</v>
      </c>
      <c r="K45" s="558">
        <v>0.19099256724584221</v>
      </c>
      <c r="L45" s="558">
        <v>0.19062445779268217</v>
      </c>
      <c r="M45" s="558">
        <v>0.19025776456120194</v>
      </c>
      <c r="N45" s="558">
        <v>0.18989247939418222</v>
      </c>
      <c r="O45" s="558">
        <v>0.18952859419692938</v>
      </c>
      <c r="P45" s="558">
        <v>0.18916610093667757</v>
      </c>
      <c r="Q45" s="558">
        <v>0.18880499164199771</v>
      </c>
      <c r="R45" s="558">
        <v>0.18844525840221302</v>
      </c>
      <c r="S45" s="558">
        <v>0.18808689336682147</v>
      </c>
      <c r="T45" s="558">
        <v>0.18772988874492466</v>
      </c>
      <c r="U45" s="558">
        <v>0.18737423680466328</v>
      </c>
      <c r="V45" s="558">
        <v>0.18701992987265875</v>
      </c>
      <c r="W45" s="558">
        <v>0.18666696033346161</v>
      </c>
      <c r="X45" s="558">
        <v>0.18631532062900572</v>
      </c>
      <c r="Y45" s="558">
        <v>0.18596500325806878</v>
      </c>
      <c r="Z45" s="558">
        <v>0.18561600077573903</v>
      </c>
      <c r="AA45" s="558">
        <v>0.18526830579288778</v>
      </c>
      <c r="AB45" s="558">
        <v>0.18492191097564797</v>
      </c>
      <c r="AC45" s="558">
        <v>0.18457680904489845</v>
      </c>
      <c r="AD45" s="558">
        <v>0.1842329927757542</v>
      </c>
      <c r="AE45" s="558">
        <v>0.18389045499706205</v>
      </c>
      <c r="AF45" s="558">
        <v>0.18354918859090208</v>
      </c>
      <c r="AG45" s="558">
        <v>0.18320918649209467</v>
      </c>
      <c r="AH45" s="558">
        <v>0.18287044168771285</v>
      </c>
      <c r="AI45" s="558">
        <v>0.18253294721660029</v>
      </c>
      <c r="AJ45" s="558">
        <v>0.18219669616889414</v>
      </c>
      <c r="AK45" s="558">
        <v>0.18186168168555372</v>
      </c>
      <c r="AL45" s="558">
        <v>0.18152789695789409</v>
      </c>
      <c r="AM45" s="558">
        <v>0.18119533522712469</v>
      </c>
      <c r="AN45" s="558">
        <v>0.1808639897838932</v>
      </c>
      <c r="AO45" s="558">
        <v>0.18053385396783439</v>
      </c>
      <c r="AP45" s="558">
        <v>0.18020492116712369</v>
      </c>
      <c r="AQ45" s="558">
        <v>0.179877184818036</v>
      </c>
      <c r="AR45" s="558">
        <v>0.17955063840450891</v>
      </c>
      <c r="AS45" s="558">
        <v>0.17922527545771091</v>
      </c>
      <c r="AT45" s="558">
        <v>0.17890108955561429</v>
      </c>
      <c r="AU45" s="558">
        <v>0.17857807432257261</v>
      </c>
      <c r="AV45" s="558">
        <v>0.17825622342890254</v>
      </c>
      <c r="AW45" s="558">
        <v>0.17793553059047068</v>
      </c>
      <c r="AX45" s="558">
        <v>0.17761598956828445</v>
      </c>
      <c r="AY45" s="558">
        <v>0.17729759416808732</v>
      </c>
      <c r="AZ45" s="558">
        <v>0.17698033823995893</v>
      </c>
      <c r="BA45" s="558">
        <v>0.17666421567791879</v>
      </c>
      <c r="BB45" s="558">
        <v>0.17634922041953463</v>
      </c>
      <c r="BC45" s="558">
        <v>0.17603534644553501</v>
      </c>
      <c r="BD45" s="558">
        <v>0.17572258777942573</v>
      </c>
      <c r="BE45" s="558">
        <v>0.17541093848711056</v>
      </c>
      <c r="BF45" s="558">
        <v>0.17510039267651595</v>
      </c>
      <c r="BG45" s="558">
        <v>0.17479094449721969</v>
      </c>
      <c r="BH45" s="558">
        <v>0.17448258814008349</v>
      </c>
      <c r="BI45" s="558">
        <v>0.1741753178368895</v>
      </c>
      <c r="BJ45" s="558">
        <v>0.17386912785998063</v>
      </c>
      <c r="BK45" s="558">
        <v>0.1735640125219047</v>
      </c>
    </row>
    <row r="46" spans="1:63">
      <c r="A46" s="1066"/>
      <c r="B46" s="576">
        <v>7.25</v>
      </c>
      <c r="C46" s="558">
        <v>0.18681438992847732</v>
      </c>
      <c r="D46" s="558">
        <v>0.18645542870313372</v>
      </c>
      <c r="E46" s="558">
        <v>0.18609784431012766</v>
      </c>
      <c r="F46" s="558">
        <v>0.18574162884315096</v>
      </c>
      <c r="G46" s="558">
        <v>0.18538677445631443</v>
      </c>
      <c r="H46" s="558">
        <v>0.1850332733635722</v>
      </c>
      <c r="I46" s="558">
        <v>0.18468111783815186</v>
      </c>
      <c r="J46" s="558">
        <v>0.18433030021199173</v>
      </c>
      <c r="K46" s="558">
        <v>0.18398081287518428</v>
      </c>
      <c r="L46" s="558">
        <v>0.18363264827542575</v>
      </c>
      <c r="M46" s="558">
        <v>0.18328579891747221</v>
      </c>
      <c r="N46" s="558">
        <v>0.18294025736260175</v>
      </c>
      <c r="O46" s="558">
        <v>0.18259601622808255</v>
      </c>
      <c r="P46" s="558">
        <v>0.18225306818664727</v>
      </c>
      <c r="Q46" s="558">
        <v>0.18191140596597294</v>
      </c>
      <c r="R46" s="558">
        <v>0.18157102234816713</v>
      </c>
      <c r="S46" s="558">
        <v>0.18123191016925949</v>
      </c>
      <c r="T46" s="558">
        <v>0.18089406231869928</v>
      </c>
      <c r="U46" s="558">
        <v>0.18055747173885833</v>
      </c>
      <c r="V46" s="558">
        <v>0.18022213142453949</v>
      </c>
      <c r="W46" s="558">
        <v>0.17988803442249085</v>
      </c>
      <c r="X46" s="558">
        <v>0.17955517383092501</v>
      </c>
      <c r="Y46" s="558">
        <v>0.17922354279904376</v>
      </c>
      <c r="Z46" s="558">
        <v>0.17889313452656824</v>
      </c>
      <c r="AA46" s="558">
        <v>0.17856394226327404</v>
      </c>
      <c r="AB46" s="558">
        <v>0.17823595930853142</v>
      </c>
      <c r="AC46" s="558">
        <v>0.17790917901085082</v>
      </c>
      <c r="AD46" s="558">
        <v>0.17758359476743318</v>
      </c>
      <c r="AE46" s="558">
        <v>0.17725920002372506</v>
      </c>
      <c r="AF46" s="558">
        <v>0.17693598827297902</v>
      </c>
      <c r="AG46" s="558">
        <v>0.17661395305581848</v>
      </c>
      <c r="AH46" s="558">
        <v>0.1762930879598073</v>
      </c>
      <c r="AI46" s="558">
        <v>0.17597338661902431</v>
      </c>
      <c r="AJ46" s="558">
        <v>0.17565484271364232</v>
      </c>
      <c r="AK46" s="558">
        <v>0.17533744996951145</v>
      </c>
      <c r="AL46" s="558">
        <v>0.1750212021577475</v>
      </c>
      <c r="AM46" s="558">
        <v>0.17470609309432428</v>
      </c>
      <c r="AN46" s="558">
        <v>0.17439211663967061</v>
      </c>
      <c r="AO46" s="558">
        <v>0.1740792666982714</v>
      </c>
      <c r="AP46" s="558">
        <v>0.17376753721827348</v>
      </c>
      <c r="AQ46" s="558">
        <v>0.17345692219109518</v>
      </c>
      <c r="AR46" s="558">
        <v>0.17314741565104019</v>
      </c>
      <c r="AS46" s="558">
        <v>0.17283901167491583</v>
      </c>
      <c r="AT46" s="558">
        <v>0.1725317043816551</v>
      </c>
      <c r="AU46" s="558">
        <v>0.17222548793194278</v>
      </c>
      <c r="AV46" s="558">
        <v>0.17192035652784574</v>
      </c>
      <c r="AW46" s="558">
        <v>0.17161630441244685</v>
      </c>
      <c r="AX46" s="558">
        <v>0.17131332586948295</v>
      </c>
      <c r="AY46" s="558">
        <v>0.17101141522298671</v>
      </c>
      <c r="AZ46" s="558">
        <v>0.17071056683693217</v>
      </c>
      <c r="BA46" s="558">
        <v>0.17041077511488384</v>
      </c>
      <c r="BB46" s="558">
        <v>0.17011203449964993</v>
      </c>
      <c r="BC46" s="558">
        <v>0.16981433947293886</v>
      </c>
      <c r="BD46" s="558">
        <v>0.16951768455501937</v>
      </c>
      <c r="BE46" s="558">
        <v>0.1692220643043845</v>
      </c>
      <c r="BF46" s="558">
        <v>0.16892747331741878</v>
      </c>
      <c r="BG46" s="558">
        <v>0.16863390622806892</v>
      </c>
      <c r="BH46" s="558">
        <v>0.16834135770751807</v>
      </c>
      <c r="BI46" s="558">
        <v>0.16804982246386346</v>
      </c>
      <c r="BJ46" s="558">
        <v>0.16775929524179709</v>
      </c>
      <c r="BK46" s="558">
        <v>0.16746977082229014</v>
      </c>
    </row>
    <row r="47" spans="1:63">
      <c r="A47" s="1066"/>
      <c r="B47" s="576">
        <v>7.5</v>
      </c>
      <c r="C47" s="558">
        <v>0.1800181254129837</v>
      </c>
      <c r="D47" s="558">
        <v>0.1796784774732092</v>
      </c>
      <c r="E47" s="558">
        <v>0.17934010877658402</v>
      </c>
      <c r="F47" s="558">
        <v>0.1790030121095193</v>
      </c>
      <c r="G47" s="558">
        <v>0.17866718031256054</v>
      </c>
      <c r="H47" s="558">
        <v>0.17833260627988079</v>
      </c>
      <c r="I47" s="558">
        <v>0.17799928295877926</v>
      </c>
      <c r="J47" s="558">
        <v>0.17766720334918604</v>
      </c>
      <c r="K47" s="558">
        <v>0.17733636050317178</v>
      </c>
      <c r="L47" s="558">
        <v>0.17700674752446333</v>
      </c>
      <c r="M47" s="558">
        <v>0.17667835756796457</v>
      </c>
      <c r="N47" s="558">
        <v>0.17635118383928233</v>
      </c>
      <c r="O47" s="558">
        <v>0.1760252195942581</v>
      </c>
      <c r="P47" s="558">
        <v>0.17570045813850446</v>
      </c>
      <c r="Q47" s="558">
        <v>0.17537689282694674</v>
      </c>
      <c r="R47" s="558">
        <v>0.17505451706336991</v>
      </c>
      <c r="S47" s="558">
        <v>0.17473332429997032</v>
      </c>
      <c r="T47" s="558">
        <v>0.17441330803691238</v>
      </c>
      <c r="U47" s="558">
        <v>0.17409446182188995</v>
      </c>
      <c r="V47" s="558">
        <v>0.17377677924969298</v>
      </c>
      <c r="W47" s="558">
        <v>0.17346025396177836</v>
      </c>
      <c r="X47" s="558">
        <v>0.17314487964584571</v>
      </c>
      <c r="Y47" s="558">
        <v>0.17283065003541792</v>
      </c>
      <c r="Z47" s="558">
        <v>0.17251755890942599</v>
      </c>
      <c r="AA47" s="558">
        <v>0.17220560009179839</v>
      </c>
      <c r="AB47" s="558">
        <v>0.17189476745105506</v>
      </c>
      <c r="AC47" s="558">
        <v>0.17158505489990583</v>
      </c>
      <c r="AD47" s="558">
        <v>0.17127645639485264</v>
      </c>
      <c r="AE47" s="558">
        <v>0.17096896593579694</v>
      </c>
      <c r="AF47" s="558">
        <v>0.17066257756565043</v>
      </c>
      <c r="AG47" s="558">
        <v>0.17035728536995046</v>
      </c>
      <c r="AH47" s="558">
        <v>0.17005308347647966</v>
      </c>
      <c r="AI47" s="558">
        <v>0.16974996605488912</v>
      </c>
      <c r="AJ47" s="558">
        <v>0.16944792731632613</v>
      </c>
      <c r="AK47" s="558">
        <v>0.16914696151306549</v>
      </c>
      <c r="AL47" s="558">
        <v>0.16884706293814516</v>
      </c>
      <c r="AM47" s="558">
        <v>0.16854822592500521</v>
      </c>
      <c r="AN47" s="558">
        <v>0.16825044484713114</v>
      </c>
      <c r="AO47" s="558">
        <v>0.16795371411770085</v>
      </c>
      <c r="AP47" s="558">
        <v>0.16765802818923481</v>
      </c>
      <c r="AQ47" s="558">
        <v>0.1673633815532509</v>
      </c>
      <c r="AR47" s="558">
        <v>0.16706976873992196</v>
      </c>
      <c r="AS47" s="558">
        <v>0.16677718431773736</v>
      </c>
      <c r="AT47" s="558">
        <v>0.16648562289316829</v>
      </c>
      <c r="AU47" s="558">
        <v>0.16619507911033607</v>
      </c>
      <c r="AV47" s="558">
        <v>0.16590554765068444</v>
      </c>
      <c r="AW47" s="558">
        <v>0.16561702323265468</v>
      </c>
      <c r="AX47" s="558">
        <v>0.16532950061136489</v>
      </c>
      <c r="AY47" s="558">
        <v>0.1650429745782919</v>
      </c>
      <c r="AZ47" s="558">
        <v>0.16475743996095674</v>
      </c>
      <c r="BA47" s="558">
        <v>0.16447289162261353</v>
      </c>
      <c r="BB47" s="558">
        <v>0.16418932446194145</v>
      </c>
      <c r="BC47" s="558">
        <v>0.16390673341273962</v>
      </c>
      <c r="BD47" s="558">
        <v>0.16362511344362571</v>
      </c>
      <c r="BE47" s="558">
        <v>0.16334445955773724</v>
      </c>
      <c r="BF47" s="558">
        <v>0.16306476679243587</v>
      </c>
      <c r="BG47" s="558">
        <v>0.16278603021901511</v>
      </c>
      <c r="BH47" s="558">
        <v>0.16250824494241076</v>
      </c>
      <c r="BI47" s="558">
        <v>0.16223140610091413</v>
      </c>
      <c r="BJ47" s="558">
        <v>0.16195550886588883</v>
      </c>
      <c r="BK47" s="558">
        <v>0.16168054844148971</v>
      </c>
    </row>
    <row r="48" spans="1:63">
      <c r="A48" s="1066"/>
      <c r="B48" s="576">
        <v>7.75</v>
      </c>
      <c r="C48" s="558">
        <v>0.17357577315920197</v>
      </c>
      <c r="D48" s="558">
        <v>0.17325409660859933</v>
      </c>
      <c r="E48" s="558">
        <v>0.17293361013644099</v>
      </c>
      <c r="F48" s="558">
        <v>0.1726143071506781</v>
      </c>
      <c r="G48" s="558">
        <v>0.1722961811078581</v>
      </c>
      <c r="H48" s="558">
        <v>0.17197922551267769</v>
      </c>
      <c r="I48" s="558">
        <v>0.17166343391754083</v>
      </c>
      <c r="J48" s="558">
        <v>0.17134879992212135</v>
      </c>
      <c r="K48" s="558">
        <v>0.1710353171729308</v>
      </c>
      <c r="L48" s="558">
        <v>0.17072297936289074</v>
      </c>
      <c r="M48" s="558">
        <v>0.17041178023090944</v>
      </c>
      <c r="N48" s="558">
        <v>0.170101713561464</v>
      </c>
      <c r="O48" s="558">
        <v>0.1697927731841862</v>
      </c>
      <c r="P48" s="558">
        <v>0.16948495297345317</v>
      </c>
      <c r="Q48" s="558">
        <v>0.16917824684798283</v>
      </c>
      <c r="R48" s="558">
        <v>0.16887264877043309</v>
      </c>
      <c r="S48" s="558">
        <v>0.1685681527470059</v>
      </c>
      <c r="T48" s="558">
        <v>0.16826475282705528</v>
      </c>
      <c r="U48" s="558">
        <v>0.16796244310269978</v>
      </c>
      <c r="V48" s="558">
        <v>0.16766121770843881</v>
      </c>
      <c r="W48" s="558">
        <v>0.16736107082077356</v>
      </c>
      <c r="X48" s="558">
        <v>0.16706199665783161</v>
      </c>
      <c r="Y48" s="558">
        <v>0.16676398947899543</v>
      </c>
      <c r="Z48" s="558">
        <v>0.16646704358453548</v>
      </c>
      <c r="AA48" s="558">
        <v>0.16617115331524654</v>
      </c>
      <c r="AB48" s="558">
        <v>0.16587631305208833</v>
      </c>
      <c r="AC48" s="558">
        <v>0.16558251721582967</v>
      </c>
      <c r="AD48" s="558">
        <v>0.16528976026669676</v>
      </c>
      <c r="AE48" s="558">
        <v>0.16499803670402483</v>
      </c>
      <c r="AF48" s="558">
        <v>0.16470734106591364</v>
      </c>
      <c r="AG48" s="558">
        <v>0.16441766792888668</v>
      </c>
      <c r="AH48" s="558">
        <v>0.16412901190755391</v>
      </c>
      <c r="AI48" s="558">
        <v>0.16384136765427773</v>
      </c>
      <c r="AJ48" s="558">
        <v>0.1635547298588432</v>
      </c>
      <c r="AK48" s="558">
        <v>0.16326909324813091</v>
      </c>
      <c r="AL48" s="558">
        <v>0.16298445258579367</v>
      </c>
      <c r="AM48" s="558">
        <v>0.16270080267193668</v>
      </c>
      <c r="AN48" s="558">
        <v>0.16241813834280078</v>
      </c>
      <c r="AO48" s="558">
        <v>0.16213645447044905</v>
      </c>
      <c r="AP48" s="558">
        <v>0.16185574596245683</v>
      </c>
      <c r="AQ48" s="558">
        <v>0.16157600776160477</v>
      </c>
      <c r="AR48" s="558">
        <v>0.16129723484557507</v>
      </c>
      <c r="AS48" s="558">
        <v>0.161019422226651</v>
      </c>
      <c r="AT48" s="558">
        <v>0.16074256495141953</v>
      </c>
      <c r="AU48" s="558">
        <v>0.16046665810047661</v>
      </c>
      <c r="AV48" s="558">
        <v>0.16019169678813613</v>
      </c>
      <c r="AW48" s="558">
        <v>0.15991767616214139</v>
      </c>
      <c r="AX48" s="558">
        <v>0.15964459140337958</v>
      </c>
      <c r="AY48" s="558">
        <v>0.15937243772559945</v>
      </c>
      <c r="AZ48" s="558">
        <v>0.15910121037513159</v>
      </c>
      <c r="BA48" s="558">
        <v>0.1588309046306117</v>
      </c>
      <c r="BB48" s="558">
        <v>0.15856151580270647</v>
      </c>
      <c r="BC48" s="558">
        <v>0.15829303923384266</v>
      </c>
      <c r="BD48" s="558">
        <v>0.15802547029793856</v>
      </c>
      <c r="BE48" s="558">
        <v>0.15775880440013809</v>
      </c>
      <c r="BF48" s="558">
        <v>0.15749303697654818</v>
      </c>
      <c r="BG48" s="558">
        <v>0.15722816349397803</v>
      </c>
      <c r="BH48" s="558">
        <v>0.15696417944968152</v>
      </c>
      <c r="BI48" s="558">
        <v>0.15670108037110214</v>
      </c>
      <c r="BJ48" s="558">
        <v>0.15643886181562025</v>
      </c>
      <c r="BK48" s="558">
        <v>0.15617751937030308</v>
      </c>
    </row>
    <row r="49" spans="1:63">
      <c r="A49" s="1066"/>
      <c r="B49" s="510">
        <v>8</v>
      </c>
      <c r="C49" s="558">
        <v>0.17357577315920197</v>
      </c>
      <c r="D49" s="558">
        <v>0.17325409660859933</v>
      </c>
      <c r="E49" s="558">
        <v>0.17293361013644099</v>
      </c>
      <c r="F49" s="558">
        <v>0.1726143071506781</v>
      </c>
      <c r="G49" s="558">
        <v>0.1722961811078581</v>
      </c>
      <c r="H49" s="558">
        <v>0.17197922551267769</v>
      </c>
      <c r="I49" s="558">
        <v>0.17166343391754083</v>
      </c>
      <c r="J49" s="558">
        <v>0.17134879992212135</v>
      </c>
      <c r="K49" s="558">
        <v>0.1710353171729308</v>
      </c>
      <c r="L49" s="558">
        <v>0.17072297936289074</v>
      </c>
      <c r="M49" s="558">
        <v>0.17041178023090944</v>
      </c>
      <c r="N49" s="558">
        <v>0.170101713561464</v>
      </c>
      <c r="O49" s="558">
        <v>0.1697927731841862</v>
      </c>
      <c r="P49" s="558">
        <v>0.16948495297345317</v>
      </c>
      <c r="Q49" s="558">
        <v>0.16917824684798283</v>
      </c>
      <c r="R49" s="558">
        <v>0.16887264877043309</v>
      </c>
      <c r="S49" s="558">
        <v>0.1685681527470059</v>
      </c>
      <c r="T49" s="558">
        <v>0.16826475282705528</v>
      </c>
      <c r="U49" s="558">
        <v>0.16796244310269978</v>
      </c>
      <c r="V49" s="558">
        <v>0.16766121770843881</v>
      </c>
      <c r="W49" s="558">
        <v>0.16736107082077356</v>
      </c>
      <c r="X49" s="558">
        <v>0.16706199665783161</v>
      </c>
      <c r="Y49" s="558">
        <v>0.16676398947899543</v>
      </c>
      <c r="Z49" s="558">
        <v>0.16646704358453548</v>
      </c>
      <c r="AA49" s="558">
        <v>0.16617115331524654</v>
      </c>
      <c r="AB49" s="558">
        <v>0.16587631305208833</v>
      </c>
      <c r="AC49" s="558">
        <v>0.16558251721582967</v>
      </c>
      <c r="AD49" s="558">
        <v>0.16528976026669676</v>
      </c>
      <c r="AE49" s="558">
        <v>0.16499803670402483</v>
      </c>
      <c r="AF49" s="558">
        <v>0.16470734106591364</v>
      </c>
      <c r="AG49" s="558">
        <v>0.16441766792888668</v>
      </c>
      <c r="AH49" s="558">
        <v>0.16412901190755391</v>
      </c>
      <c r="AI49" s="558">
        <v>0.16384136765427773</v>
      </c>
      <c r="AJ49" s="558">
        <v>0.1635547298588432</v>
      </c>
      <c r="AK49" s="558">
        <v>0.16326909324813091</v>
      </c>
      <c r="AL49" s="558">
        <v>0.16298445258579367</v>
      </c>
      <c r="AM49" s="558">
        <v>0.16270080267193668</v>
      </c>
      <c r="AN49" s="558">
        <v>0.16241813834280078</v>
      </c>
      <c r="AO49" s="558">
        <v>0.16213645447044905</v>
      </c>
      <c r="AP49" s="558">
        <v>0.16185574596245683</v>
      </c>
      <c r="AQ49" s="558">
        <v>0.16157600776160477</v>
      </c>
      <c r="AR49" s="558">
        <v>0.16129723484557507</v>
      </c>
      <c r="AS49" s="558">
        <v>0.161019422226651</v>
      </c>
      <c r="AT49" s="558">
        <v>0.16074256495141953</v>
      </c>
      <c r="AU49" s="558">
        <v>0.16046665810047661</v>
      </c>
      <c r="AV49" s="558">
        <v>0.16019169678813613</v>
      </c>
      <c r="AW49" s="558">
        <v>0.15991767616214139</v>
      </c>
      <c r="AX49" s="558">
        <v>0.15964459140337958</v>
      </c>
      <c r="AY49" s="558">
        <v>0.15937243772559945</v>
      </c>
      <c r="AZ49" s="558">
        <v>0.15910121037513159</v>
      </c>
      <c r="BA49" s="558">
        <v>0.1588309046306117</v>
      </c>
      <c r="BB49" s="558">
        <v>0.15856151580270647</v>
      </c>
      <c r="BC49" s="558">
        <v>0.15829303923384266</v>
      </c>
      <c r="BD49" s="558">
        <v>0.15802547029793856</v>
      </c>
      <c r="BE49" s="558">
        <v>0.15775880440013809</v>
      </c>
      <c r="BF49" s="558">
        <v>0.15749303697654818</v>
      </c>
      <c r="BG49" s="558">
        <v>0.15722816349397803</v>
      </c>
      <c r="BH49" s="558">
        <v>0.15696417944968152</v>
      </c>
      <c r="BI49" s="558">
        <v>0.15670108037110214</v>
      </c>
      <c r="BJ49" s="558">
        <v>0.15643886181562025</v>
      </c>
      <c r="BK49" s="558">
        <v>0.15617751937030308</v>
      </c>
    </row>
    <row r="50" spans="1:63">
      <c r="A50" s="1066"/>
      <c r="B50" s="576">
        <v>8.25</v>
      </c>
      <c r="C50" s="558">
        <v>0.16166234127240989</v>
      </c>
      <c r="D50" s="558">
        <v>0.16137301988910813</v>
      </c>
      <c r="E50" s="558">
        <v>0.16108473223230796</v>
      </c>
      <c r="F50" s="558">
        <v>0.16079747277173273</v>
      </c>
      <c r="G50" s="558">
        <v>0.16051123601648351</v>
      </c>
      <c r="H50" s="558">
        <v>0.1602260165146896</v>
      </c>
      <c r="I50" s="558">
        <v>0.15994180885316225</v>
      </c>
      <c r="J50" s="558">
        <v>0.15965860765705209</v>
      </c>
      <c r="K50" s="558">
        <v>0.15937640758951047</v>
      </c>
      <c r="L50" s="558">
        <v>0.15909520335135413</v>
      </c>
      <c r="M50" s="558">
        <v>0.1588149896807336</v>
      </c>
      <c r="N50" s="558">
        <v>0.15853576135280478</v>
      </c>
      <c r="O50" s="558">
        <v>0.15825751317940442</v>
      </c>
      <c r="P50" s="558">
        <v>0.15798024000872876</v>
      </c>
      <c r="Q50" s="558">
        <v>0.1577039367250154</v>
      </c>
      <c r="R50" s="558">
        <v>0.1574285982482288</v>
      </c>
      <c r="S50" s="558">
        <v>0.15715421953374908</v>
      </c>
      <c r="T50" s="558">
        <v>0.15688079557206361</v>
      </c>
      <c r="U50" s="558">
        <v>0.15660832138846237</v>
      </c>
      <c r="V50" s="558">
        <v>0.15633679204273626</v>
      </c>
      <c r="W50" s="558">
        <v>0.1560662026288783</v>
      </c>
      <c r="X50" s="558">
        <v>0.15579654827478842</v>
      </c>
      <c r="Y50" s="558">
        <v>0.15552782414198091</v>
      </c>
      <c r="Z50" s="558">
        <v>0.15526002542529496</v>
      </c>
      <c r="AA50" s="558">
        <v>0.15499314735260841</v>
      </c>
      <c r="AB50" s="558">
        <v>0.15472718518455419</v>
      </c>
      <c r="AC50" s="558">
        <v>0.15446213421423968</v>
      </c>
      <c r="AD50" s="558">
        <v>0.1541979897669693</v>
      </c>
      <c r="AE50" s="558">
        <v>0.15393474719996939</v>
      </c>
      <c r="AF50" s="558">
        <v>0.15367240190211634</v>
      </c>
      <c r="AG50" s="558">
        <v>0.15341094929366733</v>
      </c>
      <c r="AH50" s="558">
        <v>0.15315038482599394</v>
      </c>
      <c r="AI50" s="558">
        <v>0.15289070398131807</v>
      </c>
      <c r="AJ50" s="558">
        <v>0.15263190227245113</v>
      </c>
      <c r="AK50" s="558">
        <v>0.15237397524253546</v>
      </c>
      <c r="AL50" s="558">
        <v>0.1521169184647885</v>
      </c>
      <c r="AM50" s="558">
        <v>0.1518607275422495</v>
      </c>
      <c r="AN50" s="558">
        <v>0.15160539810752885</v>
      </c>
      <c r="AO50" s="558">
        <v>0.15135092582255993</v>
      </c>
      <c r="AP50" s="558">
        <v>0.15109730637835336</v>
      </c>
      <c r="AQ50" s="558">
        <v>0.15084453549475377</v>
      </c>
      <c r="AR50" s="558">
        <v>0.15059260892019924</v>
      </c>
      <c r="AS50" s="558">
        <v>0.15034152243148249</v>
      </c>
      <c r="AT50" s="558">
        <v>0.15009127183351539</v>
      </c>
      <c r="AU50" s="558">
        <v>0.149841852959095</v>
      </c>
      <c r="AV50" s="558">
        <v>0.14959326166867229</v>
      </c>
      <c r="AW50" s="558">
        <v>0.14934549385012325</v>
      </c>
      <c r="AX50" s="558">
        <v>0.14909854541852213</v>
      </c>
      <c r="AY50" s="558">
        <v>0.14885241231591673</v>
      </c>
      <c r="AZ50" s="558">
        <v>0.14860709051110646</v>
      </c>
      <c r="BA50" s="558">
        <v>0.14836257599942204</v>
      </c>
      <c r="BB50" s="558">
        <v>0.14811886480250755</v>
      </c>
      <c r="BC50" s="558">
        <v>0.14787595296810488</v>
      </c>
      <c r="BD50" s="558">
        <v>0.14763383656983989</v>
      </c>
      <c r="BE50" s="558">
        <v>0.1473925117070109</v>
      </c>
      <c r="BF50" s="558">
        <v>0.14715197450437925</v>
      </c>
      <c r="BG50" s="558">
        <v>0.14691222111196192</v>
      </c>
      <c r="BH50" s="558">
        <v>0.1466732477048259</v>
      </c>
      <c r="BI50" s="558">
        <v>0.14643505048288505</v>
      </c>
      <c r="BJ50" s="558">
        <v>0.14619762567069849</v>
      </c>
      <c r="BK50" s="558">
        <v>0.14596096951727128</v>
      </c>
    </row>
    <row r="51" spans="1:63">
      <c r="A51" s="1066"/>
      <c r="B51" s="576">
        <v>8.5</v>
      </c>
      <c r="C51" s="558">
        <v>0.15615014354215798</v>
      </c>
      <c r="D51" s="558">
        <v>0.1558753992706339</v>
      </c>
      <c r="E51" s="558">
        <v>0.15560162011937675</v>
      </c>
      <c r="F51" s="558">
        <v>0.15532880101189847</v>
      </c>
      <c r="G51" s="558">
        <v>0.15505693690725164</v>
      </c>
      <c r="H51" s="558">
        <v>0.15478602279971879</v>
      </c>
      <c r="I51" s="558">
        <v>0.15451605371850513</v>
      </c>
      <c r="J51" s="558">
        <v>0.15424702472743479</v>
      </c>
      <c r="K51" s="558">
        <v>0.15397893092464965</v>
      </c>
      <c r="L51" s="558">
        <v>0.15371176744231174</v>
      </c>
      <c r="M51" s="558">
        <v>0.15344552944630879</v>
      </c>
      <c r="N51" s="558">
        <v>0.15318021213596242</v>
      </c>
      <c r="O51" s="558">
        <v>0.15291581074373961</v>
      </c>
      <c r="P51" s="558">
        <v>0.15265232053496736</v>
      </c>
      <c r="Q51" s="558">
        <v>0.15238973680754975</v>
      </c>
      <c r="R51" s="558">
        <v>0.1521280548916886</v>
      </c>
      <c r="S51" s="558">
        <v>0.15186727014960621</v>
      </c>
      <c r="T51" s="558">
        <v>0.1516073779752718</v>
      </c>
      <c r="U51" s="558">
        <v>0.15134837379413005</v>
      </c>
      <c r="V51" s="558">
        <v>0.15109025306283275</v>
      </c>
      <c r="W51" s="558">
        <v>0.15083301126897325</v>
      </c>
      <c r="X51" s="558">
        <v>0.15057664393082343</v>
      </c>
      <c r="Y51" s="558">
        <v>0.1503211465970733</v>
      </c>
      <c r="Z51" s="558">
        <v>0.15006651484657357</v>
      </c>
      <c r="AA51" s="558">
        <v>0.14981274428808067</v>
      </c>
      <c r="AB51" s="558">
        <v>0.14955983056000399</v>
      </c>
      <c r="AC51" s="558">
        <v>0.14930776933015638</v>
      </c>
      <c r="AD51" s="558">
        <v>0.14905655629550654</v>
      </c>
      <c r="AE51" s="558">
        <v>0.14880618718193422</v>
      </c>
      <c r="AF51" s="558">
        <v>0.14855665774398794</v>
      </c>
      <c r="AG51" s="558">
        <v>0.14830796376464486</v>
      </c>
      <c r="AH51" s="558">
        <v>0.14806010105507325</v>
      </c>
      <c r="AI51" s="558">
        <v>0.14781306545439737</v>
      </c>
      <c r="AJ51" s="558">
        <v>0.14756685282946469</v>
      </c>
      <c r="AK51" s="558">
        <v>0.14732145907461511</v>
      </c>
      <c r="AL51" s="558">
        <v>0.14707688011145312</v>
      </c>
      <c r="AM51" s="558">
        <v>0.14683311188862161</v>
      </c>
      <c r="AN51" s="558">
        <v>0.14659015038157816</v>
      </c>
      <c r="AO51" s="558">
        <v>0.14634799159237377</v>
      </c>
      <c r="AP51" s="558">
        <v>0.14610663154943332</v>
      </c>
      <c r="AQ51" s="558">
        <v>0.14586606630733864</v>
      </c>
      <c r="AR51" s="558">
        <v>0.14562629194661333</v>
      </c>
      <c r="AS51" s="558">
        <v>0.14538730457351012</v>
      </c>
      <c r="AT51" s="558">
        <v>0.1451491003198</v>
      </c>
      <c r="AU51" s="558">
        <v>0.14491167534256333</v>
      </c>
      <c r="AV51" s="558">
        <v>0.14467502582398353</v>
      </c>
      <c r="AW51" s="558">
        <v>0.14443914797114221</v>
      </c>
      <c r="AX51" s="558">
        <v>0.14420403801581649</v>
      </c>
      <c r="AY51" s="558">
        <v>0.14396969221427852</v>
      </c>
      <c r="AZ51" s="558">
        <v>0.14373610684709673</v>
      </c>
      <c r="BA51" s="558">
        <v>0.1435032782189388</v>
      </c>
      <c r="BB51" s="558">
        <v>0.14327120265837717</v>
      </c>
      <c r="BC51" s="558">
        <v>0.14303987651769584</v>
      </c>
      <c r="BD51" s="558">
        <v>0.14280929617269922</v>
      </c>
      <c r="BE51" s="558">
        <v>0.14257945802252298</v>
      </c>
      <c r="BF51" s="558">
        <v>0.14235035848944658</v>
      </c>
      <c r="BG51" s="558">
        <v>0.14212199401870748</v>
      </c>
      <c r="BH51" s="558">
        <v>0.14189436107831757</v>
      </c>
      <c r="BI51" s="558">
        <v>0.14166745615888088</v>
      </c>
      <c r="BJ51" s="558">
        <v>0.14144127577341312</v>
      </c>
      <c r="BK51" s="558">
        <v>0.14121581645716333</v>
      </c>
    </row>
    <row r="52" spans="1:63">
      <c r="A52" s="1066"/>
      <c r="B52" s="576">
        <v>8.75</v>
      </c>
      <c r="C52" s="558">
        <v>0.15090938182778343</v>
      </c>
      <c r="D52" s="558">
        <v>0.15064826155930636</v>
      </c>
      <c r="E52" s="558">
        <v>0.15038804336886252</v>
      </c>
      <c r="F52" s="558">
        <v>0.15012872258997237</v>
      </c>
      <c r="G52" s="558">
        <v>0.14987029458828738</v>
      </c>
      <c r="H52" s="558">
        <v>0.14961275476131403</v>
      </c>
      <c r="I52" s="558">
        <v>0.14935609853814052</v>
      </c>
      <c r="J52" s="558">
        <v>0.14910032137916648</v>
      </c>
      <c r="K52" s="558">
        <v>0.14884541877583513</v>
      </c>
      <c r="L52" s="558">
        <v>0.1485913862503685</v>
      </c>
      <c r="M52" s="558">
        <v>0.14833821935550526</v>
      </c>
      <c r="N52" s="558">
        <v>0.14808591367424101</v>
      </c>
      <c r="O52" s="558">
        <v>0.14783446481957163</v>
      </c>
      <c r="P52" s="558">
        <v>0.14758386843423887</v>
      </c>
      <c r="Q52" s="558">
        <v>0.14733412019047867</v>
      </c>
      <c r="R52" s="558">
        <v>0.14708521578977207</v>
      </c>
      <c r="S52" s="558">
        <v>0.14683715096259861</v>
      </c>
      <c r="T52" s="558">
        <v>0.14658992146819205</v>
      </c>
      <c r="U52" s="558">
        <v>0.14634352309429896</v>
      </c>
      <c r="V52" s="558">
        <v>0.14609795165693931</v>
      </c>
      <c r="W52" s="558">
        <v>0.14585320300016977</v>
      </c>
      <c r="X52" s="558">
        <v>0.14560927299584903</v>
      </c>
      <c r="Y52" s="558">
        <v>0.14536615754340598</v>
      </c>
      <c r="Z52" s="558">
        <v>0.14512385256960983</v>
      </c>
      <c r="AA52" s="558">
        <v>0.14488235402834251</v>
      </c>
      <c r="AB52" s="558">
        <v>0.1446416579003737</v>
      </c>
      <c r="AC52" s="558">
        <v>0.14440176019313761</v>
      </c>
      <c r="AD52" s="558">
        <v>0.14416265694051231</v>
      </c>
      <c r="AE52" s="558">
        <v>0.14392434420260122</v>
      </c>
      <c r="AF52" s="558">
        <v>0.1436868180655167</v>
      </c>
      <c r="AG52" s="558">
        <v>0.1434500746411656</v>
      </c>
      <c r="AH52" s="558">
        <v>0.14321411006703744</v>
      </c>
      <c r="AI52" s="558">
        <v>0.14297892050599403</v>
      </c>
      <c r="AJ52" s="558">
        <v>0.14274450214606163</v>
      </c>
      <c r="AK52" s="558">
        <v>0.14251085120022497</v>
      </c>
      <c r="AL52" s="558">
        <v>0.14227796390622341</v>
      </c>
      <c r="AM52" s="558">
        <v>0.14204583652634875</v>
      </c>
      <c r="AN52" s="558">
        <v>0.14181446534724557</v>
      </c>
      <c r="AO52" s="558">
        <v>0.14158384667971308</v>
      </c>
      <c r="AP52" s="558">
        <v>0.14135397685850895</v>
      </c>
      <c r="AQ52" s="558">
        <v>0.14112485224215529</v>
      </c>
      <c r="AR52" s="558">
        <v>0.14089646921274632</v>
      </c>
      <c r="AS52" s="558">
        <v>0.14066882417575782</v>
      </c>
      <c r="AT52" s="558">
        <v>0.14044191355985877</v>
      </c>
      <c r="AU52" s="558">
        <v>0.14021573381672439</v>
      </c>
      <c r="AV52" s="558">
        <v>0.13999028142085121</v>
      </c>
      <c r="AW52" s="558">
        <v>0.13976555286937406</v>
      </c>
      <c r="AX52" s="558">
        <v>0.13954154468188446</v>
      </c>
      <c r="AY52" s="558">
        <v>0.13931825340025106</v>
      </c>
      <c r="AZ52" s="558">
        <v>0.13909567558844158</v>
      </c>
      <c r="BA52" s="558">
        <v>0.13887380783234665</v>
      </c>
      <c r="BB52" s="558">
        <v>0.13865264673960534</v>
      </c>
      <c r="BC52" s="558">
        <v>0.13843218893943193</v>
      </c>
      <c r="BD52" s="558">
        <v>0.13821243108244505</v>
      </c>
      <c r="BE52" s="558">
        <v>0.13799336984049787</v>
      </c>
      <c r="BF52" s="558">
        <v>0.13777500190650996</v>
      </c>
      <c r="BG52" s="558">
        <v>0.1375573239943011</v>
      </c>
      <c r="BH52" s="558">
        <v>0.13734033283842642</v>
      </c>
      <c r="BI52" s="558">
        <v>0.13712402519401282</v>
      </c>
      <c r="BJ52" s="558">
        <v>0.13690839783659764</v>
      </c>
      <c r="BK52" s="558">
        <v>0.13669344756196813</v>
      </c>
    </row>
    <row r="53" spans="1:63">
      <c r="A53" s="1066"/>
      <c r="B53" s="576">
        <v>9</v>
      </c>
      <c r="C53" s="558">
        <v>0.14592308111368318</v>
      </c>
      <c r="D53" s="558">
        <v>0.14567470727287124</v>
      </c>
      <c r="E53" s="558">
        <v>0.14542717750335654</v>
      </c>
      <c r="F53" s="558">
        <v>0.14518048750971205</v>
      </c>
      <c r="G53" s="558">
        <v>0.14493463302560686</v>
      </c>
      <c r="H53" s="558">
        <v>0.14468960981356047</v>
      </c>
      <c r="I53" s="558">
        <v>0.14444541366469907</v>
      </c>
      <c r="J53" s="558">
        <v>0.14420204039851467</v>
      </c>
      <c r="K53" s="558">
        <v>0.1439594858626265</v>
      </c>
      <c r="L53" s="558">
        <v>0.14371774593254488</v>
      </c>
      <c r="M53" s="558">
        <v>0.14347681651143745</v>
      </c>
      <c r="N53" s="558">
        <v>0.14323669352989765</v>
      </c>
      <c r="O53" s="558">
        <v>0.14299737294571571</v>
      </c>
      <c r="P53" s="558">
        <v>0.14275885074365174</v>
      </c>
      <c r="Q53" s="558">
        <v>0.14252112293521121</v>
      </c>
      <c r="R53" s="558">
        <v>0.14228418555842268</v>
      </c>
      <c r="S53" s="558">
        <v>0.14204803467761756</v>
      </c>
      <c r="T53" s="558">
        <v>0.14181266638321235</v>
      </c>
      <c r="U53" s="558">
        <v>0.14157807679149287</v>
      </c>
      <c r="V53" s="558">
        <v>0.14134426204440048</v>
      </c>
      <c r="W53" s="558">
        <v>0.14111121830932072</v>
      </c>
      <c r="X53" s="558">
        <v>0.140878941778874</v>
      </c>
      <c r="Y53" s="558">
        <v>0.14064742867070795</v>
      </c>
      <c r="Z53" s="558">
        <v>0.1404166752272924</v>
      </c>
      <c r="AA53" s="558">
        <v>0.140186677715716</v>
      </c>
      <c r="AB53" s="558">
        <v>0.13995743242748479</v>
      </c>
      <c r="AC53" s="558">
        <v>0.13972893567832309</v>
      </c>
      <c r="AD53" s="558">
        <v>0.13950118380797605</v>
      </c>
      <c r="AE53" s="558">
        <v>0.13927417318001417</v>
      </c>
      <c r="AF53" s="558">
        <v>0.13904790018163971</v>
      </c>
      <c r="AG53" s="558">
        <v>0.13882236122349514</v>
      </c>
      <c r="AH53" s="558">
        <v>0.13859755273947341</v>
      </c>
      <c r="AI53" s="558">
        <v>0.13837347118652971</v>
      </c>
      <c r="AJ53" s="558">
        <v>0.13815011304449562</v>
      </c>
      <c r="AK53" s="558">
        <v>0.13792747481589471</v>
      </c>
      <c r="AL53" s="558">
        <v>0.13770555302575985</v>
      </c>
      <c r="AM53" s="558">
        <v>0.13748434422145259</v>
      </c>
      <c r="AN53" s="558">
        <v>0.13726384497248406</v>
      </c>
      <c r="AO53" s="558">
        <v>0.13704405187033752</v>
      </c>
      <c r="AP53" s="558">
        <v>0.13682496152829288</v>
      </c>
      <c r="AQ53" s="558">
        <v>0.1366065705812527</v>
      </c>
      <c r="AR53" s="558">
        <v>0.13638887568556976</v>
      </c>
      <c r="AS53" s="558">
        <v>0.13617187351887669</v>
      </c>
      <c r="AT53" s="558">
        <v>0.13595556077991677</v>
      </c>
      <c r="AU53" s="558">
        <v>0.13573993418837649</v>
      </c>
      <c r="AV53" s="558">
        <v>0.13552499048471986</v>
      </c>
      <c r="AW53" s="558">
        <v>0.13531072643002409</v>
      </c>
      <c r="AX53" s="558">
        <v>0.13509713880581692</v>
      </c>
      <c r="AY53" s="558">
        <v>0.13488422441391543</v>
      </c>
      <c r="AZ53" s="558">
        <v>0.13467198007626652</v>
      </c>
      <c r="BA53" s="558">
        <v>0.13446040263478862</v>
      </c>
      <c r="BB53" s="558">
        <v>0.13424948895121516</v>
      </c>
      <c r="BC53" s="558">
        <v>0.13403923590693942</v>
      </c>
      <c r="BD53" s="558">
        <v>0.13382964040286083</v>
      </c>
      <c r="BE53" s="558">
        <v>0.13362069935923254</v>
      </c>
      <c r="BF53" s="558">
        <v>0.13341240971551077</v>
      </c>
      <c r="BG53" s="558">
        <v>0.13320476843020529</v>
      </c>
      <c r="BH53" s="558">
        <v>0.13299777248073139</v>
      </c>
      <c r="BI53" s="558">
        <v>0.13279141886326315</v>
      </c>
      <c r="BJ53" s="558">
        <v>0.13258570459258831</v>
      </c>
      <c r="BK53" s="558">
        <v>0.1323806267019641</v>
      </c>
    </row>
    <row r="54" spans="1:63">
      <c r="A54" s="1066"/>
      <c r="B54" s="510">
        <v>9.25</v>
      </c>
      <c r="C54" s="558">
        <v>0.14117550555472225</v>
      </c>
      <c r="D54" s="558">
        <v>0.14093906917501628</v>
      </c>
      <c r="E54" s="558">
        <v>0.14070342342389347</v>
      </c>
      <c r="F54" s="558">
        <v>0.14046856434225394</v>
      </c>
      <c r="G54" s="558">
        <v>0.14023448799738758</v>
      </c>
      <c r="H54" s="558">
        <v>0.14000119048275433</v>
      </c>
      <c r="I54" s="558">
        <v>0.13976866791776715</v>
      </c>
      <c r="J54" s="558">
        <v>0.13953691644757671</v>
      </c>
      <c r="K54" s="558">
        <v>0.13930593224285837</v>
      </c>
      <c r="L54" s="558">
        <v>0.13907571149960118</v>
      </c>
      <c r="M54" s="558">
        <v>0.13884625043889923</v>
      </c>
      <c r="N54" s="558">
        <v>0.13861754530674486</v>
      </c>
      <c r="O54" s="558">
        <v>0.13838959237382373</v>
      </c>
      <c r="P54" s="558">
        <v>0.13816238793531238</v>
      </c>
      <c r="Q54" s="558">
        <v>0.13793592831067736</v>
      </c>
      <c r="R54" s="558">
        <v>0.13771020984347654</v>
      </c>
      <c r="S54" s="558">
        <v>0.1374852289011623</v>
      </c>
      <c r="T54" s="558">
        <v>0.13726098187488672</v>
      </c>
      <c r="U54" s="558">
        <v>0.13703746517930848</v>
      </c>
      <c r="V54" s="558">
        <v>0.13681467525240193</v>
      </c>
      <c r="W54" s="558">
        <v>0.13659260855526781</v>
      </c>
      <c r="X54" s="558">
        <v>0.13637126157194582</v>
      </c>
      <c r="Y54" s="558">
        <v>0.13615063080922912</v>
      </c>
      <c r="Z54" s="558">
        <v>0.13593071279648064</v>
      </c>
      <c r="AA54" s="558">
        <v>0.13571150408545085</v>
      </c>
      <c r="AB54" s="558">
        <v>0.13549300125009781</v>
      </c>
      <c r="AC54" s="558">
        <v>0.13527520088640854</v>
      </c>
      <c r="AD54" s="558">
        <v>0.1350580996122222</v>
      </c>
      <c r="AE54" s="558">
        <v>0.13484169406705518</v>
      </c>
      <c r="AF54" s="558">
        <v>0.1346259809119276</v>
      </c>
      <c r="AG54" s="558">
        <v>0.13441095682919152</v>
      </c>
      <c r="AH54" s="558">
        <v>0.13419661852236106</v>
      </c>
      <c r="AI54" s="558">
        <v>0.13398296271594373</v>
      </c>
      <c r="AJ54" s="558">
        <v>0.13376998615527375</v>
      </c>
      <c r="AK54" s="558">
        <v>0.13355768560634657</v>
      </c>
      <c r="AL54" s="558">
        <v>0.13334605785565537</v>
      </c>
      <c r="AM54" s="558">
        <v>0.13313509971002888</v>
      </c>
      <c r="AN54" s="558">
        <v>0.13292480799647072</v>
      </c>
      <c r="AO54" s="558">
        <v>0.1327151795620003</v>
      </c>
      <c r="AP54" s="558">
        <v>0.13250621127349541</v>
      </c>
      <c r="AQ54" s="558">
        <v>0.13229790001753586</v>
      </c>
      <c r="AR54" s="558">
        <v>0.13209024270024905</v>
      </c>
      <c r="AS54" s="558">
        <v>0.13188323624715681</v>
      </c>
      <c r="AT54" s="558">
        <v>0.13167687760302346</v>
      </c>
      <c r="AU54" s="558">
        <v>0.13147116373170578</v>
      </c>
      <c r="AV54" s="558">
        <v>0.13126609161600392</v>
      </c>
      <c r="AW54" s="558">
        <v>0.1310616582575139</v>
      </c>
      <c r="AX54" s="558">
        <v>0.13085786067648153</v>
      </c>
      <c r="AY54" s="558">
        <v>0.13065469591165768</v>
      </c>
      <c r="AZ54" s="558">
        <v>0.13045216102015469</v>
      </c>
      <c r="BA54" s="558">
        <v>0.13025025307730442</v>
      </c>
      <c r="BB54" s="558">
        <v>0.13004896917651745</v>
      </c>
      <c r="BC54" s="558">
        <v>0.12984830642914352</v>
      </c>
      <c r="BD54" s="558">
        <v>0.12964826196433346</v>
      </c>
      <c r="BE54" s="558">
        <v>0.12944883292890219</v>
      </c>
      <c r="BF54" s="558">
        <v>0.12925001648719309</v>
      </c>
      <c r="BG54" s="558">
        <v>0.12905180982094364</v>
      </c>
      <c r="BH54" s="558">
        <v>0.12885421012915219</v>
      </c>
      <c r="BI54" s="558">
        <v>0.12865721462794616</v>
      </c>
      <c r="BJ54" s="558">
        <v>0.12846082055045105</v>
      </c>
      <c r="BK54" s="558">
        <v>0.1282650251466611</v>
      </c>
    </row>
    <row r="55" spans="1:63">
      <c r="A55" s="1066"/>
      <c r="B55" s="576">
        <v>9.5</v>
      </c>
      <c r="C55" s="558">
        <v>0.13665206131053534</v>
      </c>
      <c r="D55" s="558">
        <v>0.13642681581674265</v>
      </c>
      <c r="E55" s="558">
        <v>0.13620231165156985</v>
      </c>
      <c r="F55" s="558">
        <v>0.13597854516123528</v>
      </c>
      <c r="G55" s="558">
        <v>0.13575551271592901</v>
      </c>
      <c r="H55" s="558">
        <v>0.13553321070961666</v>
      </c>
      <c r="I55" s="558">
        <v>0.13531163555984504</v>
      </c>
      <c r="J55" s="558">
        <v>0.13509078370754959</v>
      </c>
      <c r="K55" s="558">
        <v>0.13487065161686398</v>
      </c>
      <c r="L55" s="558">
        <v>0.13465123577493135</v>
      </c>
      <c r="M55" s="558">
        <v>0.13443253269171729</v>
      </c>
      <c r="N55" s="558">
        <v>0.13421453889982513</v>
      </c>
      <c r="O55" s="558">
        <v>0.13399725095431239</v>
      </c>
      <c r="P55" s="558">
        <v>0.13378066543250949</v>
      </c>
      <c r="Q55" s="558">
        <v>0.13356477893383992</v>
      </c>
      <c r="R55" s="558">
        <v>0.13334958807964231</v>
      </c>
      <c r="S55" s="558">
        <v>0.13313508951299427</v>
      </c>
      <c r="T55" s="558">
        <v>0.13292127989853758</v>
      </c>
      <c r="U55" s="558">
        <v>0.13270815592230564</v>
      </c>
      <c r="V55" s="558">
        <v>0.13249571429155205</v>
      </c>
      <c r="W55" s="558">
        <v>0.13228395173458091</v>
      </c>
      <c r="X55" s="558">
        <v>0.13207286500057921</v>
      </c>
      <c r="Y55" s="558">
        <v>0.13186245085945028</v>
      </c>
      <c r="Z55" s="558">
        <v>0.13165270610164886</v>
      </c>
      <c r="AA55" s="558">
        <v>0.1314436275380183</v>
      </c>
      <c r="AB55" s="558">
        <v>0.13123521199962862</v>
      </c>
      <c r="AC55" s="558">
        <v>0.1310274563376165</v>
      </c>
      <c r="AD55" s="558">
        <v>0.1308203574230267</v>
      </c>
      <c r="AE55" s="558">
        <v>0.13061391214665505</v>
      </c>
      <c r="AF55" s="558">
        <v>0.13040811741889261</v>
      </c>
      <c r="AG55" s="558">
        <v>0.13020297016957189</v>
      </c>
      <c r="AH55" s="558">
        <v>0.1299984673478139</v>
      </c>
      <c r="AI55" s="558">
        <v>0.12979460592187694</v>
      </c>
      <c r="AJ55" s="558">
        <v>0.12959138287900698</v>
      </c>
      <c r="AK55" s="558">
        <v>0.12938879522528901</v>
      </c>
      <c r="AL55" s="558">
        <v>0.12918683998550015</v>
      </c>
      <c r="AM55" s="558">
        <v>0.12898551420296392</v>
      </c>
      <c r="AN55" s="558">
        <v>0.12878481493940602</v>
      </c>
      <c r="AO55" s="558">
        <v>0.12858473927481143</v>
      </c>
      <c r="AP55" s="558">
        <v>0.12838528430728258</v>
      </c>
      <c r="AQ55" s="558">
        <v>0.12818644715289929</v>
      </c>
      <c r="AR55" s="558">
        <v>0.12798822494557968</v>
      </c>
      <c r="AS55" s="558">
        <v>0.1277906148369424</v>
      </c>
      <c r="AT55" s="558">
        <v>0.12759361399617034</v>
      </c>
      <c r="AU55" s="558">
        <v>0.12739721960987527</v>
      </c>
      <c r="AV55" s="558">
        <v>0.12720142888196409</v>
      </c>
      <c r="AW55" s="558">
        <v>0.127006239033506</v>
      </c>
      <c r="AX55" s="558">
        <v>0.12681164730260117</v>
      </c>
      <c r="AY55" s="558">
        <v>0.1266176509442502</v>
      </c>
      <c r="AZ55" s="558">
        <v>0.12642424723022541</v>
      </c>
      <c r="BA55" s="558">
        <v>0.12623143344894269</v>
      </c>
      <c r="BB55" s="558">
        <v>0.12603920690533482</v>
      </c>
      <c r="BC55" s="558">
        <v>0.12584756492072594</v>
      </c>
      <c r="BD55" s="558">
        <v>0.12565650483270713</v>
      </c>
      <c r="BE55" s="558">
        <v>0.12546602399501308</v>
      </c>
      <c r="BF55" s="558">
        <v>0.12527611977739989</v>
      </c>
      <c r="BG55" s="558">
        <v>0.12508678956552416</v>
      </c>
      <c r="BH55" s="558">
        <v>0.12489803076082275</v>
      </c>
      <c r="BI55" s="558">
        <v>0.12470984078039417</v>
      </c>
      <c r="BJ55" s="558">
        <v>0.12452221705688063</v>
      </c>
      <c r="BK55" s="558">
        <v>0.12433515703835123</v>
      </c>
    </row>
    <row r="56" spans="1:63">
      <c r="A56" s="1066"/>
      <c r="B56" s="510">
        <v>9.75</v>
      </c>
      <c r="C56" s="558">
        <v>0.13233920643321145</v>
      </c>
      <c r="D56" s="558">
        <v>0.13212446205370251</v>
      </c>
      <c r="E56" s="558">
        <v>0.13191041346859653</v>
      </c>
      <c r="F56" s="558">
        <v>0.13169705730169234</v>
      </c>
      <c r="G56" s="558">
        <v>0.13148439019859678</v>
      </c>
      <c r="H56" s="558">
        <v>0.13127240882654861</v>
      </c>
      <c r="I56" s="558">
        <v>0.1310611098742446</v>
      </c>
      <c r="J56" s="558">
        <v>0.13085049005166696</v>
      </c>
      <c r="K56" s="558">
        <v>0.13064054608991277</v>
      </c>
      <c r="L56" s="558">
        <v>0.13043127474102464</v>
      </c>
      <c r="M56" s="558">
        <v>0.13022267277782346</v>
      </c>
      <c r="N56" s="558">
        <v>0.13001473699374233</v>
      </c>
      <c r="O56" s="558">
        <v>0.12980746420266223</v>
      </c>
      <c r="P56" s="558">
        <v>0.12960085123874951</v>
      </c>
      <c r="Q56" s="558">
        <v>0.1293948949562945</v>
      </c>
      <c r="R56" s="558">
        <v>0.12918959222955187</v>
      </c>
      <c r="S56" s="558">
        <v>0.12898493995258267</v>
      </c>
      <c r="T56" s="558">
        <v>0.12878093503909746</v>
      </c>
      <c r="U56" s="558">
        <v>0.12857757442230144</v>
      </c>
      <c r="V56" s="558">
        <v>0.1283748550547405</v>
      </c>
      <c r="W56" s="558">
        <v>0.12817277390814916</v>
      </c>
      <c r="X56" s="558">
        <v>0.12797132797329974</v>
      </c>
      <c r="Y56" s="558">
        <v>0.12777051425985297</v>
      </c>
      <c r="Z56" s="558">
        <v>0.12757032979621008</v>
      </c>
      <c r="AA56" s="558">
        <v>0.12737077162936614</v>
      </c>
      <c r="AB56" s="558">
        <v>0.12717183682476485</v>
      </c>
      <c r="AC56" s="558">
        <v>0.12697352246615481</v>
      </c>
      <c r="AD56" s="558">
        <v>0.12677582565544698</v>
      </c>
      <c r="AE56" s="558">
        <v>0.12657874351257334</v>
      </c>
      <c r="AF56" s="558">
        <v>0.12638227317534728</v>
      </c>
      <c r="AG56" s="558">
        <v>0.12618641179932488</v>
      </c>
      <c r="AH56" s="558">
        <v>0.12599115655766768</v>
      </c>
      <c r="AI56" s="558">
        <v>0.12579650464100667</v>
      </c>
      <c r="AJ56" s="558">
        <v>0.12560245325730765</v>
      </c>
      <c r="AK56" s="558">
        <v>0.12540899963173754</v>
      </c>
      <c r="AL56" s="558">
        <v>0.12521614100653228</v>
      </c>
      <c r="AM56" s="558">
        <v>0.12502387464086573</v>
      </c>
      <c r="AN56" s="558">
        <v>0.12483219781071982</v>
      </c>
      <c r="AO56" s="558">
        <v>0.12464110780875591</v>
      </c>
      <c r="AP56" s="558">
        <v>0.12445060194418739</v>
      </c>
      <c r="AQ56" s="558">
        <v>0.12426067754265319</v>
      </c>
      <c r="AR56" s="558">
        <v>0.12407133194609288</v>
      </c>
      <c r="AS56" s="558">
        <v>0.12388256251262249</v>
      </c>
      <c r="AT56" s="558">
        <v>0.12369436661641176</v>
      </c>
      <c r="AU56" s="558">
        <v>0.12350674164756219</v>
      </c>
      <c r="AV56" s="558">
        <v>0.12331968501198667</v>
      </c>
      <c r="AW56" s="558">
        <v>0.12313319413128972</v>
      </c>
      <c r="AX56" s="558">
        <v>0.12294726644264904</v>
      </c>
      <c r="AY56" s="558">
        <v>0.12276189939869823</v>
      </c>
      <c r="AZ56" s="558">
        <v>0.12257709046741035</v>
      </c>
      <c r="BA56" s="558">
        <v>0.1223928371319826</v>
      </c>
      <c r="BB56" s="558">
        <v>0.12220913689072219</v>
      </c>
      <c r="BC56" s="558">
        <v>0.12202598725693306</v>
      </c>
      <c r="BD56" s="558">
        <v>0.12184338575880359</v>
      </c>
      <c r="BE56" s="558">
        <v>0.12166132993929554</v>
      </c>
      <c r="BF56" s="558">
        <v>0.1214798173560338</v>
      </c>
      <c r="BG56" s="558">
        <v>0.12129884558119705</v>
      </c>
      <c r="BH56" s="558">
        <v>0.12111841220140972</v>
      </c>
      <c r="BI56" s="558">
        <v>0.12093851481763455</v>
      </c>
      <c r="BJ56" s="558">
        <v>0.12075915104506632</v>
      </c>
      <c r="BK56" s="558">
        <v>0.12058031851302647</v>
      </c>
    </row>
    <row r="57" spans="1:63">
      <c r="A57" s="1066"/>
      <c r="B57" s="510">
        <v>10</v>
      </c>
      <c r="C57" s="558">
        <v>0.1282243676000247</v>
      </c>
      <c r="D57" s="558">
        <v>0.12801948633979524</v>
      </c>
      <c r="E57" s="558">
        <v>0.12781525876758718</v>
      </c>
      <c r="F57" s="558">
        <v>0.12761168175992726</v>
      </c>
      <c r="G57" s="558">
        <v>0.12740875221321007</v>
      </c>
      <c r="H57" s="558">
        <v>0.12720646704354036</v>
      </c>
      <c r="I57" s="558">
        <v>0.12700482318657697</v>
      </c>
      <c r="J57" s="558">
        <v>0.12680381759737788</v>
      </c>
      <c r="K57" s="558">
        <v>0.12660344725024716</v>
      </c>
      <c r="L57" s="558">
        <v>0.12640370913858298</v>
      </c>
      <c r="M57" s="558">
        <v>0.12620460027472735</v>
      </c>
      <c r="N57" s="558">
        <v>0.12600611768981701</v>
      </c>
      <c r="O57" s="558">
        <v>0.12580825843363602</v>
      </c>
      <c r="P57" s="558">
        <v>0.12561101957446952</v>
      </c>
      <c r="Q57" s="558">
        <v>0.12541439819895889</v>
      </c>
      <c r="R57" s="558">
        <v>0.1252183914119584</v>
      </c>
      <c r="S57" s="558">
        <v>0.12502299633639308</v>
      </c>
      <c r="T57" s="558">
        <v>0.12482821011311779</v>
      </c>
      <c r="U57" s="558">
        <v>0.12463402990077804</v>
      </c>
      <c r="V57" s="558">
        <v>0.12444045287567169</v>
      </c>
      <c r="W57" s="558">
        <v>0.12424747623161198</v>
      </c>
      <c r="X57" s="558">
        <v>0.12405509717979209</v>
      </c>
      <c r="Y57" s="558">
        <v>0.12386331294865076</v>
      </c>
      <c r="Z57" s="558">
        <v>0.12367212078373914</v>
      </c>
      <c r="AA57" s="558">
        <v>0.12348151794758894</v>
      </c>
      <c r="AB57" s="558">
        <v>0.12329150171958178</v>
      </c>
      <c r="AC57" s="558">
        <v>0.12310206939581982</v>
      </c>
      <c r="AD57" s="558">
        <v>0.12291321828899734</v>
      </c>
      <c r="AE57" s="558">
        <v>0.12272494572827383</v>
      </c>
      <c r="AF57" s="558">
        <v>0.12253724905914805</v>
      </c>
      <c r="AG57" s="558">
        <v>0.1223501256433331</v>
      </c>
      <c r="AH57" s="558">
        <v>0.12216357285863307</v>
      </c>
      <c r="AI57" s="558">
        <v>0.12197758809882038</v>
      </c>
      <c r="AJ57" s="558">
        <v>0.12179216877351445</v>
      </c>
      <c r="AK57" s="558">
        <v>0.12160731230806147</v>
      </c>
      <c r="AL57" s="558">
        <v>0.12142301614341519</v>
      </c>
      <c r="AM57" s="558">
        <v>0.12123927773601884</v>
      </c>
      <c r="AN57" s="558">
        <v>0.12105609455768812</v>
      </c>
      <c r="AO57" s="558">
        <v>0.12087346409549529</v>
      </c>
      <c r="AP57" s="558">
        <v>0.12069138385165412</v>
      </c>
      <c r="AQ57" s="558">
        <v>0.12050985134340621</v>
      </c>
      <c r="AR57" s="558">
        <v>0.12032886410290801</v>
      </c>
      <c r="AS57" s="558">
        <v>0.12014841967711895</v>
      </c>
      <c r="AT57" s="558">
        <v>0.1199685156276908</v>
      </c>
      <c r="AU57" s="558">
        <v>0.11978914953085766</v>
      </c>
      <c r="AV57" s="558">
        <v>0.11961031897732717</v>
      </c>
      <c r="AW57" s="558">
        <v>0.11943202157217267</v>
      </c>
      <c r="AX57" s="558">
        <v>0.11925425493472623</v>
      </c>
      <c r="AY57" s="558">
        <v>0.11907701669847275</v>
      </c>
      <c r="AZ57" s="558">
        <v>0.11890030451094487</v>
      </c>
      <c r="BA57" s="558">
        <v>0.11872411603361896</v>
      </c>
      <c r="BB57" s="558">
        <v>0.11854844894181198</v>
      </c>
      <c r="BC57" s="558">
        <v>0.11837330092457908</v>
      </c>
      <c r="BD57" s="558">
        <v>0.11819866968461247</v>
      </c>
      <c r="BE57" s="558">
        <v>0.11802455293814089</v>
      </c>
      <c r="BF57" s="558">
        <v>0.11785094841482997</v>
      </c>
      <c r="BG57" s="558">
        <v>0.11767785385768369</v>
      </c>
      <c r="BH57" s="558">
        <v>0.1175052670229465</v>
      </c>
      <c r="BI57" s="558">
        <v>0.11733318568000635</v>
      </c>
      <c r="BJ57" s="558">
        <v>0.11716160761129865</v>
      </c>
      <c r="BK57" s="558">
        <v>0.11699053061221101</v>
      </c>
    </row>
    <row r="58" spans="1:63">
      <c r="A58" s="1066"/>
      <c r="B58" s="510">
        <v>10.25</v>
      </c>
      <c r="C58" s="558">
        <v>0.12429586338020139</v>
      </c>
      <c r="D58" s="558">
        <v>0.12410025449376448</v>
      </c>
      <c r="E58" s="558">
        <v>0.12390526031347181</v>
      </c>
      <c r="F58" s="558">
        <v>0.12371087794627343</v>
      </c>
      <c r="G58" s="558">
        <v>0.12351710451724539</v>
      </c>
      <c r="H58" s="558">
        <v>0.12332393716944805</v>
      </c>
      <c r="I58" s="558">
        <v>0.12313137306378563</v>
      </c>
      <c r="J58" s="558">
        <v>0.12293940937886709</v>
      </c>
      <c r="K58" s="558">
        <v>0.12274804331086842</v>
      </c>
      <c r="L58" s="558">
        <v>0.12255727207339606</v>
      </c>
      <c r="M58" s="558">
        <v>0.12236709289735165</v>
      </c>
      <c r="N58" s="558">
        <v>0.12217750303079811</v>
      </c>
      <c r="O58" s="558">
        <v>0.12198849973882687</v>
      </c>
      <c r="P58" s="558">
        <v>0.12180008030342634</v>
      </c>
      <c r="Q58" s="558">
        <v>0.12161224202335165</v>
      </c>
      <c r="R58" s="558">
        <v>0.12142498221399559</v>
      </c>
      <c r="S58" s="558">
        <v>0.12123829820726055</v>
      </c>
      <c r="T58" s="558">
        <v>0.12105218735143208</v>
      </c>
      <c r="U58" s="558">
        <v>0.1208666470110531</v>
      </c>
      <c r="V58" s="558">
        <v>0.12068167456679957</v>
      </c>
      <c r="W58" s="558">
        <v>0.12049726741535727</v>
      </c>
      <c r="X58" s="558">
        <v>0.12031342296929964</v>
      </c>
      <c r="Y58" s="558">
        <v>0.12013013865696674</v>
      </c>
      <c r="Z58" s="558">
        <v>0.11994741192234538</v>
      </c>
      <c r="AA58" s="558">
        <v>0.11976524022495032</v>
      </c>
      <c r="AB58" s="558">
        <v>0.11958362103970638</v>
      </c>
      <c r="AC58" s="558">
        <v>0.119402551856832</v>
      </c>
      <c r="AD58" s="558">
        <v>0.1192220301817235</v>
      </c>
      <c r="AE58" s="558">
        <v>0.11904205353484053</v>
      </c>
      <c r="AF58" s="558">
        <v>0.1188626194515925</v>
      </c>
      <c r="AG58" s="558">
        <v>0.11868372548222619</v>
      </c>
      <c r="AH58" s="558">
        <v>0.1185053691917142</v>
      </c>
      <c r="AI58" s="558">
        <v>0.11832754815964444</v>
      </c>
      <c r="AJ58" s="558">
        <v>0.11815025998011068</v>
      </c>
      <c r="AK58" s="558">
        <v>0.11797350226160408</v>
      </c>
      <c r="AL58" s="558">
        <v>0.11779727262690552</v>
      </c>
      <c r="AM58" s="558">
        <v>0.1176215687129792</v>
      </c>
      <c r="AN58" s="558">
        <v>0.11744638817086692</v>
      </c>
      <c r="AO58" s="558">
        <v>0.11727172866558337</v>
      </c>
      <c r="AP58" s="558">
        <v>0.11709758787601252</v>
      </c>
      <c r="AQ58" s="558">
        <v>0.11692396349480466</v>
      </c>
      <c r="AR58" s="558">
        <v>0.11675085322827454</v>
      </c>
      <c r="AS58" s="558">
        <v>0.11657825479630041</v>
      </c>
      <c r="AT58" s="558">
        <v>0.11640616593222387</v>
      </c>
      <c r="AU58" s="558">
        <v>0.11623458438275061</v>
      </c>
      <c r="AV58" s="558">
        <v>0.11606350790785214</v>
      </c>
      <c r="AW58" s="558">
        <v>0.11589293428066827</v>
      </c>
      <c r="AX58" s="558">
        <v>0.11572286128741045</v>
      </c>
      <c r="AY58" s="558">
        <v>0.11555328672726609</v>
      </c>
      <c r="AZ58" s="558">
        <v>0.11538420841230353</v>
      </c>
      <c r="BA58" s="558">
        <v>0.11521562416737798</v>
      </c>
      <c r="BB58" s="558">
        <v>0.11504753183003827</v>
      </c>
      <c r="BC58" s="558">
        <v>0.11487992925043439</v>
      </c>
      <c r="BD58" s="558">
        <v>0.11471281429122576</v>
      </c>
      <c r="BE58" s="558">
        <v>0.11454618482749045</v>
      </c>
      <c r="BF58" s="558">
        <v>0.11438003874663508</v>
      </c>
      <c r="BG58" s="558">
        <v>0.11421437394830559</v>
      </c>
      <c r="BH58" s="558">
        <v>0.11404918834429864</v>
      </c>
      <c r="BI58" s="558">
        <v>0.11388447985847394</v>
      </c>
      <c r="BJ58" s="558">
        <v>0.11372024642666732</v>
      </c>
      <c r="BK58" s="558">
        <v>0.11355648599660431</v>
      </c>
    </row>
    <row r="59" spans="1:63">
      <c r="A59" s="1066"/>
      <c r="B59" s="510">
        <v>10.5</v>
      </c>
      <c r="C59" s="558">
        <v>0.12054283366529998</v>
      </c>
      <c r="D59" s="558">
        <v>0.12035594957529544</v>
      </c>
      <c r="E59" s="558">
        <v>0.12016964406136554</v>
      </c>
      <c r="F59" s="558">
        <v>0.11998391444083494</v>
      </c>
      <c r="G59" s="558">
        <v>0.11979875804758762</v>
      </c>
      <c r="H59" s="558">
        <v>0.11961417223193939</v>
      </c>
      <c r="I59" s="558">
        <v>0.11943015436051142</v>
      </c>
      <c r="J59" s="558">
        <v>0.11924670181610511</v>
      </c>
      <c r="K59" s="558">
        <v>0.11906381199757793</v>
      </c>
      <c r="L59" s="558">
        <v>0.11888148231972043</v>
      </c>
      <c r="M59" s="558">
        <v>0.11869971021313459</v>
      </c>
      <c r="N59" s="558">
        <v>0.11851849312411306</v>
      </c>
      <c r="O59" s="558">
        <v>0.11833782851451941</v>
      </c>
      <c r="P59" s="558">
        <v>0.1181577138616699</v>
      </c>
      <c r="Q59" s="558">
        <v>0.11797814665821592</v>
      </c>
      <c r="R59" s="558">
        <v>0.11779912441202756</v>
      </c>
      <c r="S59" s="558">
        <v>0.11762064464607846</v>
      </c>
      <c r="T59" s="558">
        <v>0.1174427048983316</v>
      </c>
      <c r="U59" s="558">
        <v>0.11726530272162583</v>
      </c>
      <c r="V59" s="558">
        <v>0.117088435683564</v>
      </c>
      <c r="W59" s="558">
        <v>0.11691210136640164</v>
      </c>
      <c r="X59" s="558">
        <v>0.11673629736693668</v>
      </c>
      <c r="Y59" s="558">
        <v>0.11656102129640054</v>
      </c>
      <c r="Z59" s="558">
        <v>0.11638627078034973</v>
      </c>
      <c r="AA59" s="558">
        <v>0.11621204345855865</v>
      </c>
      <c r="AB59" s="558">
        <v>0.11603833698491343</v>
      </c>
      <c r="AC59" s="558">
        <v>0.11586514902730656</v>
      </c>
      <c r="AD59" s="558">
        <v>0.11569247726753246</v>
      </c>
      <c r="AE59" s="558">
        <v>0.11552031940118415</v>
      </c>
      <c r="AF59" s="558">
        <v>0.11534867313755073</v>
      </c>
      <c r="AG59" s="558">
        <v>0.11517753619951566</v>
      </c>
      <c r="AH59" s="558">
        <v>0.11500690632345621</v>
      </c>
      <c r="AI59" s="558">
        <v>0.11483678125914357</v>
      </c>
      <c r="AJ59" s="558">
        <v>0.11466715876964398</v>
      </c>
      <c r="AK59" s="558">
        <v>0.11449803663122059</v>
      </c>
      <c r="AL59" s="558">
        <v>0.11432941263323641</v>
      </c>
      <c r="AM59" s="558">
        <v>0.11416128457805795</v>
      </c>
      <c r="AN59" s="558">
        <v>0.11399365028095966</v>
      </c>
      <c r="AO59" s="558">
        <v>0.11382650757002942</v>
      </c>
      <c r="AP59" s="558">
        <v>0.1136598542860747</v>
      </c>
      <c r="AQ59" s="558">
        <v>0.1134936882825295</v>
      </c>
      <c r="AR59" s="558">
        <v>0.11332800742536232</v>
      </c>
      <c r="AS59" s="558">
        <v>0.11316280959298475</v>
      </c>
      <c r="AT59" s="558">
        <v>0.11299809267616083</v>
      </c>
      <c r="AU59" s="558">
        <v>0.11283385457791742</v>
      </c>
      <c r="AV59" s="558">
        <v>0.11267009321345513</v>
      </c>
      <c r="AW59" s="558">
        <v>0.11250680651006009</v>
      </c>
      <c r="AX59" s="558">
        <v>0.11234399240701656</v>
      </c>
      <c r="AY59" s="558">
        <v>0.11218164885552023</v>
      </c>
      <c r="AZ59" s="558">
        <v>0.11201977381859221</v>
      </c>
      <c r="BA59" s="558">
        <v>0.11185836527099392</v>
      </c>
      <c r="BB59" s="558">
        <v>0.11169742119914262</v>
      </c>
      <c r="BC59" s="558">
        <v>0.11153693960102759</v>
      </c>
      <c r="BD59" s="558">
        <v>0.11137691848612723</v>
      </c>
      <c r="BE59" s="558">
        <v>0.11121735587532673</v>
      </c>
      <c r="BF59" s="558">
        <v>0.11105824980083641</v>
      </c>
      <c r="BG59" s="558">
        <v>0.11089959830611089</v>
      </c>
      <c r="BH59" s="558">
        <v>0.11074139944576894</v>
      </c>
      <c r="BI59" s="558">
        <v>0.11058365128551381</v>
      </c>
      <c r="BJ59" s="558">
        <v>0.11042635190205455</v>
      </c>
      <c r="BK59" s="558">
        <v>0.11026949938302777</v>
      </c>
    </row>
    <row r="60" spans="1:63">
      <c r="A60" s="1066"/>
      <c r="B60" s="510">
        <v>10.75</v>
      </c>
      <c r="C60" s="558">
        <v>0.11695517486325456</v>
      </c>
      <c r="D60" s="558">
        <v>0.11677650747681773</v>
      </c>
      <c r="E60" s="558">
        <v>0.11659838514267941</v>
      </c>
      <c r="F60" s="558">
        <v>0.11642080537048961</v>
      </c>
      <c r="G60" s="558">
        <v>0.11624376568504649</v>
      </c>
      <c r="H60" s="558">
        <v>0.1160672636261814</v>
      </c>
      <c r="I60" s="558">
        <v>0.11589129674864493</v>
      </c>
      <c r="J60" s="558">
        <v>0.1157158626219939</v>
      </c>
      <c r="K60" s="558">
        <v>0.1155409588304796</v>
      </c>
      <c r="L60" s="558">
        <v>0.11536658297293681</v>
      </c>
      <c r="M60" s="558">
        <v>0.11519273266267389</v>
      </c>
      <c r="N60" s="558">
        <v>0.11501940552736402</v>
      </c>
      <c r="O60" s="558">
        <v>0.11484659920893717</v>
      </c>
      <c r="P60" s="558">
        <v>0.1146743113634732</v>
      </c>
      <c r="Q60" s="558">
        <v>0.11450253966109589</v>
      </c>
      <c r="R60" s="558">
        <v>0.11433128178586792</v>
      </c>
      <c r="S60" s="558">
        <v>0.1141605354356868</v>
      </c>
      <c r="T60" s="558">
        <v>0.11399029832218163</v>
      </c>
      <c r="U60" s="558">
        <v>0.11382056817061102</v>
      </c>
      <c r="V60" s="558">
        <v>0.11365134271976163</v>
      </c>
      <c r="W60" s="558">
        <v>0.1134826197218478</v>
      </c>
      <c r="X60" s="558">
        <v>0.11331439694241205</v>
      </c>
      <c r="Y60" s="558">
        <v>0.11314667216022647</v>
      </c>
      <c r="Z60" s="558">
        <v>0.11297944316719483</v>
      </c>
      <c r="AA60" s="558">
        <v>0.1128127077682558</v>
      </c>
      <c r="AB60" s="558">
        <v>0.1126464637812869</v>
      </c>
      <c r="AC60" s="558">
        <v>0.11248070903700919</v>
      </c>
      <c r="AD60" s="558">
        <v>0.11231544137889304</v>
      </c>
      <c r="AE60" s="558">
        <v>0.11215065866306463</v>
      </c>
      <c r="AF60" s="558">
        <v>0.11198635875821304</v>
      </c>
      <c r="AG60" s="558">
        <v>0.1118225395454986</v>
      </c>
      <c r="AH60" s="558">
        <v>0.11165919891846172</v>
      </c>
      <c r="AI60" s="558">
        <v>0.11149633478293249</v>
      </c>
      <c r="AJ60" s="558">
        <v>0.11133394505694136</v>
      </c>
      <c r="AK60" s="558">
        <v>0.11117202767063035</v>
      </c>
      <c r="AL60" s="558">
        <v>0.11101058056616503</v>
      </c>
      <c r="AM60" s="558">
        <v>0.1108496016976475</v>
      </c>
      <c r="AN60" s="558">
        <v>0.11068908903102984</v>
      </c>
      <c r="AO60" s="558">
        <v>0.11052904054402844</v>
      </c>
      <c r="AP60" s="558">
        <v>0.11036945422603918</v>
      </c>
      <c r="AQ60" s="558">
        <v>0.11021032807805314</v>
      </c>
      <c r="AR60" s="558">
        <v>0.11005166011257315</v>
      </c>
      <c r="AS60" s="558">
        <v>0.10989344835353106</v>
      </c>
      <c r="AT60" s="558">
        <v>0.10973569083620567</v>
      </c>
      <c r="AU60" s="558">
        <v>0.1095783856071415</v>
      </c>
      <c r="AV60" s="558">
        <v>0.10942153072406799</v>
      </c>
      <c r="AW60" s="558">
        <v>0.10926512425581973</v>
      </c>
      <c r="AX60" s="558">
        <v>0.10910916428225713</v>
      </c>
      <c r="AY60" s="558">
        <v>0.10895364889418779</v>
      </c>
      <c r="AZ60" s="558">
        <v>0.10879857619328871</v>
      </c>
      <c r="BA60" s="558">
        <v>0.10864394429202899</v>
      </c>
      <c r="BB60" s="558">
        <v>0.10848975131359319</v>
      </c>
      <c r="BC60" s="558">
        <v>0.10833599539180552</v>
      </c>
      <c r="BD60" s="558">
        <v>0.10818267467105448</v>
      </c>
      <c r="BE60" s="558">
        <v>0.10802978730621815</v>
      </c>
      <c r="BF60" s="558">
        <v>0.10787733146259032</v>
      </c>
      <c r="BG60" s="558">
        <v>0.10772530531580703</v>
      </c>
      <c r="BH60" s="558">
        <v>0.10757370705177367</v>
      </c>
      <c r="BI60" s="558">
        <v>0.10742253486659308</v>
      </c>
      <c r="BJ60" s="558">
        <v>0.10727178696649378</v>
      </c>
      <c r="BK60" s="558">
        <v>0.10712146156775913</v>
      </c>
    </row>
    <row r="61" spans="1:63">
      <c r="A61" s="1066"/>
      <c r="B61" s="510">
        <v>11</v>
      </c>
      <c r="C61" s="558">
        <v>0.11352348044702794</v>
      </c>
      <c r="D61" s="558">
        <v>0.11335255782742178</v>
      </c>
      <c r="E61" s="558">
        <v>0.11318214912127321</v>
      </c>
      <c r="F61" s="558">
        <v>0.11301225201428411</v>
      </c>
      <c r="G61" s="558">
        <v>0.11284286420603154</v>
      </c>
      <c r="H61" s="558">
        <v>0.1126739834098638</v>
      </c>
      <c r="I61" s="558">
        <v>0.11250560735279752</v>
      </c>
      <c r="J61" s="558">
        <v>0.11233773377541577</v>
      </c>
      <c r="K61" s="558">
        <v>0.11217036043176694</v>
      </c>
      <c r="L61" s="558">
        <v>0.11200348508926457</v>
      </c>
      <c r="M61" s="558">
        <v>0.11183710552858811</v>
      </c>
      <c r="N61" s="558">
        <v>0.11167121954358455</v>
      </c>
      <c r="O61" s="558">
        <v>0.11150582494117083</v>
      </c>
      <c r="P61" s="558">
        <v>0.11134091954123729</v>
      </c>
      <c r="Q61" s="558">
        <v>0.11117650117655183</v>
      </c>
      <c r="R61" s="558">
        <v>0.11101256769266496</v>
      </c>
      <c r="S61" s="558">
        <v>0.11084911694781573</v>
      </c>
      <c r="T61" s="558">
        <v>0.11068614681283846</v>
      </c>
      <c r="U61" s="558">
        <v>0.11052365517107018</v>
      </c>
      <c r="V61" s="558">
        <v>0.1103616399182592</v>
      </c>
      <c r="W61" s="558">
        <v>0.11020009896247407</v>
      </c>
      <c r="X61" s="558">
        <v>0.11003903022401366</v>
      </c>
      <c r="Y61" s="558">
        <v>0.10987843163531788</v>
      </c>
      <c r="Z61" s="558">
        <v>0.1097183011408792</v>
      </c>
      <c r="AA61" s="558">
        <v>0.10955863669715499</v>
      </c>
      <c r="AB61" s="558">
        <v>0.10939943627248051</v>
      </c>
      <c r="AC61" s="558">
        <v>0.10924069784698287</v>
      </c>
      <c r="AD61" s="558">
        <v>0.10908241941249547</v>
      </c>
      <c r="AE61" s="558">
        <v>0.10892459897247336</v>
      </c>
      <c r="AF61" s="558">
        <v>0.10876723454190937</v>
      </c>
      <c r="AG61" s="558">
        <v>0.10861032414725075</v>
      </c>
      <c r="AH61" s="558">
        <v>0.10845386582631675</v>
      </c>
      <c r="AI61" s="558">
        <v>0.10829785762821682</v>
      </c>
      <c r="AJ61" s="558">
        <v>0.10814229761326957</v>
      </c>
      <c r="AK61" s="558">
        <v>0.10798718385292223</v>
      </c>
      <c r="AL61" s="558">
        <v>0.10783251442967111</v>
      </c>
      <c r="AM61" s="558">
        <v>0.10767828743698253</v>
      </c>
      <c r="AN61" s="558">
        <v>0.10752450097921444</v>
      </c>
      <c r="AO61" s="558">
        <v>0.10737115317153881</v>
      </c>
      <c r="AP61" s="558">
        <v>0.10721824213986467</v>
      </c>
      <c r="AQ61" s="558">
        <v>0.10706576602076157</v>
      </c>
      <c r="AR61" s="558">
        <v>0.10691372296138414</v>
      </c>
      <c r="AS61" s="558">
        <v>0.10676211111939687</v>
      </c>
      <c r="AT61" s="558">
        <v>0.10661092866289974</v>
      </c>
      <c r="AU61" s="558">
        <v>0.10646017377035444</v>
      </c>
      <c r="AV61" s="558">
        <v>0.10630984463051123</v>
      </c>
      <c r="AW61" s="558">
        <v>0.10615993944233637</v>
      </c>
      <c r="AX61" s="558">
        <v>0.1060104564149402</v>
      </c>
      <c r="AY61" s="558">
        <v>0.10586139376750585</v>
      </c>
      <c r="AZ61" s="558">
        <v>0.10571274972921851</v>
      </c>
      <c r="BA61" s="558">
        <v>0.10556452253919525</v>
      </c>
      <c r="BB61" s="558">
        <v>0.10541671044641561</v>
      </c>
      <c r="BC61" s="558">
        <v>0.10526931170965252</v>
      </c>
      <c r="BD61" s="558">
        <v>0.105122324597404</v>
      </c>
      <c r="BE61" s="558">
        <v>0.10497574738782534</v>
      </c>
      <c r="BF61" s="558">
        <v>0.10482957836866189</v>
      </c>
      <c r="BG61" s="558">
        <v>0.10468381583718231</v>
      </c>
      <c r="BH61" s="558">
        <v>0.10453845810011257</v>
      </c>
      <c r="BI61" s="558">
        <v>0.10439350347357029</v>
      </c>
      <c r="BJ61" s="558">
        <v>0.10424895028299974</v>
      </c>
      <c r="BK61" s="558">
        <v>0.10410479686310736</v>
      </c>
    </row>
    <row r="62" spans="1:63">
      <c r="A62" s="1066"/>
      <c r="B62" s="510">
        <v>11.25</v>
      </c>
      <c r="C62" s="558">
        <v>0.1102389864533829</v>
      </c>
      <c r="D62" s="558">
        <v>0.11007536980922708</v>
      </c>
      <c r="E62" s="558">
        <v>0.10991223812476411</v>
      </c>
      <c r="F62" s="558">
        <v>0.10974958924705404</v>
      </c>
      <c r="G62" s="558">
        <v>0.10958742103588186</v>
      </c>
      <c r="H62" s="558">
        <v>0.1094257313636635</v>
      </c>
      <c r="I62" s="558">
        <v>0.10926451811535295</v>
      </c>
      <c r="J62" s="558">
        <v>0.10910377918835003</v>
      </c>
      <c r="K62" s="558">
        <v>0.10894351249240875</v>
      </c>
      <c r="L62" s="558">
        <v>0.10878371594954701</v>
      </c>
      <c r="M62" s="558">
        <v>0.10862438749395666</v>
      </c>
      <c r="N62" s="558">
        <v>0.10846552507191434</v>
      </c>
      <c r="O62" s="558">
        <v>0.10830712664169349</v>
      </c>
      <c r="P62" s="558">
        <v>0.10814919017347677</v>
      </c>
      <c r="Q62" s="558">
        <v>0.10799171364926921</v>
      </c>
      <c r="R62" s="558">
        <v>0.10783469506281256</v>
      </c>
      <c r="S62" s="558">
        <v>0.10767813241949982</v>
      </c>
      <c r="T62" s="558">
        <v>0.1075220237362909</v>
      </c>
      <c r="U62" s="558">
        <v>0.10736636704162893</v>
      </c>
      <c r="V62" s="558">
        <v>0.10721116037535719</v>
      </c>
      <c r="W62" s="558">
        <v>0.1070564017886368</v>
      </c>
      <c r="X62" s="558">
        <v>0.10690208934386529</v>
      </c>
      <c r="Y62" s="558">
        <v>0.10674822111459559</v>
      </c>
      <c r="Z62" s="558">
        <v>0.10659479518545593</v>
      </c>
      <c r="AA62" s="558">
        <v>0.10644180965207038</v>
      </c>
      <c r="AB62" s="558">
        <v>0.10628926262098</v>
      </c>
      <c r="AC62" s="558">
        <v>0.10613715220956481</v>
      </c>
      <c r="AD62" s="558">
        <v>0.1059854765459662</v>
      </c>
      <c r="AE62" s="558">
        <v>0.1058342337690103</v>
      </c>
      <c r="AF62" s="558">
        <v>0.10568342202813179</v>
      </c>
      <c r="AG62" s="558">
        <v>0.10553303948329838</v>
      </c>
      <c r="AH62" s="558">
        <v>0.10538308430493605</v>
      </c>
      <c r="AI62" s="558">
        <v>0.10523355467385483</v>
      </c>
      <c r="AJ62" s="558">
        <v>0.10508444878117515</v>
      </c>
      <c r="AK62" s="558">
        <v>0.10493576482825505</v>
      </c>
      <c r="AL62" s="558">
        <v>0.10478750102661777</v>
      </c>
      <c r="AM62" s="558">
        <v>0.10463965559788001</v>
      </c>
      <c r="AN62" s="558">
        <v>0.10449222677368089</v>
      </c>
      <c r="AO62" s="558">
        <v>0.10434521279561143</v>
      </c>
      <c r="AP62" s="558">
        <v>0.1041986119151446</v>
      </c>
      <c r="AQ62" s="558">
        <v>0.10405242239356602</v>
      </c>
      <c r="AR62" s="558">
        <v>0.1039066425019053</v>
      </c>
      <c r="AS62" s="558">
        <v>0.10376127052086771</v>
      </c>
      <c r="AT62" s="558">
        <v>0.10361630474076676</v>
      </c>
      <c r="AU62" s="558">
        <v>0.10347174346145707</v>
      </c>
      <c r="AV62" s="558">
        <v>0.10332758499226795</v>
      </c>
      <c r="AW62" s="558">
        <v>0.10318382765193744</v>
      </c>
      <c r="AX62" s="558">
        <v>0.10304046976854708</v>
      </c>
      <c r="AY62" s="558">
        <v>0.10289750967945689</v>
      </c>
      <c r="AZ62" s="558">
        <v>0.10275494573124126</v>
      </c>
      <c r="BA62" s="558">
        <v>0.10261277627962517</v>
      </c>
      <c r="BB62" s="558">
        <v>0.10247099968942094</v>
      </c>
      <c r="BC62" s="558">
        <v>0.10232961433446552</v>
      </c>
      <c r="BD62" s="558">
        <v>0.1021886185975584</v>
      </c>
      <c r="BE62" s="558">
        <v>0.10204801087039989</v>
      </c>
      <c r="BF62" s="558">
        <v>0.10190778955352993</v>
      </c>
      <c r="BG62" s="558">
        <v>0.10176795305626755</v>
      </c>
      <c r="BH62" s="558">
        <v>0.10162849979665065</v>
      </c>
      <c r="BI62" s="558">
        <v>0.10148942820137631</v>
      </c>
      <c r="BJ62" s="558">
        <v>0.10135073670574173</v>
      </c>
      <c r="BK62" s="558">
        <v>0.10121242375358545</v>
      </c>
    </row>
    <row r="63" spans="1:63">
      <c r="A63" s="1066"/>
      <c r="B63" s="510">
        <v>11.5</v>
      </c>
      <c r="C63" s="558">
        <v>0.10047168060290629</v>
      </c>
      <c r="D63" s="558">
        <v>0.10032465186358373</v>
      </c>
      <c r="E63" s="558">
        <v>0.10017805281472984</v>
      </c>
      <c r="F63" s="558">
        <v>0.10003188157544196</v>
      </c>
      <c r="G63" s="558">
        <v>9.9886136275779247E-2</v>
      </c>
      <c r="H63" s="558">
        <v>9.974081505668296E-2</v>
      </c>
      <c r="I63" s="558">
        <v>9.9595916069897372E-2</v>
      </c>
      <c r="J63" s="558">
        <v>9.9451437477891383E-2</v>
      </c>
      <c r="K63" s="558">
        <v>9.9307377453780959E-2</v>
      </c>
      <c r="L63" s="558">
        <v>9.9163734181252058E-2</v>
      </c>
      <c r="M63" s="558">
        <v>9.90205058544842E-2</v>
      </c>
      <c r="N63" s="558">
        <v>9.8877690678075017E-2</v>
      </c>
      <c r="O63" s="558">
        <v>9.8735286866965047E-2</v>
      </c>
      <c r="P63" s="558">
        <v>9.8593292646363392E-2</v>
      </c>
      <c r="Q63" s="558">
        <v>9.845170625167407E-2</v>
      </c>
      <c r="R63" s="558">
        <v>9.8310525928422862E-2</v>
      </c>
      <c r="S63" s="558">
        <v>9.8169749932184788E-2</v>
      </c>
      <c r="T63" s="558">
        <v>9.802937652851236E-2</v>
      </c>
      <c r="U63" s="558">
        <v>9.7889403992864318E-2</v>
      </c>
      <c r="V63" s="558">
        <v>9.7749830610534952E-2</v>
      </c>
      <c r="W63" s="558">
        <v>9.7610654676584127E-2</v>
      </c>
      <c r="X63" s="558">
        <v>9.7471874495767927E-2</v>
      </c>
      <c r="Y63" s="558">
        <v>9.7333488382469649E-2</v>
      </c>
      <c r="Z63" s="558">
        <v>9.7195494660631737E-2</v>
      </c>
      <c r="AA63" s="558">
        <v>9.7057891663688056E-2</v>
      </c>
      <c r="AB63" s="558">
        <v>9.6920677734496724E-2</v>
      </c>
      <c r="AC63" s="558">
        <v>9.6783851225273679E-2</v>
      </c>
      <c r="AD63" s="558">
        <v>9.6647410497526745E-2</v>
      </c>
      <c r="AE63" s="558">
        <v>9.651135392199009E-2</v>
      </c>
      <c r="AF63" s="558">
        <v>9.6375679878559523E-2</v>
      </c>
      <c r="AG63" s="558">
        <v>9.6240386756228091E-2</v>
      </c>
      <c r="AH63" s="558">
        <v>9.6105472953022394E-2</v>
      </c>
      <c r="AI63" s="558">
        <v>9.5970936875939244E-2</v>
      </c>
      <c r="AJ63" s="558">
        <v>9.5836776940883078E-2</v>
      </c>
      <c r="AK63" s="558">
        <v>9.5702991572603743E-2</v>
      </c>
      <c r="AL63" s="558">
        <v>9.5569579204634811E-2</v>
      </c>
      <c r="AM63" s="558">
        <v>9.5436538279232472E-2</v>
      </c>
      <c r="AN63" s="558">
        <v>9.5303867247314961E-2</v>
      </c>
      <c r="AO63" s="558">
        <v>9.5171564568402256E-2</v>
      </c>
      <c r="AP63" s="558">
        <v>9.5039628710556698E-2</v>
      </c>
      <c r="AQ63" s="558">
        <v>9.490805815032366E-2</v>
      </c>
      <c r="AR63" s="558">
        <v>9.4776851372673013E-2</v>
      </c>
      <c r="AS63" s="558">
        <v>9.4646006870940949E-2</v>
      </c>
      <c r="AT63" s="558">
        <v>9.4515523146772307E-2</v>
      </c>
      <c r="AU63" s="558">
        <v>9.4385398710063351E-2</v>
      </c>
      <c r="AV63" s="558">
        <v>9.4255632078905138E-2</v>
      </c>
      <c r="AW63" s="558">
        <v>9.4126221779527161E-2</v>
      </c>
      <c r="AX63" s="558">
        <v>9.399716634624157E-2</v>
      </c>
      <c r="AY63" s="558">
        <v>9.3868464321387901E-2</v>
      </c>
      <c r="AZ63" s="558">
        <v>9.3740114255278187E-2</v>
      </c>
      <c r="BA63" s="558">
        <v>9.3612114706142419E-2</v>
      </c>
      <c r="BB63" s="558">
        <v>9.3484464240074672E-2</v>
      </c>
      <c r="BC63" s="558">
        <v>9.3357161430979579E-2</v>
      </c>
      <c r="BD63" s="558">
        <v>9.3230204860519097E-2</v>
      </c>
      <c r="BE63" s="558">
        <v>9.3103593118059921E-2</v>
      </c>
      <c r="BF63" s="558">
        <v>9.2977324800621278E-2</v>
      </c>
      <c r="BG63" s="558">
        <v>9.2851398512822994E-2</v>
      </c>
      <c r="BH63" s="558">
        <v>9.2725812866834165E-2</v>
      </c>
      <c r="BI63" s="558">
        <v>9.2600566482322164E-2</v>
      </c>
      <c r="BJ63" s="558">
        <v>9.2475657986402074E-2</v>
      </c>
      <c r="BK63" s="558">
        <v>9.2351086013586464E-2</v>
      </c>
    </row>
    <row r="64" spans="1:63">
      <c r="A64" s="1066"/>
      <c r="B64" s="576">
        <v>11.75</v>
      </c>
      <c r="C64" s="558">
        <v>9.8173432267662508E-2</v>
      </c>
      <c r="D64" s="558">
        <v>9.8031753665845128E-2</v>
      </c>
      <c r="E64" s="558">
        <v>9.7890483400570008E-2</v>
      </c>
      <c r="F64" s="558">
        <v>9.7749619709057239E-2</v>
      </c>
      <c r="G64" s="558">
        <v>9.7609160838658851E-2</v>
      </c>
      <c r="H64" s="558">
        <v>9.7469105046786089E-2</v>
      </c>
      <c r="I64" s="558">
        <v>9.7329450600837378E-2</v>
      </c>
      <c r="J64" s="558">
        <v>9.7190195778126889E-2</v>
      </c>
      <c r="K64" s="558">
        <v>9.7051338865813658E-2</v>
      </c>
      <c r="L64" s="558">
        <v>9.6912878160831412E-2</v>
      </c>
      <c r="M64" s="558">
        <v>9.6774811969818922E-2</v>
      </c>
      <c r="N64" s="558">
        <v>9.6637138609050974E-2</v>
      </c>
      <c r="O64" s="558">
        <v>9.649985640436988E-2</v>
      </c>
      <c r="P64" s="558">
        <v>9.6362963691117701E-2</v>
      </c>
      <c r="Q64" s="558">
        <v>9.6226458814068883E-2</v>
      </c>
      <c r="R64" s="558">
        <v>9.6090340127363574E-2</v>
      </c>
      <c r="S64" s="558">
        <v>9.5954605994441514E-2</v>
      </c>
      <c r="T64" s="558">
        <v>9.5819254787976399E-2</v>
      </c>
      <c r="U64" s="558">
        <v>9.5684284889810803E-2</v>
      </c>
      <c r="V64" s="558">
        <v>9.5549694690891807E-2</v>
      </c>
      <c r="W64" s="558">
        <v>9.5415482591206996E-2</v>
      </c>
      <c r="X64" s="558">
        <v>9.5281646999721012E-2</v>
      </c>
      <c r="Y64" s="558">
        <v>9.5148186334312754E-2</v>
      </c>
      <c r="Z64" s="558">
        <v>9.5015099021713054E-2</v>
      </c>
      <c r="AA64" s="558">
        <v>9.4882383497442699E-2</v>
      </c>
      <c r="AB64" s="558">
        <v>9.4750038205751341E-2</v>
      </c>
      <c r="AC64" s="558">
        <v>9.4618061599556588E-2</v>
      </c>
      <c r="AD64" s="558">
        <v>9.4486452140383648E-2</v>
      </c>
      <c r="AE64" s="558">
        <v>9.4355208298305751E-2</v>
      </c>
      <c r="AF64" s="558">
        <v>9.4224328551884701E-2</v>
      </c>
      <c r="AG64" s="558">
        <v>9.4093811388112097E-2</v>
      </c>
      <c r="AH64" s="558">
        <v>9.3963655302351137E-2</v>
      </c>
      <c r="AI64" s="558">
        <v>9.3833858798278671E-2</v>
      </c>
      <c r="AJ64" s="558">
        <v>9.3704420387827933E-2</v>
      </c>
      <c r="AK64" s="558">
        <v>9.3575338591131665E-2</v>
      </c>
      <c r="AL64" s="558">
        <v>9.3446611936465709E-2</v>
      </c>
      <c r="AM64" s="558">
        <v>9.3318238960193076E-2</v>
      </c>
      <c r="AN64" s="558">
        <v>9.3190218206708433E-2</v>
      </c>
      <c r="AO64" s="558">
        <v>9.3062548228383196E-2</v>
      </c>
      <c r="AP64" s="558">
        <v>9.2935227585510843E-2</v>
      </c>
      <c r="AQ64" s="558">
        <v>9.2808254846252852E-2</v>
      </c>
      <c r="AR64" s="558">
        <v>9.2681628586585033E-2</v>
      </c>
      <c r="AS64" s="558">
        <v>9.2555347390244291E-2</v>
      </c>
      <c r="AT64" s="558">
        <v>9.2429409848675786E-2</v>
      </c>
      <c r="AU64" s="558">
        <v>9.2303814560980593E-2</v>
      </c>
      <c r="AV64" s="558">
        <v>9.2178560133863802E-2</v>
      </c>
      <c r="AW64" s="558">
        <v>9.2053645181582863E-2</v>
      </c>
      <c r="AX64" s="558">
        <v>9.1929068325896632E-2</v>
      </c>
      <c r="AY64" s="558">
        <v>9.1804828196014626E-2</v>
      </c>
      <c r="AZ64" s="558">
        <v>9.1680923428546668E-2</v>
      </c>
      <c r="BA64" s="558">
        <v>9.1557352667453129E-2</v>
      </c>
      <c r="BB64" s="558">
        <v>9.1434114563995431E-2</v>
      </c>
      <c r="BC64" s="558">
        <v>9.1311207776686873E-2</v>
      </c>
      <c r="BD64" s="558">
        <v>9.1188630971244133E-2</v>
      </c>
      <c r="BE64" s="558">
        <v>9.1066382820538833E-2</v>
      </c>
      <c r="BF64" s="558">
        <v>9.0944462004549712E-2</v>
      </c>
      <c r="BG64" s="558">
        <v>9.08228672103151E-2</v>
      </c>
      <c r="BH64" s="558">
        <v>9.0701597131885831E-2</v>
      </c>
      <c r="BI64" s="558">
        <v>9.0580650470278343E-2</v>
      </c>
      <c r="BJ64" s="558">
        <v>9.0460025933428501E-2</v>
      </c>
      <c r="BK64" s="558">
        <v>9.0339722236145462E-2</v>
      </c>
    </row>
    <row r="65" spans="1:63">
      <c r="A65" s="1066"/>
      <c r="B65" s="510">
        <v>12</v>
      </c>
      <c r="C65" s="558">
        <v>9.5946753908913149E-2</v>
      </c>
      <c r="D65" s="558">
        <v>9.581017759999394E-2</v>
      </c>
      <c r="E65" s="558">
        <v>9.5673989560051589E-2</v>
      </c>
      <c r="F65" s="558">
        <v>9.5538188135737681E-2</v>
      </c>
      <c r="G65" s="558">
        <v>9.540277168307762E-2</v>
      </c>
      <c r="H65" s="558">
        <v>9.5267738567404378E-2</v>
      </c>
      <c r="I65" s="558">
        <v>9.5133087163292718E-2</v>
      </c>
      <c r="J65" s="558">
        <v>9.4998815854493837E-2</v>
      </c>
      <c r="K65" s="558">
        <v>9.4864923033870868E-2</v>
      </c>
      <c r="L65" s="558">
        <v>9.4731407103334719E-2</v>
      </c>
      <c r="M65" s="558">
        <v>9.4598266473780362E-2</v>
      </c>
      <c r="N65" s="558">
        <v>9.4465499565023953E-2</v>
      </c>
      <c r="O65" s="558">
        <v>9.4333104805740253E-2</v>
      </c>
      <c r="P65" s="558">
        <v>9.4201080633400602E-2</v>
      </c>
      <c r="Q65" s="558">
        <v>9.4069425494211489E-2</v>
      </c>
      <c r="R65" s="558">
        <v>9.3938137843053618E-2</v>
      </c>
      <c r="S65" s="558">
        <v>9.3807216143421412E-2</v>
      </c>
      <c r="T65" s="558">
        <v>9.3676658867363066E-2</v>
      </c>
      <c r="U65" s="558">
        <v>9.3546464495421158E-2</v>
      </c>
      <c r="V65" s="558">
        <v>9.34166315165737E-2</v>
      </c>
      <c r="W65" s="558">
        <v>9.3287158428175587E-2</v>
      </c>
      <c r="X65" s="558">
        <v>9.3158043735900753E-2</v>
      </c>
      <c r="Y65" s="558">
        <v>9.3029285953684634E-2</v>
      </c>
      <c r="Z65" s="558">
        <v>9.2900883603667092E-2</v>
      </c>
      <c r="AA65" s="558">
        <v>9.277283521613594E-2</v>
      </c>
      <c r="AB65" s="558">
        <v>9.264513932947091E-2</v>
      </c>
      <c r="AC65" s="558">
        <v>9.2517794490087887E-2</v>
      </c>
      <c r="AD65" s="558">
        <v>9.2390799252383915E-2</v>
      </c>
      <c r="AE65" s="558">
        <v>9.2264152178682418E-2</v>
      </c>
      <c r="AF65" s="558">
        <v>9.2137851839178928E-2</v>
      </c>
      <c r="AG65" s="558">
        <v>9.2011896811887331E-2</v>
      </c>
      <c r="AH65" s="558">
        <v>9.1886285682586485E-2</v>
      </c>
      <c r="AI65" s="558">
        <v>9.1761017044767273E-2</v>
      </c>
      <c r="AJ65" s="558">
        <v>9.1636089499580103E-2</v>
      </c>
      <c r="AK65" s="558">
        <v>9.1511501655782881E-2</v>
      </c>
      <c r="AL65" s="558">
        <v>9.1387252129689303E-2</v>
      </c>
      <c r="AM65" s="558">
        <v>9.1263339545117672E-2</v>
      </c>
      <c r="AN65" s="558">
        <v>9.1139762533340121E-2</v>
      </c>
      <c r="AO65" s="558">
        <v>9.1016519733032097E-2</v>
      </c>
      <c r="AP65" s="558">
        <v>9.0893609790222513E-2</v>
      </c>
      <c r="AQ65" s="558">
        <v>9.0771031358244103E-2</v>
      </c>
      <c r="AR65" s="558">
        <v>9.0648783097684177E-2</v>
      </c>
      <c r="AS65" s="558">
        <v>9.0526863676335972E-2</v>
      </c>
      <c r="AT65" s="558">
        <v>9.0405271769150142E-2</v>
      </c>
      <c r="AU65" s="558">
        <v>9.0284006058186816E-2</v>
      </c>
      <c r="AV65" s="558">
        <v>9.0163065232567924E-2</v>
      </c>
      <c r="AW65" s="558">
        <v>9.0042447988430044E-2</v>
      </c>
      <c r="AX65" s="558">
        <v>8.9922153028877475E-2</v>
      </c>
      <c r="AY65" s="558">
        <v>8.9802179063935769E-2</v>
      </c>
      <c r="AZ65" s="558">
        <v>8.9682524810505648E-2</v>
      </c>
      <c r="BA65" s="558">
        <v>8.9563188992317244E-2</v>
      </c>
      <c r="BB65" s="558">
        <v>8.9444170339884721E-2</v>
      </c>
      <c r="BC65" s="558">
        <v>8.9325467590461241E-2</v>
      </c>
      <c r="BD65" s="558">
        <v>8.9207079487994362E-2</v>
      </c>
      <c r="BE65" s="558">
        <v>8.9089004783081668E-2</v>
      </c>
      <c r="BF65" s="558">
        <v>8.8971242232926864E-2</v>
      </c>
      <c r="BG65" s="558">
        <v>8.8853790601296168E-2</v>
      </c>
      <c r="BH65" s="558">
        <v>8.873664865847497E-2</v>
      </c>
      <c r="BI65" s="558">
        <v>8.8619815181225081E-2</v>
      </c>
      <c r="BJ65" s="558">
        <v>8.850328895274201E-2</v>
      </c>
      <c r="BK65" s="558">
        <v>8.8387068762612736E-2</v>
      </c>
    </row>
    <row r="66" spans="1:63">
      <c r="A66" s="1066"/>
      <c r="B66" s="510">
        <v>12.25</v>
      </c>
      <c r="C66" s="558">
        <v>9.3789204930409348E-2</v>
      </c>
      <c r="D66" s="558">
        <v>9.3657496503521051E-2</v>
      </c>
      <c r="E66" s="558">
        <v>9.3526157474865687E-2</v>
      </c>
      <c r="F66" s="558">
        <v>9.3395186292561092E-2</v>
      </c>
      <c r="G66" s="558">
        <v>9.3264581413405878E-2</v>
      </c>
      <c r="H66" s="558">
        <v>9.3134341302818682E-2</v>
      </c>
      <c r="I66" s="558">
        <v>9.3004464434778111E-2</v>
      </c>
      <c r="J66" s="558">
        <v>9.2874949291763112E-2</v>
      </c>
      <c r="K66" s="558">
        <v>9.2745794364693934E-2</v>
      </c>
      <c r="L66" s="558">
        <v>9.2616998152873428E-2</v>
      </c>
      <c r="M66" s="558">
        <v>9.2488559163928966E-2</v>
      </c>
      <c r="N66" s="558">
        <v>9.2360475913754861E-2</v>
      </c>
      <c r="O66" s="558">
        <v>9.2232746926455042E-2</v>
      </c>
      <c r="P66" s="558">
        <v>9.2105370734286526E-2</v>
      </c>
      <c r="Q66" s="558">
        <v>9.1978345877603174E-2</v>
      </c>
      <c r="R66" s="558">
        <v>9.1851670904799801E-2</v>
      </c>
      <c r="S66" s="558">
        <v>9.1725344372257045E-2</v>
      </c>
      <c r="T66" s="558">
        <v>9.1599364844286449E-2</v>
      </c>
      <c r="U66" s="558">
        <v>9.1473730893076075E-2</v>
      </c>
      <c r="V66" s="558">
        <v>9.134844109863656E-2</v>
      </c>
      <c r="W66" s="558">
        <v>9.1223494048747675E-2</v>
      </c>
      <c r="X66" s="558">
        <v>9.1098888338905129E-2</v>
      </c>
      <c r="Y66" s="558">
        <v>9.0974622572268127E-2</v>
      </c>
      <c r="Z66" s="558">
        <v>9.0850695359607006E-2</v>
      </c>
      <c r="AA66" s="558">
        <v>9.0727105319251586E-2</v>
      </c>
      <c r="AB66" s="558">
        <v>9.0603851077039721E-2</v>
      </c>
      <c r="AC66" s="558">
        <v>9.0480931266266482E-2</v>
      </c>
      <c r="AD66" s="558">
        <v>9.0358344527633527E-2</v>
      </c>
      <c r="AE66" s="558">
        <v>9.0236089509199063E-2</v>
      </c>
      <c r="AF66" s="558">
        <v>9.0114164866328145E-2</v>
      </c>
      <c r="AG66" s="558">
        <v>8.9992569261643368E-2</v>
      </c>
      <c r="AH66" s="558">
        <v>8.9871301364975925E-2</v>
      </c>
      <c r="AI66" s="558">
        <v>8.9750359853317169E-2</v>
      </c>
      <c r="AJ66" s="558">
        <v>8.9629743410770485E-2</v>
      </c>
      <c r="AK66" s="558">
        <v>8.9509450728503526E-2</v>
      </c>
      <c r="AL66" s="558">
        <v>8.9389480504700913E-2</v>
      </c>
      <c r="AM66" s="558">
        <v>8.9269831444517278E-2</v>
      </c>
      <c r="AN66" s="558">
        <v>8.9150502260030601E-2</v>
      </c>
      <c r="AO66" s="558">
        <v>8.9031491670196125E-2</v>
      </c>
      <c r="AP66" s="558">
        <v>8.8912798400800436E-2</v>
      </c>
      <c r="AQ66" s="558">
        <v>8.8794421184415925E-2</v>
      </c>
      <c r="AR66" s="558">
        <v>8.8676358760355831E-2</v>
      </c>
      <c r="AS66" s="558">
        <v>8.8558609874629379E-2</v>
      </c>
      <c r="AT66" s="558">
        <v>8.8441173279897381E-2</v>
      </c>
      <c r="AU66" s="558">
        <v>8.8324047735428263E-2</v>
      </c>
      <c r="AV66" s="558">
        <v>8.8207232007054298E-2</v>
      </c>
      <c r="AW66" s="558">
        <v>8.8090724867128253E-2</v>
      </c>
      <c r="AX66" s="558">
        <v>8.7974525094480491E-2</v>
      </c>
      <c r="AY66" s="558">
        <v>8.7858631474376142E-2</v>
      </c>
      <c r="AZ66" s="558">
        <v>8.7743042798472934E-2</v>
      </c>
      <c r="BA66" s="558">
        <v>8.7627757864779068E-2</v>
      </c>
      <c r="BB66" s="558">
        <v>8.7512775477611632E-2</v>
      </c>
      <c r="BC66" s="558">
        <v>8.7398094447555266E-2</v>
      </c>
      <c r="BD66" s="558">
        <v>8.7283713591421036E-2</v>
      </c>
      <c r="BE66" s="558">
        <v>8.7169631732205932E-2</v>
      </c>
      <c r="BF66" s="558">
        <v>8.7055847699052349E-2</v>
      </c>
      <c r="BG66" s="558">
        <v>8.6942360327208063E-2</v>
      </c>
      <c r="BH66" s="558">
        <v>8.6829168457986508E-2</v>
      </c>
      <c r="BI66" s="558">
        <v>8.6716270938727386E-2</v>
      </c>
      <c r="BJ66" s="558">
        <v>8.6603666622757383E-2</v>
      </c>
      <c r="BK66" s="558">
        <v>8.6491354369351542E-2</v>
      </c>
    </row>
    <row r="67" spans="1:63">
      <c r="A67" s="1066"/>
      <c r="B67" s="510">
        <v>12.5</v>
      </c>
      <c r="C67" s="558">
        <v>9.1698395393497056E-2</v>
      </c>
      <c r="D67" s="558">
        <v>9.1571333087761372E-2</v>
      </c>
      <c r="E67" s="558">
        <v>9.1444622423715108E-2</v>
      </c>
      <c r="F67" s="558">
        <v>9.1318261943636278E-2</v>
      </c>
      <c r="G67" s="558">
        <v>9.1192250197849017E-2</v>
      </c>
      <c r="H67" s="558">
        <v>9.1066585744668194E-2</v>
      </c>
      <c r="I67" s="558">
        <v>9.0941267150344368E-2</v>
      </c>
      <c r="J67" s="558">
        <v>9.0816292989009381E-2</v>
      </c>
      <c r="K67" s="558">
        <v>9.069166184262209E-2</v>
      </c>
      <c r="L67" s="558">
        <v>9.0567372300914939E-2</v>
      </c>
      <c r="M67" s="558">
        <v>9.0443422961340614E-2</v>
      </c>
      <c r="N67" s="558">
        <v>9.0319812429019347E-2</v>
      </c>
      <c r="O67" s="558">
        <v>9.01965393166866E-2</v>
      </c>
      <c r="P67" s="558">
        <v>9.0073602244641143E-2</v>
      </c>
      <c r="Q67" s="558">
        <v>8.9950999840693588E-2</v>
      </c>
      <c r="R67" s="558">
        <v>8.9828730740115312E-2</v>
      </c>
      <c r="S67" s="558">
        <v>8.9706793585587918E-2</v>
      </c>
      <c r="T67" s="558">
        <v>8.9585187027152832E-2</v>
      </c>
      <c r="U67" s="558">
        <v>8.9463909722161658E-2</v>
      </c>
      <c r="V67" s="558">
        <v>8.9342960335226707E-2</v>
      </c>
      <c r="W67" s="558">
        <v>8.9222337538171881E-2</v>
      </c>
      <c r="X67" s="558">
        <v>8.9102040009984229E-2</v>
      </c>
      <c r="Y67" s="558">
        <v>8.8982066436765636E-2</v>
      </c>
      <c r="Z67" s="558">
        <v>8.8862415511684903E-2</v>
      </c>
      <c r="AA67" s="558">
        <v>8.8743085934930493E-2</v>
      </c>
      <c r="AB67" s="558">
        <v>8.8624076413663294E-2</v>
      </c>
      <c r="AC67" s="558">
        <v>8.8505385661969985E-2</v>
      </c>
      <c r="AD67" s="558">
        <v>8.8387012400816756E-2</v>
      </c>
      <c r="AE67" s="558">
        <v>8.8268955358003304E-2</v>
      </c>
      <c r="AF67" s="558">
        <v>8.8151213268117312E-2</v>
      </c>
      <c r="AG67" s="558">
        <v>8.8033784872489196E-2</v>
      </c>
      <c r="AH67" s="558">
        <v>8.7916668919147248E-2</v>
      </c>
      <c r="AI67" s="558">
        <v>8.7799864162773203E-2</v>
      </c>
      <c r="AJ67" s="558">
        <v>8.7683369364658037E-2</v>
      </c>
      <c r="AK67" s="558">
        <v>8.7567183292658196E-2</v>
      </c>
      <c r="AL67" s="558">
        <v>8.7451304721152173E-2</v>
      </c>
      <c r="AM67" s="558">
        <v>8.7335732430997376E-2</v>
      </c>
      <c r="AN67" s="558">
        <v>8.7220465209487438E-2</v>
      </c>
      <c r="AO67" s="558">
        <v>8.7105501850309727E-2</v>
      </c>
      <c r="AP67" s="558">
        <v>8.6990841153503265E-2</v>
      </c>
      <c r="AQ67" s="558">
        <v>8.6876481925417082E-2</v>
      </c>
      <c r="AR67" s="558">
        <v>8.6762422978668666E-2</v>
      </c>
      <c r="AS67" s="558">
        <v>8.6648663132102927E-2</v>
      </c>
      <c r="AT67" s="558">
        <v>8.653520121075145E-2</v>
      </c>
      <c r="AU67" s="558">
        <v>8.6422036045791975E-2</v>
      </c>
      <c r="AV67" s="558">
        <v>8.63091664745083E-2</v>
      </c>
      <c r="AW67" s="558">
        <v>8.6196591340250511E-2</v>
      </c>
      <c r="AX67" s="558">
        <v>8.6084309492395358E-2</v>
      </c>
      <c r="AY67" s="558">
        <v>8.5972319786307136E-2</v>
      </c>
      <c r="AZ67" s="558">
        <v>8.5860621083298769E-2</v>
      </c>
      <c r="BA67" s="558">
        <v>8.5749212250593246E-2</v>
      </c>
      <c r="BB67" s="558">
        <v>8.563809216128522E-2</v>
      </c>
      <c r="BC67" s="558">
        <v>8.5527259694303165E-2</v>
      </c>
      <c r="BD67" s="558">
        <v>8.5416713734371569E-2</v>
      </c>
      <c r="BE67" s="558">
        <v>8.5306453171973551E-2</v>
      </c>
      <c r="BF67" s="558">
        <v>8.5196476903313723E-2</v>
      </c>
      <c r="BG67" s="558">
        <v>8.508678383028144E-2</v>
      </c>
      <c r="BH67" s="558">
        <v>8.4977372860414138E-2</v>
      </c>
      <c r="BI67" s="558">
        <v>8.486824290686111E-2</v>
      </c>
      <c r="BJ67" s="558">
        <v>8.4759392888347579E-2</v>
      </c>
      <c r="BK67" s="558">
        <v>8.4650821729138903E-2</v>
      </c>
    </row>
    <row r="68" spans="1:63">
      <c r="A68" s="1066"/>
      <c r="B68" s="510">
        <v>12.75</v>
      </c>
      <c r="C68" s="558">
        <v>8.9671992598321371E-2</v>
      </c>
      <c r="D68" s="558">
        <v>8.9549366561454458E-2</v>
      </c>
      <c r="E68" s="558">
        <v>8.9427075447663054E-2</v>
      </c>
      <c r="F68" s="558">
        <v>8.9305117886677512E-2</v>
      </c>
      <c r="G68" s="558">
        <v>8.918349251569295E-2</v>
      </c>
      <c r="H68" s="558">
        <v>8.9062197979318455E-2</v>
      </c>
      <c r="I68" s="558">
        <v>8.8941232929526687E-2</v>
      </c>
      <c r="J68" s="558">
        <v>8.8820596025604034E-2</v>
      </c>
      <c r="K68" s="558">
        <v>8.8700285934100995E-2</v>
      </c>
      <c r="L68" s="558">
        <v>8.8580301328783126E-2</v>
      </c>
      <c r="M68" s="558">
        <v>8.8460640890582171E-2</v>
      </c>
      <c r="N68" s="558">
        <v>8.83413033075479E-2</v>
      </c>
      <c r="O68" s="558">
        <v>8.8222287274800054E-2</v>
      </c>
      <c r="P68" s="558">
        <v>8.8103591494480785E-2</v>
      </c>
      <c r="Q68" s="558">
        <v>8.7985214675707524E-2</v>
      </c>
      <c r="R68" s="558">
        <v>8.7867155534526162E-2</v>
      </c>
      <c r="S68" s="558">
        <v>8.7749412793864598E-2</v>
      </c>
      <c r="T68" s="558">
        <v>8.7631985183486777E-2</v>
      </c>
      <c r="U68" s="558">
        <v>8.7514871439946906E-2</v>
      </c>
      <c r="V68" s="558">
        <v>8.7398070306544187E-2</v>
      </c>
      <c r="W68" s="558">
        <v>8.7281580533277905E-2</v>
      </c>
      <c r="X68" s="558">
        <v>8.7165400876802787E-2</v>
      </c>
      <c r="Y68" s="558">
        <v>8.7049530100384742E-2</v>
      </c>
      <c r="Z68" s="558">
        <v>8.693396697385708E-2</v>
      </c>
      <c r="AA68" s="558">
        <v>8.6818710273576877E-2</v>
      </c>
      <c r="AB68" s="558">
        <v>8.670375878238179E-2</v>
      </c>
      <c r="AC68" s="558">
        <v>8.6589111289547285E-2</v>
      </c>
      <c r="AD68" s="558">
        <v>8.6474766590744073E-2</v>
      </c>
      <c r="AE68" s="558">
        <v>8.636072348799595E-2</v>
      </c>
      <c r="AF68" s="558">
        <v>8.6246980789637967E-2</v>
      </c>
      <c r="AG68" s="558">
        <v>8.6133537310274927E-2</v>
      </c>
      <c r="AH68" s="558">
        <v>8.6020391870740162E-2</v>
      </c>
      <c r="AI68" s="558">
        <v>8.590754329805475E-2</v>
      </c>
      <c r="AJ68" s="558">
        <v>8.5794990425386936E-2</v>
      </c>
      <c r="AK68" s="558">
        <v>8.568273209201191E-2</v>
      </c>
      <c r="AL68" s="558">
        <v>8.5570767143271914E-2</v>
      </c>
      <c r="AM68" s="558">
        <v>8.5459094430536675E-2</v>
      </c>
      <c r="AN68" s="558">
        <v>8.5347712811164114E-2</v>
      </c>
      <c r="AO68" s="558">
        <v>8.5236621148461339E-2</v>
      </c>
      <c r="AP68" s="558">
        <v>8.5125818311646034E-2</v>
      </c>
      <c r="AQ68" s="558">
        <v>8.5015303175808063E-2</v>
      </c>
      <c r="AR68" s="558">
        <v>8.4905074621871371E-2</v>
      </c>
      <c r="AS68" s="558">
        <v>8.4795131536556281E-2</v>
      </c>
      <c r="AT68" s="558">
        <v>8.4685472812341969E-2</v>
      </c>
      <c r="AU68" s="558">
        <v>8.4576097347429255E-2</v>
      </c>
      <c r="AV68" s="558">
        <v>8.4467004045703772E-2</v>
      </c>
      <c r="AW68" s="558">
        <v>8.4358191816699277E-2</v>
      </c>
      <c r="AX68" s="558">
        <v>8.4249659575561339E-2</v>
      </c>
      <c r="AY68" s="558">
        <v>8.4141406243011307E-2</v>
      </c>
      <c r="AZ68" s="558">
        <v>8.4033430745310556E-2</v>
      </c>
      <c r="BA68" s="558">
        <v>8.3925732014224874E-2</v>
      </c>
      <c r="BB68" s="558">
        <v>8.3818308986989373E-2</v>
      </c>
      <c r="BC68" s="558">
        <v>8.3711160606273441E-2</v>
      </c>
      <c r="BD68" s="558">
        <v>8.360428582014609E-2</v>
      </c>
      <c r="BE68" s="558">
        <v>8.3497683582041529E-2</v>
      </c>
      <c r="BF68" s="558">
        <v>8.3391352850724978E-2</v>
      </c>
      <c r="BG68" s="558">
        <v>8.3285292590258769E-2</v>
      </c>
      <c r="BH68" s="558">
        <v>8.3179501769968758E-2</v>
      </c>
      <c r="BI68" s="558">
        <v>8.3073979364410869E-2</v>
      </c>
      <c r="BJ68" s="558">
        <v>8.2968724353338005E-2</v>
      </c>
      <c r="BK68" s="558">
        <v>8.2863735721667151E-2</v>
      </c>
    </row>
    <row r="69" spans="1:63">
      <c r="A69" s="1066"/>
      <c r="B69" s="510">
        <v>13</v>
      </c>
      <c r="C69" s="558">
        <v>8.7707725901007588E-2</v>
      </c>
      <c r="D69" s="558">
        <v>8.7589337489375418E-2</v>
      </c>
      <c r="E69" s="558">
        <v>8.7471268249691536E-2</v>
      </c>
      <c r="F69" s="558">
        <v>8.7353516892975103E-2</v>
      </c>
      <c r="G69" s="558">
        <v>8.7236082137176721E-2</v>
      </c>
      <c r="H69" s="558">
        <v>8.7118962707131847E-2</v>
      </c>
      <c r="I69" s="558">
        <v>8.700215733451469E-2</v>
      </c>
      <c r="J69" s="558">
        <v>8.6885664757792455E-2</v>
      </c>
      <c r="K69" s="558">
        <v>8.6769483722179838E-2</v>
      </c>
      <c r="L69" s="558">
        <v>8.6653612979594077E-2</v>
      </c>
      <c r="M69" s="558">
        <v>8.6538051288610168E-2</v>
      </c>
      <c r="N69" s="558">
        <v>8.6422797414416566E-2</v>
      </c>
      <c r="O69" s="558">
        <v>8.6307850128771235E-2</v>
      </c>
      <c r="P69" s="558">
        <v>8.6193208209958003E-2</v>
      </c>
      <c r="Q69" s="558">
        <v>8.6078870442743219E-2</v>
      </c>
      <c r="R69" s="558">
        <v>8.5964835618332874E-2</v>
      </c>
      <c r="S69" s="558">
        <v>8.5851102534330009E-2</v>
      </c>
      <c r="T69" s="558">
        <v>8.5737669994692414E-2</v>
      </c>
      <c r="U69" s="558">
        <v>8.5624536809690704E-2</v>
      </c>
      <c r="V69" s="558">
        <v>8.5511701795866785E-2</v>
      </c>
      <c r="W69" s="558">
        <v>8.5399163775992507E-2</v>
      </c>
      <c r="X69" s="558">
        <v>8.5286921579028743E-2</v>
      </c>
      <c r="Y69" s="558">
        <v>8.5174974040084839E-2</v>
      </c>
      <c r="Z69" s="558">
        <v>8.5063320000378223E-2</v>
      </c>
      <c r="AA69" s="558">
        <v>8.4951958307194458E-2</v>
      </c>
      <c r="AB69" s="558">
        <v>8.4840887813847604E-2</v>
      </c>
      <c r="AC69" s="558">
        <v>8.4730107379640804E-2</v>
      </c>
      <c r="AD69" s="558">
        <v>8.4619615869827275E-2</v>
      </c>
      <c r="AE69" s="558">
        <v>8.4509412155571562E-2</v>
      </c>
      <c r="AF69" s="558">
        <v>8.4399495113911052E-2</v>
      </c>
      <c r="AG69" s="558">
        <v>8.428986362771787E-2</v>
      </c>
      <c r="AH69" s="558">
        <v>8.4180516585661044E-2</v>
      </c>
      <c r="AI69" s="558">
        <v>8.4071452882168926E-2</v>
      </c>
      <c r="AJ69" s="558">
        <v>8.3962671417391929E-2</v>
      </c>
      <c r="AK69" s="558">
        <v>8.3854171097165559E-2</v>
      </c>
      <c r="AL69" s="558">
        <v>8.3745950832973773E-2</v>
      </c>
      <c r="AM69" s="558">
        <v>8.3638009541912486E-2</v>
      </c>
      <c r="AN69" s="558">
        <v>8.3530346146653556E-2</v>
      </c>
      <c r="AO69" s="558">
        <v>8.3422959575408864E-2</v>
      </c>
      <c r="AP69" s="558">
        <v>8.3315848761894781E-2</v>
      </c>
      <c r="AQ69" s="558">
        <v>8.3209012645296856E-2</v>
      </c>
      <c r="AR69" s="558">
        <v>8.3102450170234848E-2</v>
      </c>
      <c r="AS69" s="558">
        <v>8.2996160286727905E-2</v>
      </c>
      <c r="AT69" s="558">
        <v>8.289014195016009E-2</v>
      </c>
      <c r="AU69" s="558">
        <v>8.2784394121246233E-2</v>
      </c>
      <c r="AV69" s="558">
        <v>8.2678915765997868E-2</v>
      </c>
      <c r="AW69" s="558">
        <v>8.25737058556896E-2</v>
      </c>
      <c r="AX69" s="558">
        <v>8.2468763366825654E-2</v>
      </c>
      <c r="AY69" s="558">
        <v>8.236408728110664E-2</v>
      </c>
      <c r="AZ69" s="558">
        <v>8.2259676585396652E-2</v>
      </c>
      <c r="BA69" s="558">
        <v>8.2155530271690619E-2</v>
      </c>
      <c r="BB69" s="558">
        <v>8.2051647337081784E-2</v>
      </c>
      <c r="BC69" s="558">
        <v>8.1948026783729561E-2</v>
      </c>
      <c r="BD69" s="558">
        <v>8.1844667618827596E-2</v>
      </c>
      <c r="BE69" s="558">
        <v>8.1741568854572039E-2</v>
      </c>
      <c r="BF69" s="558">
        <v>8.1638729508130031E-2</v>
      </c>
      <c r="BG69" s="558">
        <v>8.1536148601608585E-2</v>
      </c>
      <c r="BH69" s="558">
        <v>8.1433825162023493E-2</v>
      </c>
      <c r="BI69" s="558">
        <v>8.1331758221268577E-2</v>
      </c>
      <c r="BJ69" s="558">
        <v>8.1229946816085224E-2</v>
      </c>
      <c r="BK69" s="558">
        <v>8.1128389988031985E-2</v>
      </c>
    </row>
    <row r="70" spans="1:63">
      <c r="A70" s="1066"/>
      <c r="B70" s="510">
        <v>13.25</v>
      </c>
      <c r="C70" s="558">
        <v>8.5803390094164864E-2</v>
      </c>
      <c r="D70" s="558">
        <v>8.5689051213026612E-2</v>
      </c>
      <c r="E70" s="558">
        <v>8.5575016655103059E-2</v>
      </c>
      <c r="F70" s="558">
        <v>8.5461285207033527E-2</v>
      </c>
      <c r="G70" s="558">
        <v>8.5347855661899119E-2</v>
      </c>
      <c r="H70" s="558">
        <v>8.5234726819180054E-2</v>
      </c>
      <c r="I70" s="558">
        <v>8.5121897484713313E-2</v>
      </c>
      <c r="J70" s="558">
        <v>8.5009366470650563E-2</v>
      </c>
      <c r="K70" s="558">
        <v>8.4897132595416536E-2</v>
      </c>
      <c r="L70" s="558">
        <v>8.4785194683667686E-2</v>
      </c>
      <c r="M70" s="558">
        <v>8.467355156625106E-2</v>
      </c>
      <c r="N70" s="558">
        <v>8.456220208016367E-2</v>
      </c>
      <c r="O70" s="558">
        <v>8.4451145068512146E-2</v>
      </c>
      <c r="P70" s="558">
        <v>8.4340379380472563E-2</v>
      </c>
      <c r="Q70" s="558">
        <v>8.4229903871250775E-2</v>
      </c>
      <c r="R70" s="558">
        <v>8.4119717402042951E-2</v>
      </c>
      <c r="S70" s="558">
        <v>8.4009818839996392E-2</v>
      </c>
      <c r="T70" s="558">
        <v>8.3900207058170834E-2</v>
      </c>
      <c r="U70" s="558">
        <v>8.3790880935499787E-2</v>
      </c>
      <c r="V70" s="558">
        <v>8.3681839356752427E-2</v>
      </c>
      <c r="W70" s="558">
        <v>8.3573081212495556E-2</v>
      </c>
      <c r="X70" s="558">
        <v>8.3464605399056105E-2</v>
      </c>
      <c r="Y70" s="558">
        <v>8.3356410818483717E-2</v>
      </c>
      <c r="Z70" s="558">
        <v>8.3248496378513739E-2</v>
      </c>
      <c r="AA70" s="558">
        <v>8.3140860992530416E-2</v>
      </c>
      <c r="AB70" s="558">
        <v>8.3033503579530502E-2</v>
      </c>
      <c r="AC70" s="558">
        <v>8.2926423064086999E-2</v>
      </c>
      <c r="AD70" s="558">
        <v>8.281961837631327E-2</v>
      </c>
      <c r="AE70" s="558">
        <v>8.2713088451827455E-2</v>
      </c>
      <c r="AF70" s="558">
        <v>8.260683223171697E-2</v>
      </c>
      <c r="AG70" s="558">
        <v>8.2500848662503623E-2</v>
      </c>
      <c r="AH70" s="558">
        <v>8.2395136696108651E-2</v>
      </c>
      <c r="AI70" s="558">
        <v>8.2289695289818193E-2</v>
      </c>
      <c r="AJ70" s="558">
        <v>8.2184523406249071E-2</v>
      </c>
      <c r="AK70" s="558">
        <v>8.2079620013314689E-2</v>
      </c>
      <c r="AL70" s="558">
        <v>8.1974984084191321E-2</v>
      </c>
      <c r="AM70" s="558">
        <v>8.1870614597284591E-2</v>
      </c>
      <c r="AN70" s="558">
        <v>8.1766510536196269E-2</v>
      </c>
      <c r="AO70" s="558">
        <v>8.1662670889691175E-2</v>
      </c>
      <c r="AP70" s="558">
        <v>8.155909465166454E-2</v>
      </c>
      <c r="AQ70" s="558">
        <v>8.1455780821109477E-2</v>
      </c>
      <c r="AR70" s="558">
        <v>8.1352728402084684E-2</v>
      </c>
      <c r="AS70" s="558">
        <v>8.1249936403682527E-2</v>
      </c>
      <c r="AT70" s="558">
        <v>8.1147403839997218E-2</v>
      </c>
      <c r="AU70" s="558">
        <v>8.1045129730093327E-2</v>
      </c>
      <c r="AV70" s="558">
        <v>8.0943113097974459E-2</v>
      </c>
      <c r="AW70" s="558">
        <v>8.0841352972552266E-2</v>
      </c>
      <c r="AX70" s="558">
        <v>8.0739848387615595E-2</v>
      </c>
      <c r="AY70" s="558">
        <v>8.0638598381799903E-2</v>
      </c>
      <c r="AZ70" s="558">
        <v>8.0537601998556904E-2</v>
      </c>
      <c r="BA70" s="558">
        <v>8.0436858286124527E-2</v>
      </c>
      <c r="BB70" s="558">
        <v>8.0336366297496853E-2</v>
      </c>
      <c r="BC70" s="558">
        <v>8.0236125090394628E-2</v>
      </c>
      <c r="BD70" s="558">
        <v>8.0136133727235687E-2</v>
      </c>
      <c r="BE70" s="558">
        <v>8.0036391275105728E-2</v>
      </c>
      <c r="BF70" s="558">
        <v>7.9936896805729393E-2</v>
      </c>
      <c r="BG70" s="558">
        <v>7.9837649395441385E-2</v>
      </c>
      <c r="BH70" s="558">
        <v>7.9738648125157865E-2</v>
      </c>
      <c r="BI70" s="558">
        <v>7.9639892080348176E-2</v>
      </c>
      <c r="BJ70" s="558">
        <v>7.9541380351006608E-2</v>
      </c>
      <c r="BK70" s="558">
        <v>7.9443112031624449E-2</v>
      </c>
    </row>
    <row r="71" spans="1:63">
      <c r="A71" s="1066"/>
      <c r="B71" s="510">
        <v>13.5</v>
      </c>
      <c r="C71" s="558">
        <v>8.3956847620175745E-2</v>
      </c>
      <c r="D71" s="558">
        <v>8.384638010261114E-2</v>
      </c>
      <c r="E71" s="558">
        <v>8.3736202901738999E-2</v>
      </c>
      <c r="F71" s="558">
        <v>8.362631487460101E-2</v>
      </c>
      <c r="G71" s="558">
        <v>8.351671488423075E-2</v>
      </c>
      <c r="H71" s="558">
        <v>8.3407401799614339E-2</v>
      </c>
      <c r="I71" s="558">
        <v>8.3298374495651584E-2</v>
      </c>
      <c r="J71" s="558">
        <v>8.318963185311741E-2</v>
      </c>
      <c r="K71" s="558">
        <v>8.3081172758623534E-2</v>
      </c>
      <c r="L71" s="558">
        <v>8.2972996104580435E-2</v>
      </c>
      <c r="M71" s="558">
        <v>8.2865100789159721E-2</v>
      </c>
      <c r="N71" s="558">
        <v>8.2757485716256643E-2</v>
      </c>
      <c r="O71" s="558">
        <v>8.2650149795453043E-2</v>
      </c>
      <c r="P71" s="558">
        <v>8.2543091941980465E-2</v>
      </c>
      <c r="Q71" s="558">
        <v>8.2436311076683699E-2</v>
      </c>
      <c r="R71" s="558">
        <v>8.2329806125984395E-2</v>
      </c>
      <c r="S71" s="558">
        <v>8.2223576021845213E-2</v>
      </c>
      <c r="T71" s="558">
        <v>8.2117619701734021E-2</v>
      </c>
      <c r="U71" s="558">
        <v>8.2011936108588521E-2</v>
      </c>
      <c r="V71" s="558">
        <v>8.1906524190781094E-2</v>
      </c>
      <c r="W71" s="558">
        <v>8.1801382902083913E-2</v>
      </c>
      <c r="X71" s="558">
        <v>8.169651120163432E-2</v>
      </c>
      <c r="Y71" s="558">
        <v>8.1591908053900458E-2</v>
      </c>
      <c r="Z71" s="558">
        <v>8.1487572428647265E-2</v>
      </c>
      <c r="AA71" s="558">
        <v>8.1383503300902577E-2</v>
      </c>
      <c r="AB71" s="558">
        <v>8.1279699650923576E-2</v>
      </c>
      <c r="AC71" s="558">
        <v>8.1176160464163483E-2</v>
      </c>
      <c r="AD71" s="558">
        <v>8.1072884731238581E-2</v>
      </c>
      <c r="AE71" s="558">
        <v>8.0969871447895261E-2</v>
      </c>
      <c r="AF71" s="558">
        <v>8.0867119614977612E-2</v>
      </c>
      <c r="AG71" s="558">
        <v>8.0764628238395059E-2</v>
      </c>
      <c r="AH71" s="558">
        <v>8.0662396329090294E-2</v>
      </c>
      <c r="AI71" s="558">
        <v>8.0560422903007467E-2</v>
      </c>
      <c r="AJ71" s="558">
        <v>8.0458706981060668E-2</v>
      </c>
      <c r="AK71" s="558">
        <v>8.0357247589102482E-2</v>
      </c>
      <c r="AL71" s="558">
        <v>8.0256043757892997E-2</v>
      </c>
      <c r="AM71" s="558">
        <v>8.0155094523068862E-2</v>
      </c>
      <c r="AN71" s="558">
        <v>8.0054398925112707E-2</v>
      </c>
      <c r="AO71" s="558">
        <v>7.995395600932273E-2</v>
      </c>
      <c r="AP71" s="558">
        <v>7.9853764825782492E-2</v>
      </c>
      <c r="AQ71" s="558">
        <v>7.975382442933103E-2</v>
      </c>
      <c r="AR71" s="558">
        <v>7.9654133879533073E-2</v>
      </c>
      <c r="AS71" s="558">
        <v>7.9554692240649608E-2</v>
      </c>
      <c r="AT71" s="558">
        <v>7.9455498581608539E-2</v>
      </c>
      <c r="AU71" s="558">
        <v>7.9356551975975659E-2</v>
      </c>
      <c r="AV71" s="558">
        <v>7.9257851501925838E-2</v>
      </c>
      <c r="AW71" s="558">
        <v>7.9159396242214325E-2</v>
      </c>
      <c r="AX71" s="558">
        <v>7.9061185284148405E-2</v>
      </c>
      <c r="AY71" s="558">
        <v>7.8963217719559151E-2</v>
      </c>
      <c r="AZ71" s="558">
        <v>7.8865492644773452E-2</v>
      </c>
      <c r="BA71" s="558">
        <v>7.8768009160586183E-2</v>
      </c>
      <c r="BB71" s="558">
        <v>7.867076637223272E-2</v>
      </c>
      <c r="BC71" s="558">
        <v>7.8573763389361478E-2</v>
      </c>
      <c r="BD71" s="558">
        <v>7.8476999326006755E-2</v>
      </c>
      <c r="BE71" s="558">
        <v>7.8380473300561776E-2</v>
      </c>
      <c r="BF71" s="558">
        <v>7.8284184435751927E-2</v>
      </c>
      <c r="BG71" s="558">
        <v>7.8188131858608151E-2</v>
      </c>
      <c r="BH71" s="558">
        <v>7.8092314700440563E-2</v>
      </c>
      <c r="BI71" s="558">
        <v>7.7996732096812321E-2</v>
      </c>
      <c r="BJ71" s="558">
        <v>7.7901383187513537E-2</v>
      </c>
      <c r="BK71" s="558">
        <v>7.7806267116535544E-2</v>
      </c>
    </row>
    <row r="72" spans="1:63">
      <c r="A72" s="1066"/>
      <c r="B72" s="510">
        <v>13.75</v>
      </c>
      <c r="C72" s="558">
        <v>8.2166029839282465E-2</v>
      </c>
      <c r="D72" s="558">
        <v>8.2059264862140227E-2</v>
      </c>
      <c r="E72" s="558">
        <v>8.195277698170704E-2</v>
      </c>
      <c r="F72" s="558">
        <v>8.1846565120620135E-2</v>
      </c>
      <c r="G72" s="558">
        <v>8.1740628207094615E-2</v>
      </c>
      <c r="H72" s="558">
        <v>8.1634965174887372E-2</v>
      </c>
      <c r="I72" s="558">
        <v>8.1529574963261395E-2</v>
      </c>
      <c r="J72" s="558">
        <v>8.1424456516950239E-2</v>
      </c>
      <c r="K72" s="558">
        <v>8.131960878612271E-2</v>
      </c>
      <c r="L72" s="558">
        <v>8.12150307263481E-2</v>
      </c>
      <c r="M72" s="558">
        <v>8.1110721298561367E-2</v>
      </c>
      <c r="N72" s="558">
        <v>8.1006679469028731E-2</v>
      </c>
      <c r="O72" s="558">
        <v>8.0902904209313592E-2</v>
      </c>
      <c r="P72" s="558">
        <v>8.0799394496242599E-2</v>
      </c>
      <c r="Q72" s="558">
        <v>8.0696149311872009E-2</v>
      </c>
      <c r="R72" s="558">
        <v>8.0593167643454366E-2</v>
      </c>
      <c r="S72" s="558">
        <v>8.049044848340535E-2</v>
      </c>
      <c r="T72" s="558">
        <v>8.0387990829270936E-2</v>
      </c>
      <c r="U72" s="558">
        <v>8.0285793683694734E-2</v>
      </c>
      <c r="V72" s="558">
        <v>8.0183856054385744E-2</v>
      </c>
      <c r="W72" s="558">
        <v>8.0082176954086051E-2</v>
      </c>
      <c r="X72" s="558">
        <v>7.9980755400539158E-2</v>
      </c>
      <c r="Y72" s="558">
        <v>7.9879590416458229E-2</v>
      </c>
      <c r="Z72" s="558">
        <v>7.977868102949473E-2</v>
      </c>
      <c r="AA72" s="558">
        <v>7.9678026272207256E-2</v>
      </c>
      <c r="AB72" s="558">
        <v>7.9577625182030695E-2</v>
      </c>
      <c r="AC72" s="558">
        <v>7.9477476801245422E-2</v>
      </c>
      <c r="AD72" s="558">
        <v>7.9377580176946946E-2</v>
      </c>
      <c r="AE72" s="558">
        <v>7.9277934361015628E-2</v>
      </c>
      <c r="AF72" s="558">
        <v>7.9178538410086749E-2</v>
      </c>
      <c r="AG72" s="558">
        <v>7.9079391385520642E-2</v>
      </c>
      <c r="AH72" s="558">
        <v>7.8980492353373247E-2</v>
      </c>
      <c r="AI72" s="558">
        <v>7.8881840384366742E-2</v>
      </c>
      <c r="AJ72" s="558">
        <v>7.8783434553860374E-2</v>
      </c>
      <c r="AK72" s="558">
        <v>7.8685273941821718E-2</v>
      </c>
      <c r="AL72" s="558">
        <v>7.8587357632797866E-2</v>
      </c>
      <c r="AM72" s="558">
        <v>7.8489684715887034E-2</v>
      </c>
      <c r="AN72" s="558">
        <v>7.8392254284710305E-2</v>
      </c>
      <c r="AO72" s="558">
        <v>7.8295065437383585E-2</v>
      </c>
      <c r="AP72" s="558">
        <v>7.8198117276489787E-2</v>
      </c>
      <c r="AQ72" s="558">
        <v>7.8101408909051193E-2</v>
      </c>
      <c r="AR72" s="558">
        <v>7.8004939446502067E-2</v>
      </c>
      <c r="AS72" s="558">
        <v>7.7908708004661376E-2</v>
      </c>
      <c r="AT72" s="558">
        <v>7.7812713703705849E-2</v>
      </c>
      <c r="AU72" s="558">
        <v>7.7716955668143156E-2</v>
      </c>
      <c r="AV72" s="558">
        <v>7.762143302678523E-2</v>
      </c>
      <c r="AW72" s="558">
        <v>7.7526144912721889E-2</v>
      </c>
      <c r="AX72" s="558">
        <v>7.7431090463294661E-2</v>
      </c>
      <c r="AY72" s="558">
        <v>7.7336268820070608E-2</v>
      </c>
      <c r="AZ72" s="558">
        <v>7.7241679128816687E-2</v>
      </c>
      <c r="BA72" s="558">
        <v>7.7147320539473901E-2</v>
      </c>
      <c r="BB72" s="558">
        <v>7.7053192206131937E-2</v>
      </c>
      <c r="BC72" s="558">
        <v>7.6959293287003905E-2</v>
      </c>
      <c r="BD72" s="558">
        <v>7.6865622944401191E-2</v>
      </c>
      <c r="BE72" s="558">
        <v>7.6772180344708521E-2</v>
      </c>
      <c r="BF72" s="558">
        <v>7.6678964658359355E-2</v>
      </c>
      <c r="BG72" s="558">
        <v>7.6585975059811212E-2</v>
      </c>
      <c r="BH72" s="558">
        <v>7.6493210727521355E-2</v>
      </c>
      <c r="BI72" s="558">
        <v>7.6400670843922575E-2</v>
      </c>
      <c r="BJ72" s="558">
        <v>7.6308354595399183E-2</v>
      </c>
      <c r="BK72" s="558">
        <v>7.6216261172263225E-2</v>
      </c>
    </row>
    <row r="73" spans="1:63">
      <c r="A73" s="1066"/>
      <c r="B73" s="576">
        <v>14</v>
      </c>
      <c r="C73" s="558">
        <v>8.0428937535498957E-2</v>
      </c>
      <c r="D73" s="558">
        <v>8.0325715070613188E-2</v>
      </c>
      <c r="E73" s="558">
        <v>8.022275721746161E-2</v>
      </c>
      <c r="F73" s="558">
        <v>8.0120062959844807E-2</v>
      </c>
      <c r="G73" s="558">
        <v>8.0017631286760135E-2</v>
      </c>
      <c r="H73" s="558">
        <v>7.9915461192368573E-2</v>
      </c>
      <c r="I73" s="558">
        <v>7.9813551675961658E-2</v>
      </c>
      <c r="J73" s="558">
        <v>7.9711901741928978E-2</v>
      </c>
      <c r="K73" s="558">
        <v>7.9610510399725651E-2</v>
      </c>
      <c r="L73" s="558">
        <v>7.9509376663840198E-2</v>
      </c>
      <c r="M73" s="558">
        <v>7.9408499553762543E-2</v>
      </c>
      <c r="N73" s="558">
        <v>7.9307878093952427E-2</v>
      </c>
      <c r="O73" s="558">
        <v>7.9207511313807863E-2</v>
      </c>
      <c r="P73" s="558">
        <v>7.9107398247634006E-2</v>
      </c>
      <c r="Q73" s="558">
        <v>7.9007537934612099E-2</v>
      </c>
      <c r="R73" s="558">
        <v>7.8907929418768868E-2</v>
      </c>
      <c r="S73" s="558">
        <v>7.8808571748945816E-2</v>
      </c>
      <c r="T73" s="558">
        <v>7.8709463978769156E-2</v>
      </c>
      <c r="U73" s="558">
        <v>7.8610605166619649E-2</v>
      </c>
      <c r="V73" s="558">
        <v>7.8511994375602745E-2</v>
      </c>
      <c r="W73" s="558">
        <v>7.8413630673519127E-2</v>
      </c>
      <c r="X73" s="558">
        <v>7.8315513132835218E-2</v>
      </c>
      <c r="Y73" s="558">
        <v>7.8217640830654037E-2</v>
      </c>
      <c r="Z73" s="558">
        <v>7.8120012848686318E-2</v>
      </c>
      <c r="AA73" s="558">
        <v>7.8022628273221789E-2</v>
      </c>
      <c r="AB73" s="558">
        <v>7.7925486195100577E-2</v>
      </c>
      <c r="AC73" s="558">
        <v>7.7828585709684997E-2</v>
      </c>
      <c r="AD73" s="558">
        <v>7.7731925916831479E-2</v>
      </c>
      <c r="AE73" s="558">
        <v>7.7635505920862616E-2</v>
      </c>
      <c r="AF73" s="558">
        <v>7.7539324830539616E-2</v>
      </c>
      <c r="AG73" s="558">
        <v>7.7443381759034716E-2</v>
      </c>
      <c r="AH73" s="558">
        <v>7.7347675823904005E-2</v>
      </c>
      <c r="AI73" s="558">
        <v>7.725220614706034E-2</v>
      </c>
      <c r="AJ73" s="558">
        <v>7.7156971854746528E-2</v>
      </c>
      <c r="AK73" s="558">
        <v>7.7061972077508603E-2</v>
      </c>
      <c r="AL73" s="558">
        <v>7.696720595016944E-2</v>
      </c>
      <c r="AM73" s="558">
        <v>7.6872672611802431E-2</v>
      </c>
      <c r="AN73" s="558">
        <v>7.6778371205705465E-2</v>
      </c>
      <c r="AO73" s="558">
        <v>7.6684300879374986E-2</v>
      </c>
      <c r="AP73" s="558">
        <v>7.6590460784480355E-2</v>
      </c>
      <c r="AQ73" s="558">
        <v>7.649685007683836E-2</v>
      </c>
      <c r="AR73" s="558">
        <v>7.6403467916387829E-2</v>
      </c>
      <c r="AS73" s="558">
        <v>7.6310313467164589E-2</v>
      </c>
      <c r="AT73" s="558">
        <v>7.621738589727646E-2</v>
      </c>
      <c r="AU73" s="558">
        <v>7.612468437887851E-2</v>
      </c>
      <c r="AV73" s="558">
        <v>7.6032208088148451E-2</v>
      </c>
      <c r="AW73" s="558">
        <v>7.593995620526231E-2</v>
      </c>
      <c r="AX73" s="558">
        <v>7.5847927914370103E-2</v>
      </c>
      <c r="AY73" s="558">
        <v>7.5756122403571838E-2</v>
      </c>
      <c r="AZ73" s="558">
        <v>7.5664538864893646E-2</v>
      </c>
      <c r="BA73" s="558">
        <v>7.5573176494264052E-2</v>
      </c>
      <c r="BB73" s="558">
        <v>7.5482034491490435E-2</v>
      </c>
      <c r="BC73" s="558">
        <v>7.5391112060235743E-2</v>
      </c>
      <c r="BD73" s="558">
        <v>7.5300408407995165E-2</v>
      </c>
      <c r="BE73" s="558">
        <v>7.5209922746073243E-2</v>
      </c>
      <c r="BF73" s="558">
        <v>7.5119654289560939E-2</v>
      </c>
      <c r="BG73" s="558">
        <v>7.5029602257312908E-2</v>
      </c>
      <c r="BH73" s="558">
        <v>7.4939765871925079E-2</v>
      </c>
      <c r="BI73" s="558">
        <v>7.485014435971217E-2</v>
      </c>
      <c r="BJ73" s="558">
        <v>7.4760736950685511E-2</v>
      </c>
      <c r="BK73" s="558">
        <v>7.4671542878531061E-2</v>
      </c>
    </row>
    <row r="74" spans="1:63">
      <c r="A74" s="1066"/>
      <c r="B74" s="510">
        <v>14.25</v>
      </c>
      <c r="C74" s="558">
        <v>7.874364081130486E-2</v>
      </c>
      <c r="D74" s="558">
        <v>7.8643809110182969E-2</v>
      </c>
      <c r="E74" s="558">
        <v>7.8544230223104666E-2</v>
      </c>
      <c r="F74" s="558">
        <v>7.8444903190944076E-2</v>
      </c>
      <c r="G74" s="558">
        <v>7.8345827059420795E-2</v>
      </c>
      <c r="H74" s="558">
        <v>7.824700087906937E-2</v>
      </c>
      <c r="I74" s="558">
        <v>7.8148423705209025E-2</v>
      </c>
      <c r="J74" s="558">
        <v>7.8050094597913441E-2</v>
      </c>
      <c r="K74" s="558">
        <v>7.7952012621980996E-2</v>
      </c>
      <c r="L74" s="558">
        <v>7.7854176846905029E-2</v>
      </c>
      <c r="M74" s="558">
        <v>7.77565863468445E-2</v>
      </c>
      <c r="N74" s="558">
        <v>7.7659240200594684E-2</v>
      </c>
      <c r="O74" s="558">
        <v>7.7562137491558283E-2</v>
      </c>
      <c r="P74" s="558">
        <v>7.7465277307716615E-2</v>
      </c>
      <c r="Q74" s="558">
        <v>7.7368658741600996E-2</v>
      </c>
      <c r="R74" s="558">
        <v>7.7272280890264555E-2</v>
      </c>
      <c r="S74" s="558">
        <v>7.717614285525394E-2</v>
      </c>
      <c r="T74" s="558">
        <v>7.7080243742581517E-2</v>
      </c>
      <c r="U74" s="558">
        <v>7.6984582662697587E-2</v>
      </c>
      <c r="V74" s="558">
        <v>7.6889158730462939E-2</v>
      </c>
      <c r="W74" s="558">
        <v>7.6793971065121494E-2</v>
      </c>
      <c r="X74" s="558">
        <v>7.669901879027323E-2</v>
      </c>
      <c r="Y74" s="558">
        <v>7.6604301033847327E-2</v>
      </c>
      <c r="Z74" s="558">
        <v>7.6509816928075389E-2</v>
      </c>
      <c r="AA74" s="558">
        <v>7.6415565609464997E-2</v>
      </c>
      <c r="AB74" s="558">
        <v>7.6321546218773406E-2</v>
      </c>
      <c r="AC74" s="558">
        <v>7.6227757900981394E-2</v>
      </c>
      <c r="AD74" s="558">
        <v>7.6134199805267394E-2</v>
      </c>
      <c r="AE74" s="558">
        <v>7.6040871084981712E-2</v>
      </c>
      <c r="AF74" s="558">
        <v>7.5947770897621045E-2</v>
      </c>
      <c r="AG74" s="558">
        <v>7.5854898404803084E-2</v>
      </c>
      <c r="AH74" s="558">
        <v>7.576225277224137E-2</v>
      </c>
      <c r="AI74" s="558">
        <v>7.5669833169720299E-2</v>
      </c>
      <c r="AJ74" s="558">
        <v>7.5577638771070321E-2</v>
      </c>
      <c r="AK74" s="558">
        <v>7.5485668754143365E-2</v>
      </c>
      <c r="AL74" s="558">
        <v>7.5393922300788355E-2</v>
      </c>
      <c r="AM74" s="558">
        <v>7.5302398596826914E-2</v>
      </c>
      <c r="AN74" s="558">
        <v>7.5211096832029381E-2</v>
      </c>
      <c r="AO74" s="558">
        <v>7.5120016200090844E-2</v>
      </c>
      <c r="AP74" s="558">
        <v>7.5029155898607369E-2</v>
      </c>
      <c r="AQ74" s="558">
        <v>7.4938515129052516E-2</v>
      </c>
      <c r="AR74" s="558">
        <v>7.4848093096753873E-2</v>
      </c>
      <c r="AS74" s="558">
        <v>7.475788901086991E-2</v>
      </c>
      <c r="AT74" s="558">
        <v>7.4667902084366813E-2</v>
      </c>
      <c r="AU74" s="558">
        <v>7.4578131533995701E-2</v>
      </c>
      <c r="AV74" s="558">
        <v>7.4488576580269875E-2</v>
      </c>
      <c r="AW74" s="558">
        <v>7.4399236447442174E-2</v>
      </c>
      <c r="AX74" s="558">
        <v>7.4310110363482701E-2</v>
      </c>
      <c r="AY74" s="558">
        <v>7.4221197560056518E-2</v>
      </c>
      <c r="AZ74" s="558">
        <v>7.4132497272501555E-2</v>
      </c>
      <c r="BA74" s="558">
        <v>7.404400873980671E-2</v>
      </c>
      <c r="BB74" s="558">
        <v>7.3955731204590106E-2</v>
      </c>
      <c r="BC74" s="558">
        <v>7.3867663913077433E-2</v>
      </c>
      <c r="BD74" s="558">
        <v>7.3779806115080546E-2</v>
      </c>
      <c r="BE74" s="558">
        <v>7.3692157063976124E-2</v>
      </c>
      <c r="BF74" s="558">
        <v>7.3604716016684529E-2</v>
      </c>
      <c r="BG74" s="558">
        <v>7.3517482233648845E-2</v>
      </c>
      <c r="BH74" s="558">
        <v>7.3430454978813953E-2</v>
      </c>
      <c r="BI74" s="558">
        <v>7.3343633519605891E-2</v>
      </c>
      <c r="BJ74" s="558">
        <v>7.3257017126911295E-2</v>
      </c>
      <c r="BK74" s="558">
        <v>7.3170605075056946E-2</v>
      </c>
    </row>
    <row r="75" spans="1:63">
      <c r="A75" s="1066"/>
      <c r="B75" s="510">
        <v>14.5</v>
      </c>
      <c r="C75" s="558">
        <v>7.7108278495631025E-2</v>
      </c>
      <c r="D75" s="558">
        <v>7.7011693605812032E-2</v>
      </c>
      <c r="E75" s="558">
        <v>7.6915350375404951E-2</v>
      </c>
      <c r="F75" s="558">
        <v>7.6819247898580162E-2</v>
      </c>
      <c r="G75" s="558">
        <v>7.6723385274029526E-2</v>
      </c>
      <c r="H75" s="558">
        <v>7.662776160493831E-2</v>
      </c>
      <c r="I75" s="558">
        <v>7.6532375998957167E-2</v>
      </c>
      <c r="J75" s="558">
        <v>7.6437227568174351E-2</v>
      </c>
      <c r="K75" s="558">
        <v>7.6342315429088231E-2</v>
      </c>
      <c r="L75" s="558">
        <v>7.6247638702579904E-2</v>
      </c>
      <c r="M75" s="558">
        <v>7.6153196513886037E-2</v>
      </c>
      <c r="N75" s="558">
        <v>7.6058987992571978E-2</v>
      </c>
      <c r="O75" s="558">
        <v>7.5965012272504961E-2</v>
      </c>
      <c r="P75" s="558">
        <v>7.5871268491827598E-2</v>
      </c>
      <c r="Q75" s="558">
        <v>7.5777755792931528E-2</v>
      </c>
      <c r="R75" s="558">
        <v>7.568447332243125E-2</v>
      </c>
      <c r="S75" s="558">
        <v>7.5591420231138157E-2</v>
      </c>
      <c r="T75" s="558">
        <v>7.5498595674034788E-2</v>
      </c>
      <c r="U75" s="558">
        <v>7.5405998810249245E-2</v>
      </c>
      <c r="V75" s="558">
        <v>7.5313628803029789E-2</v>
      </c>
      <c r="W75" s="558">
        <v>7.5221484819719645E-2</v>
      </c>
      <c r="X75" s="558">
        <v>7.5129566031732001E-2</v>
      </c>
      <c r="Y75" s="558">
        <v>7.5037871614525145E-2</v>
      </c>
      <c r="Z75" s="558">
        <v>7.4946400747577774E-2</v>
      </c>
      <c r="AA75" s="558">
        <v>7.4855152614364637E-2</v>
      </c>
      <c r="AB75" s="558">
        <v>7.4764126402332112E-2</v>
      </c>
      <c r="AC75" s="558">
        <v>7.4673321302874129E-2</v>
      </c>
      <c r="AD75" s="558">
        <v>7.4582736511308298E-2</v>
      </c>
      <c r="AE75" s="558">
        <v>7.4492371226852025E-2</v>
      </c>
      <c r="AF75" s="558">
        <v>7.4402224652598978E-2</v>
      </c>
      <c r="AG75" s="558">
        <v>7.4312295995495659E-2</v>
      </c>
      <c r="AH75" s="558">
        <v>7.4222584466318159E-2</v>
      </c>
      <c r="AI75" s="558">
        <v>7.4133089279649012E-2</v>
      </c>
      <c r="AJ75" s="558">
        <v>7.4043809653854334E-2</v>
      </c>
      <c r="AK75" s="558">
        <v>7.3954744811061054E-2</v>
      </c>
      <c r="AL75" s="558">
        <v>7.3865893977134306E-2</v>
      </c>
      <c r="AM75" s="558">
        <v>7.3777256381654999E-2</v>
      </c>
      <c r="AN75" s="558">
        <v>7.3688831257897588E-2</v>
      </c>
      <c r="AO75" s="558">
        <v>7.36006178428079E-2</v>
      </c>
      <c r="AP75" s="558">
        <v>7.3512615376981269E-2</v>
      </c>
      <c r="AQ75" s="558">
        <v>7.3424823104640671E-2</v>
      </c>
      <c r="AR75" s="558">
        <v>7.3337240273615115E-2</v>
      </c>
      <c r="AS75" s="558">
        <v>7.3249866135318142E-2</v>
      </c>
      <c r="AT75" s="558">
        <v>7.3162699944726586E-2</v>
      </c>
      <c r="AU75" s="558">
        <v>7.3075740960359237E-2</v>
      </c>
      <c r="AV75" s="558">
        <v>7.2988988444255984E-2</v>
      </c>
      <c r="AW75" s="558">
        <v>7.2902441661956835E-2</v>
      </c>
      <c r="AX75" s="558">
        <v>7.2816099882481236E-2</v>
      </c>
      <c r="AY75" s="558">
        <v>7.2729962378307422E-2</v>
      </c>
      <c r="AZ75" s="558">
        <v>7.26440284253521E-2</v>
      </c>
      <c r="BA75" s="558">
        <v>7.2558297302950089E-2</v>
      </c>
      <c r="BB75" s="558">
        <v>7.2472768293834117E-2</v>
      </c>
      <c r="BC75" s="558">
        <v>7.2387440684114943E-2</v>
      </c>
      <c r="BD75" s="558">
        <v>7.2302313763261433E-2</v>
      </c>
      <c r="BE75" s="558">
        <v>7.2217386824080812E-2</v>
      </c>
      <c r="BF75" s="558">
        <v>7.2132659162699106E-2</v>
      </c>
      <c r="BG75" s="558">
        <v>7.2048130078541717E-2</v>
      </c>
      <c r="BH75" s="558">
        <v>7.1963798874314075E-2</v>
      </c>
      <c r="BI75" s="558">
        <v>7.1879664855982489E-2</v>
      </c>
      <c r="BJ75" s="558">
        <v>7.1795727332755105E-2</v>
      </c>
      <c r="BK75" s="558">
        <v>7.171198561706299E-2</v>
      </c>
    </row>
    <row r="76" spans="1:63">
      <c r="A76" s="1066"/>
      <c r="B76" s="510">
        <v>14.75</v>
      </c>
      <c r="C76" s="558">
        <v>7.5521057167817887E-2</v>
      </c>
      <c r="D76" s="558">
        <v>7.5427582479122776E-2</v>
      </c>
      <c r="E76" s="558">
        <v>7.5334338897258921E-2</v>
      </c>
      <c r="F76" s="558">
        <v>7.5241325566201681E-2</v>
      </c>
      <c r="G76" s="558">
        <v>7.5148541634148885E-2</v>
      </c>
      <c r="H76" s="558">
        <v>7.5055986253494786E-2</v>
      </c>
      <c r="I76" s="558">
        <v>7.4963658580804213E-2</v>
      </c>
      <c r="J76" s="558">
        <v>7.4871557776787043E-2</v>
      </c>
      <c r="K76" s="558">
        <v>7.4779683006272718E-2</v>
      </c>
      <c r="L76" s="558">
        <v>7.4688033438184948E-2</v>
      </c>
      <c r="M76" s="558">
        <v>7.4596608245516768E-2</v>
      </c>
      <c r="N76" s="558">
        <v>7.4505406605305594E-2</v>
      </c>
      <c r="O76" s="558">
        <v>7.4414427698608468E-2</v>
      </c>
      <c r="P76" s="558">
        <v>7.4323670710477699E-2</v>
      </c>
      <c r="Q76" s="558">
        <v>7.4233134829936417E-2</v>
      </c>
      <c r="R76" s="558">
        <v>7.4142819249954403E-2</v>
      </c>
      <c r="S76" s="558">
        <v>7.40527231674242E-2</v>
      </c>
      <c r="T76" s="558">
        <v>7.3962845783137263E-2</v>
      </c>
      <c r="U76" s="558">
        <v>7.3873186301760277E-2</v>
      </c>
      <c r="V76" s="558">
        <v>7.3783743931811779E-2</v>
      </c>
      <c r="W76" s="558">
        <v>7.3694517885638855E-2</v>
      </c>
      <c r="X76" s="558">
        <v>7.3605507379393934E-2</v>
      </c>
      <c r="Y76" s="558">
        <v>7.3516711633011933E-2</v>
      </c>
      <c r="Z76" s="558">
        <v>7.3428129870187459E-2</v>
      </c>
      <c r="AA76" s="558">
        <v>7.3339761318352112E-2</v>
      </c>
      <c r="AB76" s="558">
        <v>7.3251605208652093E-2</v>
      </c>
      <c r="AC76" s="558">
        <v>7.3163660775925884E-2</v>
      </c>
      <c r="AD76" s="558">
        <v>7.307592725868213E-2</v>
      </c>
      <c r="AE76" s="558">
        <v>7.2988403899077625E-2</v>
      </c>
      <c r="AF76" s="558">
        <v>7.29010899428955E-2</v>
      </c>
      <c r="AG76" s="558">
        <v>7.2813984639523585E-2</v>
      </c>
      <c r="AH76" s="558">
        <v>7.2727087241932858E-2</v>
      </c>
      <c r="AI76" s="558">
        <v>7.2640397006656143E-2</v>
      </c>
      <c r="AJ76" s="558">
        <v>7.2553913193766875E-2</v>
      </c>
      <c r="AK76" s="558">
        <v>7.2467635066858008E-2</v>
      </c>
      <c r="AL76" s="558">
        <v>7.2381561893021182E-2</v>
      </c>
      <c r="AM76" s="558">
        <v>7.2295692942825979E-2</v>
      </c>
      <c r="AN76" s="558">
        <v>7.2210027490299214E-2</v>
      </c>
      <c r="AO76" s="558">
        <v>7.2124564812904593E-2</v>
      </c>
      <c r="AP76" s="558">
        <v>7.2039304191522352E-2</v>
      </c>
      <c r="AQ76" s="558">
        <v>7.1954244910429024E-2</v>
      </c>
      <c r="AR76" s="558">
        <v>7.186938625727754E-2</v>
      </c>
      <c r="AS76" s="558">
        <v>7.1784727523077269E-2</v>
      </c>
      <c r="AT76" s="558">
        <v>7.1700268002174217E-2</v>
      </c>
      <c r="AU76" s="558">
        <v>7.1616006992231571E-2</v>
      </c>
      <c r="AV76" s="558">
        <v>7.1531943794210073E-2</v>
      </c>
      <c r="AW76" s="558">
        <v>7.144807771234879E-2</v>
      </c>
      <c r="AX76" s="558">
        <v>7.1364408054145886E-2</v>
      </c>
      <c r="AY76" s="558">
        <v>7.1280934130339563E-2</v>
      </c>
      <c r="AZ76" s="558">
        <v>7.1197655254889108E-2</v>
      </c>
      <c r="BA76" s="558">
        <v>7.1114570744956182E-2</v>
      </c>
      <c r="BB76" s="558">
        <v>7.1031679920886034E-2</v>
      </c>
      <c r="BC76" s="558">
        <v>7.0948982106189079E-2</v>
      </c>
      <c r="BD76" s="558">
        <v>7.0866476627522434E-2</v>
      </c>
      <c r="BE76" s="558">
        <v>7.0784162814671647E-2</v>
      </c>
      <c r="BF76" s="558">
        <v>7.0702040000532582E-2</v>
      </c>
      <c r="BG76" s="558">
        <v>7.062010752109335E-2</v>
      </c>
      <c r="BH76" s="558">
        <v>7.0538364715416482E-2</v>
      </c>
      <c r="BI76" s="558">
        <v>7.0456810925621061E-2</v>
      </c>
      <c r="BJ76" s="558">
        <v>7.0375445496865141E-2</v>
      </c>
      <c r="BK76" s="558">
        <v>7.0294267777328237E-2</v>
      </c>
    </row>
    <row r="77" spans="1:63">
      <c r="A77" s="1066"/>
      <c r="B77" s="510">
        <v>15</v>
      </c>
      <c r="C77" s="558">
        <v>7.3980249882179785E-2</v>
      </c>
      <c r="D77" s="558">
        <v>7.3889755701117332E-2</v>
      </c>
      <c r="E77" s="558">
        <v>7.3799482638309044E-2</v>
      </c>
      <c r="F77" s="558">
        <v>7.3709429884305858E-2</v>
      </c>
      <c r="G77" s="558">
        <v>7.3619596633604734E-2</v>
      </c>
      <c r="H77" s="558">
        <v>7.3529982084624704E-2</v>
      </c>
      <c r="I77" s="558">
        <v>7.3440585439683001E-2</v>
      </c>
      <c r="J77" s="558">
        <v>7.335140590497137E-2</v>
      </c>
      <c r="K77" s="558">
        <v>7.3262442690532587E-2</v>
      </c>
      <c r="L77" s="558">
        <v>7.3173695010237169E-2</v>
      </c>
      <c r="M77" s="558">
        <v>7.3085162081760191E-2</v>
      </c>
      <c r="N77" s="558">
        <v>7.2996843126558256E-2</v>
      </c>
      <c r="O77" s="558">
        <v>7.2908737369846724E-2</v>
      </c>
      <c r="P77" s="558">
        <v>7.2820844040577093E-2</v>
      </c>
      <c r="Q77" s="558">
        <v>7.2733162371414403E-2</v>
      </c>
      <c r="R77" s="558">
        <v>7.2645691598714979E-2</v>
      </c>
      <c r="S77" s="558">
        <v>7.255843096250425E-2</v>
      </c>
      <c r="T77" s="558">
        <v>7.2471379706454717E-2</v>
      </c>
      <c r="U77" s="558">
        <v>7.2384537077864144E-2</v>
      </c>
      <c r="V77" s="558">
        <v>7.229790232763382E-2</v>
      </c>
      <c r="W77" s="558">
        <v>7.2211474710247012E-2</v>
      </c>
      <c r="X77" s="558">
        <v>7.2125253483747653E-2</v>
      </c>
      <c r="Y77" s="558">
        <v>7.2039237909719042E-2</v>
      </c>
      <c r="Z77" s="558">
        <v>7.1953427253262758E-2</v>
      </c>
      <c r="AA77" s="558">
        <v>7.1867820782977793E-2</v>
      </c>
      <c r="AB77" s="558">
        <v>7.178241777093973E-2</v>
      </c>
      <c r="AC77" s="558">
        <v>7.1697217492680099E-2</v>
      </c>
      <c r="AD77" s="558">
        <v>7.1612219227165902E-2</v>
      </c>
      <c r="AE77" s="558">
        <v>7.1527422256779327E-2</v>
      </c>
      <c r="AF77" s="558">
        <v>7.1442825867297458E-2</v>
      </c>
      <c r="AG77" s="558">
        <v>7.1358429347872274E-2</v>
      </c>
      <c r="AH77" s="558">
        <v>7.1274231991010753E-2</v>
      </c>
      <c r="AI77" s="558">
        <v>7.119023309255508E-2</v>
      </c>
      <c r="AJ77" s="558">
        <v>7.1106431951662996E-2</v>
      </c>
      <c r="AK77" s="558">
        <v>7.1022827870788355E-2</v>
      </c>
      <c r="AL77" s="558">
        <v>7.0939420155661764E-2</v>
      </c>
      <c r="AM77" s="558">
        <v>7.0856208115271296E-2</v>
      </c>
      <c r="AN77" s="558">
        <v>7.0773191061843474E-2</v>
      </c>
      <c r="AO77" s="558">
        <v>7.0690368310824342E-2</v>
      </c>
      <c r="AP77" s="558">
        <v>7.0607739180860551E-2</v>
      </c>
      <c r="AQ77" s="558">
        <v>7.0525302993780778E-2</v>
      </c>
      <c r="AR77" s="558">
        <v>7.0443059074577138E-2</v>
      </c>
      <c r="AS77" s="558">
        <v>7.036100675138672E-2</v>
      </c>
      <c r="AT77" s="558">
        <v>7.0279145355473333E-2</v>
      </c>
      <c r="AU77" s="558">
        <v>7.0197474221209338E-2</v>
      </c>
      <c r="AV77" s="558">
        <v>7.0115992686057602E-2</v>
      </c>
      <c r="AW77" s="558">
        <v>7.003470009055357E-2</v>
      </c>
      <c r="AX77" s="558">
        <v>6.9953595778287483E-2</v>
      </c>
      <c r="AY77" s="558">
        <v>6.9872679095886694E-2</v>
      </c>
      <c r="AZ77" s="558">
        <v>6.9791949392998168E-2</v>
      </c>
      <c r="BA77" s="558">
        <v>6.9711406022271036E-2</v>
      </c>
      <c r="BB77" s="558">
        <v>6.9631048339339224E-2</v>
      </c>
      <c r="BC77" s="558">
        <v>6.9550875702804396E-2</v>
      </c>
      <c r="BD77" s="558">
        <v>6.9470887474218784E-2</v>
      </c>
      <c r="BE77" s="558">
        <v>6.9391083018068303E-2</v>
      </c>
      <c r="BF77" s="558">
        <v>6.9311461701755672E-2</v>
      </c>
      <c r="BG77" s="558">
        <v>6.9232022895583764E-2</v>
      </c>
      <c r="BH77" s="558">
        <v>6.9152765972738894E-2</v>
      </c>
      <c r="BI77" s="558">
        <v>6.9073690309274474E-2</v>
      </c>
      <c r="BJ77" s="558">
        <v>6.8994795284094523E-2</v>
      </c>
      <c r="BK77" s="558">
        <v>6.8916080278937503E-2</v>
      </c>
    </row>
    <row r="78" spans="1:63">
      <c r="A78" s="1066"/>
      <c r="B78" s="510">
        <v>15.25</v>
      </c>
      <c r="C78" s="558">
        <v>7.2484194662867346E-2</v>
      </c>
      <c r="D78" s="558">
        <v>7.2396557813515922E-2</v>
      </c>
      <c r="E78" s="558">
        <v>7.2309132622522976E-2</v>
      </c>
      <c r="F78" s="558">
        <v>7.2221918324025247E-2</v>
      </c>
      <c r="G78" s="558">
        <v>7.2134914155849994E-2</v>
      </c>
      <c r="H78" s="558">
        <v>7.2048119359492763E-2</v>
      </c>
      <c r="I78" s="558">
        <v>7.1961533180095252E-2</v>
      </c>
      <c r="J78" s="558">
        <v>7.1875154866423596E-2</v>
      </c>
      <c r="K78" s="558">
        <v>7.1788983670846504E-2</v>
      </c>
      <c r="L78" s="558">
        <v>7.1703018849313738E-2</v>
      </c>
      <c r="M78" s="558">
        <v>7.1617259661334684E-2</v>
      </c>
      <c r="N78" s="558">
        <v>7.1531705369957135E-2</v>
      </c>
      <c r="O78" s="558">
        <v>7.144635524174614E-2</v>
      </c>
      <c r="P78" s="558">
        <v>7.1361208546763005E-2</v>
      </c>
      <c r="Q78" s="558">
        <v>7.1276264558544591E-2</v>
      </c>
      <c r="R78" s="558">
        <v>7.1191522554082579E-2</v>
      </c>
      <c r="S78" s="558">
        <v>7.1106981813802955E-2</v>
      </c>
      <c r="T78" s="558">
        <v>7.1022641621545674E-2</v>
      </c>
      <c r="U78" s="558">
        <v>7.0938501264544415E-2</v>
      </c>
      <c r="V78" s="558">
        <v>7.0854560033406525E-2</v>
      </c>
      <c r="W78" s="558">
        <v>7.0770817222093052E-2</v>
      </c>
      <c r="X78" s="558">
        <v>7.0687272127898992E-2</v>
      </c>
      <c r="Y78" s="558">
        <v>7.060392405143355E-2</v>
      </c>
      <c r="Z78" s="558">
        <v>7.0520772296600753E-2</v>
      </c>
      <c r="AA78" s="558">
        <v>7.0437816170579953E-2</v>
      </c>
      <c r="AB78" s="558">
        <v>7.0355054983806634E-2</v>
      </c>
      <c r="AC78" s="558">
        <v>7.0272488049953327E-2</v>
      </c>
      <c r="AD78" s="558">
        <v>7.0190114685910604E-2</v>
      </c>
      <c r="AE78" s="558">
        <v>7.0107934211768225E-2</v>
      </c>
      <c r="AF78" s="558">
        <v>7.0025945950796475E-2</v>
      </c>
      <c r="AG78" s="558">
        <v>6.9944149229427585E-2</v>
      </c>
      <c r="AH78" s="558">
        <v>6.9862543377237227E-2</v>
      </c>
      <c r="AI78" s="558">
        <v>6.9781127726926281E-2</v>
      </c>
      <c r="AJ78" s="558">
        <v>6.9699901614302603E-2</v>
      </c>
      <c r="AK78" s="558">
        <v>6.961886437826291E-2</v>
      </c>
      <c r="AL78" s="558">
        <v>6.953801536077496E-2</v>
      </c>
      <c r="AM78" s="558">
        <v>6.9457353906859684E-2</v>
      </c>
      <c r="AN78" s="558">
        <v>6.9376879364573429E-2</v>
      </c>
      <c r="AO78" s="558">
        <v>6.9296591084990547E-2</v>
      </c>
      <c r="AP78" s="558">
        <v>6.9216488422185793E-2</v>
      </c>
      <c r="AQ78" s="558">
        <v>6.9136570733217134E-2</v>
      </c>
      <c r="AR78" s="558">
        <v>6.9056837378108415E-2</v>
      </c>
      <c r="AS78" s="558">
        <v>6.8977287719832428E-2</v>
      </c>
      <c r="AT78" s="558">
        <v>6.889792112429384E-2</v>
      </c>
      <c r="AU78" s="558">
        <v>6.8818736960312335E-2</v>
      </c>
      <c r="AV78" s="558">
        <v>6.8739734599605973E-2</v>
      </c>
      <c r="AW78" s="558">
        <v>6.8660913416774494E-2</v>
      </c>
      <c r="AX78" s="558">
        <v>6.8582272789282833E-2</v>
      </c>
      <c r="AY78" s="558">
        <v>6.8503812097444772E-2</v>
      </c>
      <c r="AZ78" s="558">
        <v>6.8425530724406602E-2</v>
      </c>
      <c r="BA78" s="558">
        <v>6.834742805613099E-2</v>
      </c>
      <c r="BB78" s="558">
        <v>6.8269503481380917E-2</v>
      </c>
      <c r="BC78" s="558">
        <v>6.8191756391703759E-2</v>
      </c>
      <c r="BD78" s="558">
        <v>6.811418618141539E-2</v>
      </c>
      <c r="BE78" s="558">
        <v>6.8036792247584493E-2</v>
      </c>
      <c r="BF78" s="558">
        <v>6.795957399001698E-2</v>
      </c>
      <c r="BG78" s="558">
        <v>6.7882530811240363E-2</v>
      </c>
      <c r="BH78" s="558">
        <v>6.7805662116488474E-2</v>
      </c>
      <c r="BI78" s="558">
        <v>6.7728967313686078E-2</v>
      </c>
      <c r="BJ78" s="558">
        <v>6.7652445813433659E-2</v>
      </c>
      <c r="BK78" s="558">
        <v>6.7576097028992407E-2</v>
      </c>
    </row>
    <row r="79" spans="1:63">
      <c r="A79" s="1066"/>
      <c r="B79" s="510">
        <v>15.5</v>
      </c>
      <c r="C79" s="558">
        <v>7.1031292826344461E-2</v>
      </c>
      <c r="D79" s="558">
        <v>7.0946396276096349E-2</v>
      </c>
      <c r="E79" s="558">
        <v>7.086170242018007E-2</v>
      </c>
      <c r="F79" s="558">
        <v>7.0777210533548393E-2</v>
      </c>
      <c r="G79" s="558">
        <v>7.0692919894608075E-2</v>
      </c>
      <c r="H79" s="558">
        <v>7.0608829785199168E-2</v>
      </c>
      <c r="I79" s="558">
        <v>7.0524939490574742E-2</v>
      </c>
      <c r="J79" s="558">
        <v>7.0441248299380629E-2</v>
      </c>
      <c r="K79" s="558">
        <v>7.0357755503635197E-2</v>
      </c>
      <c r="L79" s="558">
        <v>7.0274460398709576E-2</v>
      </c>
      <c r="M79" s="558">
        <v>7.0191362283307662E-2</v>
      </c>
      <c r="N79" s="558">
        <v>7.0108460459446534E-2</v>
      </c>
      <c r="O79" s="558">
        <v>7.0025754232436885E-2</v>
      </c>
      <c r="P79" s="558">
        <v>6.9943242910863609E-2</v>
      </c>
      <c r="Q79" s="558">
        <v>6.9860925806566526E-2</v>
      </c>
      <c r="R79" s="558">
        <v>6.9778802234621309E-2</v>
      </c>
      <c r="S79" s="558">
        <v>6.9696871513320408E-2</v>
      </c>
      <c r="T79" s="558">
        <v>6.9615132964154225E-2</v>
      </c>
      <c r="U79" s="558">
        <v>6.95335859117924E-2</v>
      </c>
      <c r="V79" s="558">
        <v>6.9452229684065198E-2</v>
      </c>
      <c r="W79" s="558">
        <v>6.9371063611945019E-2</v>
      </c>
      <c r="X79" s="558">
        <v>6.9290087029528061E-2</v>
      </c>
      <c r="Y79" s="558">
        <v>6.9209299274016159E-2</v>
      </c>
      <c r="Z79" s="558">
        <v>6.9128699685698666E-2</v>
      </c>
      <c r="AA79" s="558">
        <v>6.904828760793448E-2</v>
      </c>
      <c r="AB79" s="558">
        <v>6.896806238713421E-2</v>
      </c>
      <c r="AC79" s="558">
        <v>6.8888023372742552E-2</v>
      </c>
      <c r="AD79" s="558">
        <v>6.8808169917220552E-2</v>
      </c>
      <c r="AE79" s="558">
        <v>6.8728501376028303E-2</v>
      </c>
      <c r="AF79" s="558">
        <v>6.8649017107607513E-2</v>
      </c>
      <c r="AG79" s="558">
        <v>6.8569716473364253E-2</v>
      </c>
      <c r="AH79" s="558">
        <v>6.8490598837651961E-2</v>
      </c>
      <c r="AI79" s="558">
        <v>6.8411663567754397E-2</v>
      </c>
      <c r="AJ79" s="558">
        <v>6.8332910033868738E-2</v>
      </c>
      <c r="AK79" s="558">
        <v>6.8254337609088903E-2</v>
      </c>
      <c r="AL79" s="558">
        <v>6.8175945669388893E-2</v>
      </c>
      <c r="AM79" s="558">
        <v>6.8097733593606227E-2</v>
      </c>
      <c r="AN79" s="558">
        <v>6.8019700763425589E-2</v>
      </c>
      <c r="AO79" s="558">
        <v>6.7941846563362537E-2</v>
      </c>
      <c r="AP79" s="558">
        <v>6.7864170380747268E-2</v>
      </c>
      <c r="AQ79" s="558">
        <v>6.7786671605708573E-2</v>
      </c>
      <c r="AR79" s="558">
        <v>6.7709349631157947E-2</v>
      </c>
      <c r="AS79" s="558">
        <v>6.7632203852773576E-2</v>
      </c>
      <c r="AT79" s="558">
        <v>6.7555233668984749E-2</v>
      </c>
      <c r="AU79" s="558">
        <v>6.7478438480956152E-2</v>
      </c>
      <c r="AV79" s="558">
        <v>6.7401817692572349E-2</v>
      </c>
      <c r="AW79" s="558">
        <v>6.7325370710422341E-2</v>
      </c>
      <c r="AX79" s="558">
        <v>6.724909694378424E-2</v>
      </c>
      <c r="AY79" s="558">
        <v>6.7172995804610142E-2</v>
      </c>
      <c r="AZ79" s="558">
        <v>6.709706670751088E-2</v>
      </c>
      <c r="BA79" s="558">
        <v>6.7021309069741103E-2</v>
      </c>
      <c r="BB79" s="558">
        <v>6.6945722311184355E-2</v>
      </c>
      <c r="BC79" s="558">
        <v>6.6870305854338244E-2</v>
      </c>
      <c r="BD79" s="558">
        <v>6.6795059124299755E-2</v>
      </c>
      <c r="BE79" s="558">
        <v>6.6719981548750654E-2</v>
      </c>
      <c r="BF79" s="558">
        <v>6.66450725579429E-2</v>
      </c>
      <c r="BG79" s="558">
        <v>6.6570331584684353E-2</v>
      </c>
      <c r="BH79" s="558">
        <v>6.6495758064324381E-2</v>
      </c>
      <c r="BI79" s="558">
        <v>6.6421351434739609E-2</v>
      </c>
      <c r="BJ79" s="558">
        <v>6.6347111136319914E-2</v>
      </c>
      <c r="BK79" s="558">
        <v>6.62730366119543E-2</v>
      </c>
    </row>
    <row r="80" spans="1:63">
      <c r="A80" s="1066"/>
      <c r="B80" s="510">
        <v>15.75</v>
      </c>
      <c r="C80" s="558">
        <v>6.9620007178527551E-2</v>
      </c>
      <c r="D80" s="558">
        <v>6.953773968715446E-2</v>
      </c>
      <c r="E80" s="558">
        <v>6.9455666391456297E-2</v>
      </c>
      <c r="F80" s="558">
        <v>6.9373786604633794E-2</v>
      </c>
      <c r="G80" s="558">
        <v>6.9292099643122454E-2</v>
      </c>
      <c r="H80" s="558">
        <v>6.9210604826573582E-2</v>
      </c>
      <c r="I80" s="558">
        <v>6.9129301477835386E-2</v>
      </c>
      <c r="J80" s="558">
        <v>6.9048188922934156E-2</v>
      </c>
      <c r="K80" s="558">
        <v>6.8967266491055723E-2</v>
      </c>
      <c r="L80" s="558">
        <v>6.8886533514526949E-2</v>
      </c>
      <c r="M80" s="558">
        <v>6.8805989328797293E-2</v>
      </c>
      <c r="N80" s="558">
        <v>6.8725633272420691E-2</v>
      </c>
      <c r="O80" s="558">
        <v>6.8645464687037389E-2</v>
      </c>
      <c r="P80" s="558">
        <v>6.856548291735591E-2</v>
      </c>
      <c r="Q80" s="558">
        <v>6.8485687311135315E-2</v>
      </c>
      <c r="R80" s="558">
        <v>6.8406077219167388E-2</v>
      </c>
      <c r="S80" s="558">
        <v>6.8326651995259044E-2</v>
      </c>
      <c r="T80" s="558">
        <v>6.8247410996214883E-2</v>
      </c>
      <c r="U80" s="558">
        <v>6.8168353581819788E-2</v>
      </c>
      <c r="V80" s="558">
        <v>6.8089479114821674E-2</v>
      </c>
      <c r="W80" s="558">
        <v>6.8010786960914435E-2</v>
      </c>
      <c r="X80" s="558">
        <v>6.7932276488720855E-2</v>
      </c>
      <c r="Y80" s="558">
        <v>6.785394706977578E-2</v>
      </c>
      <c r="Z80" s="558">
        <v>6.7775798078509294E-2</v>
      </c>
      <c r="AA80" s="558">
        <v>6.7697828892230152E-2</v>
      </c>
      <c r="AB80" s="558">
        <v>6.7620038891109152E-2</v>
      </c>
      <c r="AC80" s="558">
        <v>6.754242745816276E-2</v>
      </c>
      <c r="AD80" s="558">
        <v>6.746499397923679E-2</v>
      </c>
      <c r="AE80" s="558">
        <v>6.7387737842990195E-2</v>
      </c>
      <c r="AF80" s="558">
        <v>6.7310658440878968E-2</v>
      </c>
      <c r="AG80" s="558">
        <v>6.7233755167140197E-2</v>
      </c>
      <c r="AH80" s="558">
        <v>6.7157027418776188E-2</v>
      </c>
      <c r="AI80" s="558">
        <v>6.7080474595538661E-2</v>
      </c>
      <c r="AJ80" s="558">
        <v>6.700409609991316E-2</v>
      </c>
      <c r="AK80" s="558">
        <v>6.692789133710346E-2</v>
      </c>
      <c r="AL80" s="558">
        <v>6.6851859715016143E-2</v>
      </c>
      <c r="AM80" s="558">
        <v>6.6776000644245298E-2</v>
      </c>
      <c r="AN80" s="558">
        <v>6.6700313538057221E-2</v>
      </c>
      <c r="AO80" s="558">
        <v>6.6624797812375319E-2</v>
      </c>
      <c r="AP80" s="558">
        <v>6.6549452885765123E-2</v>
      </c>
      <c r="AQ80" s="558">
        <v>6.6474278179419324E-2</v>
      </c>
      <c r="AR80" s="558">
        <v>6.6399273117142943E-2</v>
      </c>
      <c r="AS80" s="558">
        <v>6.6324437125338642E-2</v>
      </c>
      <c r="AT80" s="558">
        <v>6.6249769632992089E-2</v>
      </c>
      <c r="AU80" s="558">
        <v>6.617527007165741E-2</v>
      </c>
      <c r="AV80" s="558">
        <v>6.61009378754428E-2</v>
      </c>
      <c r="AW80" s="558">
        <v>6.6026772480996226E-2</v>
      </c>
      <c r="AX80" s="558">
        <v>6.5952773327491068E-2</v>
      </c>
      <c r="AY80" s="558">
        <v>6.5878939856612126E-2</v>
      </c>
      <c r="AZ80" s="558">
        <v>6.580527151254148E-2</v>
      </c>
      <c r="BA80" s="558">
        <v>6.5731767741944627E-2</v>
      </c>
      <c r="BB80" s="558">
        <v>6.565842799395652E-2</v>
      </c>
      <c r="BC80" s="558">
        <v>6.5585251720167922E-2</v>
      </c>
      <c r="BD80" s="558">
        <v>6.5512238374611648E-2</v>
      </c>
      <c r="BE80" s="558">
        <v>6.5439387413749037E-2</v>
      </c>
      <c r="BF80" s="558">
        <v>6.5366698296456416E-2</v>
      </c>
      <c r="BG80" s="558">
        <v>6.5294170484011788E-2</v>
      </c>
      <c r="BH80" s="558">
        <v>6.5221803440081411E-2</v>
      </c>
      <c r="BI80" s="558">
        <v>6.5149596630706672E-2</v>
      </c>
      <c r="BJ80" s="558">
        <v>6.5077549524290915E-2</v>
      </c>
      <c r="BK80" s="558">
        <v>6.5005661591586383E-2</v>
      </c>
    </row>
    <row r="81" spans="1:63">
      <c r="A81" s="1066"/>
      <c r="B81" s="510">
        <v>16</v>
      </c>
      <c r="C81" s="558">
        <v>6.8248860125116578E-2</v>
      </c>
      <c r="D81" s="558">
        <v>6.8169115915691095E-2</v>
      </c>
      <c r="E81" s="558">
        <v>6.8089557840286585E-2</v>
      </c>
      <c r="F81" s="558">
        <v>6.8010185247968924E-2</v>
      </c>
      <c r="G81" s="558">
        <v>6.7930997490835587E-2</v>
      </c>
      <c r="H81" s="558">
        <v>6.7851993923998141E-2</v>
      </c>
      <c r="I81" s="558">
        <v>6.7773173905564615E-2</v>
      </c>
      <c r="J81" s="558">
        <v>6.769453679662224E-2</v>
      </c>
      <c r="K81" s="558">
        <v>6.7616081961220126E-2</v>
      </c>
      <c r="L81" s="558">
        <v>6.7537808766352084E-2</v>
      </c>
      <c r="M81" s="558">
        <v>6.7459716581939652E-2</v>
      </c>
      <c r="N81" s="558">
        <v>6.7381804780815208E-2</v>
      </c>
      <c r="O81" s="558">
        <v>6.730407273870509E-2</v>
      </c>
      <c r="P81" s="558">
        <v>6.7226519834213017E-2</v>
      </c>
      <c r="Q81" s="558">
        <v>6.7149145448803502E-2</v>
      </c>
      <c r="R81" s="558">
        <v>6.7071948966785366E-2</v>
      </c>
      <c r="S81" s="558">
        <v>6.6994929775295461E-2</v>
      </c>
      <c r="T81" s="558">
        <v>6.691808726428243E-2</v>
      </c>
      <c r="U81" s="558">
        <v>6.6841420826490583E-2</v>
      </c>
      <c r="V81" s="558">
        <v>6.6764929857443936E-2</v>
      </c>
      <c r="W81" s="558">
        <v>6.6688613755430323E-2</v>
      </c>
      <c r="X81" s="558">
        <v>6.6612471921485561E-2</v>
      </c>
      <c r="Y81" s="558">
        <v>6.6536503759377821E-2</v>
      </c>
      <c r="Z81" s="558">
        <v>6.6460708675592131E-2</v>
      </c>
      <c r="AA81" s="558">
        <v>6.6385086079314773E-2</v>
      </c>
      <c r="AB81" s="558">
        <v>6.6309635382418033E-2</v>
      </c>
      <c r="AC81" s="558">
        <v>6.6234355999444994E-2</v>
      </c>
      <c r="AD81" s="558">
        <v>6.6159247347594236E-2</v>
      </c>
      <c r="AE81" s="558">
        <v>6.6084308846704951E-2</v>
      </c>
      <c r="AF81" s="558">
        <v>6.6009539919241952E-2</v>
      </c>
      <c r="AG81" s="558">
        <v>6.5934939990280814E-2</v>
      </c>
      <c r="AH81" s="558">
        <v>6.5860508487493141E-2</v>
      </c>
      <c r="AI81" s="558">
        <v>6.5786244841131977E-2</v>
      </c>
      <c r="AJ81" s="558">
        <v>6.5712148484017213E-2</v>
      </c>
      <c r="AK81" s="558">
        <v>6.5638218851521171E-2</v>
      </c>
      <c r="AL81" s="558">
        <v>6.5564455381554268E-2</v>
      </c>
      <c r="AM81" s="558">
        <v>6.5490857514550763E-2</v>
      </c>
      <c r="AN81" s="558">
        <v>6.5417424693454601E-2</v>
      </c>
      <c r="AO81" s="558">
        <v>6.5344156363705386E-2</v>
      </c>
      <c r="AP81" s="558">
        <v>6.5271051973224373E-2</v>
      </c>
      <c r="AQ81" s="558">
        <v>6.5198110972400636E-2</v>
      </c>
      <c r="AR81" s="558">
        <v>6.51253328140773E-2</v>
      </c>
      <c r="AS81" s="558">
        <v>6.505271695353787E-2</v>
      </c>
      <c r="AT81" s="558">
        <v>6.4980262848492551E-2</v>
      </c>
      <c r="AU81" s="558">
        <v>6.4907969959064851E-2</v>
      </c>
      <c r="AV81" s="558">
        <v>6.483583774777818E-2</v>
      </c>
      <c r="AW81" s="558">
        <v>6.4763865679542412E-2</v>
      </c>
      <c r="AX81" s="558">
        <v>6.4692053221640775E-2</v>
      </c>
      <c r="AY81" s="558">
        <v>6.4620399843716647E-2</v>
      </c>
      <c r="AZ81" s="558">
        <v>6.4548905017760505E-2</v>
      </c>
      <c r="BA81" s="558">
        <v>6.4477568218096984E-2</v>
      </c>
      <c r="BB81" s="558">
        <v>6.440638892137196E-2</v>
      </c>
      <c r="BC81" s="558">
        <v>6.4335366606539754E-2</v>
      </c>
      <c r="BD81" s="558">
        <v>6.4264500754850462E-2</v>
      </c>
      <c r="BE81" s="558">
        <v>6.4193790849837257E-2</v>
      </c>
      <c r="BF81" s="558">
        <v>6.4123236377303897E-2</v>
      </c>
      <c r="BG81" s="558">
        <v>6.4052836825312209E-2</v>
      </c>
      <c r="BH81" s="558">
        <v>6.3982591684169809E-2</v>
      </c>
      <c r="BI81" s="558">
        <v>6.3912500446417664E-2</v>
      </c>
      <c r="BJ81" s="558">
        <v>6.3842562606817949E-2</v>
      </c>
      <c r="BK81" s="558">
        <v>6.377277766234192E-2</v>
      </c>
    </row>
    <row r="82" spans="1:63">
      <c r="A82" s="1066"/>
      <c r="B82" s="576">
        <v>16.25</v>
      </c>
      <c r="C82" s="558">
        <v>6.6916431726572884E-2</v>
      </c>
      <c r="D82" s="558">
        <v>6.6839110176857536E-2</v>
      </c>
      <c r="E82" s="558">
        <v>6.6761967110112841E-2</v>
      </c>
      <c r="F82" s="558">
        <v>6.668500190905724E-2</v>
      </c>
      <c r="G82" s="558">
        <v>6.6608213959252316E-2</v>
      </c>
      <c r="H82" s="558">
        <v>6.6531602649086558E-2</v>
      </c>
      <c r="I82" s="558">
        <v>6.6455167369759066E-2</v>
      </c>
      <c r="J82" s="558">
        <v>6.6378907515263375E-2</v>
      </c>
      <c r="K82" s="558">
        <v>6.6302822482371571E-2</v>
      </c>
      <c r="L82" s="558">
        <v>6.6226911670618241E-2</v>
      </c>
      <c r="M82" s="558">
        <v>6.6151174482284816E-2</v>
      </c>
      <c r="N82" s="558">
        <v>6.6075610322383752E-2</v>
      </c>
      <c r="O82" s="558">
        <v>6.600021859864301E-2</v>
      </c>
      <c r="P82" s="558">
        <v>6.5924998721490616E-2</v>
      </c>
      <c r="Q82" s="558">
        <v>6.584995010403924E-2</v>
      </c>
      <c r="R82" s="558">
        <v>6.5775072162070944E-2</v>
      </c>
      <c r="S82" s="558">
        <v>6.5700364314022028E-2</v>
      </c>
      <c r="T82" s="558">
        <v>6.5625825980967958E-2</v>
      </c>
      <c r="U82" s="558">
        <v>6.5551456586608478E-2</v>
      </c>
      <c r="V82" s="558">
        <v>6.5477255557252659E-2</v>
      </c>
      <c r="W82" s="558">
        <v>6.5403222321804205E-2</v>
      </c>
      <c r="X82" s="558">
        <v>6.5329356311746786E-2</v>
      </c>
      <c r="Y82" s="558">
        <v>6.5255656961129532E-2</v>
      </c>
      <c r="Z82" s="558">
        <v>6.5182123706552464E-2</v>
      </c>
      <c r="AA82" s="558">
        <v>6.5108755987152281E-2</v>
      </c>
      <c r="AB82" s="558">
        <v>6.5035553244587985E-2</v>
      </c>
      <c r="AC82" s="558">
        <v>6.4962514923026779E-2</v>
      </c>
      <c r="AD82" s="558">
        <v>6.4889640469129983E-2</v>
      </c>
      <c r="AE82" s="558">
        <v>6.4816929332039058E-2</v>
      </c>
      <c r="AF82" s="558">
        <v>6.4744380963361728E-2</v>
      </c>
      <c r="AG82" s="558">
        <v>6.4671994817158185E-2</v>
      </c>
      <c r="AH82" s="558">
        <v>6.4599770349927407E-2</v>
      </c>
      <c r="AI82" s="558">
        <v>6.4527707020593558E-2</v>
      </c>
      <c r="AJ82" s="558">
        <v>6.4455804290492455E-2</v>
      </c>
      <c r="AK82" s="558">
        <v>6.4384061623358163E-2</v>
      </c>
      <c r="AL82" s="558">
        <v>6.4312478485309688E-2</v>
      </c>
      <c r="AM82" s="558">
        <v>6.424105434483765E-2</v>
      </c>
      <c r="AN82" s="558">
        <v>6.4169788672791231E-2</v>
      </c>
      <c r="AO82" s="558">
        <v>6.4098680942365066E-2</v>
      </c>
      <c r="AP82" s="558">
        <v>6.4027730629086191E-2</v>
      </c>
      <c r="AQ82" s="558">
        <v>6.3956937210801298E-2</v>
      </c>
      <c r="AR82" s="558">
        <v>6.3886300167663793E-2</v>
      </c>
      <c r="AS82" s="558">
        <v>6.3815818982121103E-2</v>
      </c>
      <c r="AT82" s="558">
        <v>6.3745493138902112E-2</v>
      </c>
      <c r="AU82" s="558">
        <v>6.3675322125004513E-2</v>
      </c>
      <c r="AV82" s="558">
        <v>6.3605305429682332E-2</v>
      </c>
      <c r="AW82" s="558">
        <v>6.3535442544433648E-2</v>
      </c>
      <c r="AX82" s="558">
        <v>6.3465732962988131E-2</v>
      </c>
      <c r="AY82" s="558">
        <v>6.3396176181294922E-2</v>
      </c>
      <c r="AZ82" s="558">
        <v>6.3326771697510456E-2</v>
      </c>
      <c r="BA82" s="558">
        <v>6.3257519011986368E-2</v>
      </c>
      <c r="BB82" s="558">
        <v>6.3188417627257507E-2</v>
      </c>
      <c r="BC82" s="558">
        <v>6.3119467048030092E-2</v>
      </c>
      <c r="BD82" s="558">
        <v>6.3050666781169787E-2</v>
      </c>
      <c r="BE82" s="558">
        <v>6.2982016335689964E-2</v>
      </c>
      <c r="BF82" s="558">
        <v>6.2913515222740066E-2</v>
      </c>
      <c r="BG82" s="558">
        <v>6.2845162955594003E-2</v>
      </c>
      <c r="BH82" s="558">
        <v>6.277695904963855E-2</v>
      </c>
      <c r="BI82" s="558">
        <v>6.270890302236197E-2</v>
      </c>
      <c r="BJ82" s="558">
        <v>6.26409943933426E-2</v>
      </c>
      <c r="BK82" s="558">
        <v>6.257323268423759E-2</v>
      </c>
    </row>
    <row r="83" spans="1:63">
      <c r="A83" s="1066"/>
      <c r="B83" s="510">
        <v>16.5</v>
      </c>
      <c r="C83" s="558">
        <v>6.5621357723321699E-2</v>
      </c>
      <c r="D83" s="558">
        <v>6.554636307631484E-2</v>
      </c>
      <c r="E83" s="558">
        <v>6.5471539647248611E-2</v>
      </c>
      <c r="F83" s="558">
        <v>6.5396886850438068E-2</v>
      </c>
      <c r="G83" s="558">
        <v>6.5322404102866494E-2</v>
      </c>
      <c r="H83" s="558">
        <v>6.5248090824170268E-2</v>
      </c>
      <c r="I83" s="558">
        <v>6.517394643662365E-2</v>
      </c>
      <c r="J83" s="558">
        <v>6.5099970365124007E-2</v>
      </c>
      <c r="K83" s="558">
        <v>6.5026162037176788E-2</v>
      </c>
      <c r="L83" s="558">
        <v>6.4952520882880782E-2</v>
      </c>
      <c r="M83" s="558">
        <v>6.4879046334913537E-2</v>
      </c>
      <c r="N83" s="558">
        <v>6.4805737828516688E-2</v>
      </c>
      <c r="O83" s="558">
        <v>6.4732594801481538E-2</v>
      </c>
      <c r="P83" s="558">
        <v>6.4659616694134683E-2</v>
      </c>
      <c r="Q83" s="558">
        <v>6.4586802949323729E-2</v>
      </c>
      <c r="R83" s="558">
        <v>6.4514153012403125E-2</v>
      </c>
      <c r="S83" s="558">
        <v>6.4441666331220046E-2</v>
      </c>
      <c r="T83" s="558">
        <v>6.4369342356100437E-2</v>
      </c>
      <c r="U83" s="558">
        <v>6.429718053983513E-2</v>
      </c>
      <c r="V83" s="558">
        <v>6.4225180337666013E-2</v>
      </c>
      <c r="W83" s="558">
        <v>6.4153341207272313E-2</v>
      </c>
      <c r="X83" s="558">
        <v>6.4081662608757028E-2</v>
      </c>
      <c r="Y83" s="558">
        <v>6.4010144004633354E-2</v>
      </c>
      <c r="Z83" s="558">
        <v>6.3938784859811276E-2</v>
      </c>
      <c r="AA83" s="558">
        <v>6.3867584641584235E-2</v>
      </c>
      <c r="AB83" s="558">
        <v>6.3796542819615804E-2</v>
      </c>
      <c r="AC83" s="558">
        <v>6.3725658865926627E-2</v>
      </c>
      <c r="AD83" s="558">
        <v>6.3654932254881252E-2</v>
      </c>
      <c r="AE83" s="558">
        <v>6.358436246317517E-2</v>
      </c>
      <c r="AF83" s="558">
        <v>6.3513948969821918E-2</v>
      </c>
      <c r="AG83" s="558">
        <v>6.3443691256140231E-2</v>
      </c>
      <c r="AH83" s="558">
        <v>6.3373588805741343E-2</v>
      </c>
      <c r="AI83" s="558">
        <v>6.3303641104516292E-2</v>
      </c>
      <c r="AJ83" s="558">
        <v>6.3233847640623411E-2</v>
      </c>
      <c r="AK83" s="558">
        <v>6.3164207904475758E-2</v>
      </c>
      <c r="AL83" s="558">
        <v>6.3094721388728806E-2</v>
      </c>
      <c r="AM83" s="558">
        <v>6.3025387588268061E-2</v>
      </c>
      <c r="AN83" s="558">
        <v>6.2956206000196843E-2</v>
      </c>
      <c r="AO83" s="558">
        <v>6.2887176123824134E-2</v>
      </c>
      <c r="AP83" s="558">
        <v>6.281829746065247E-2</v>
      </c>
      <c r="AQ83" s="558">
        <v>6.2749569514365985E-2</v>
      </c>
      <c r="AR83" s="558">
        <v>6.2680991790818472E-2</v>
      </c>
      <c r="AS83" s="558">
        <v>6.2612563798021492E-2</v>
      </c>
      <c r="AT83" s="558">
        <v>6.25442850461327E-2</v>
      </c>
      <c r="AU83" s="558">
        <v>6.2476155047444082E-2</v>
      </c>
      <c r="AV83" s="558">
        <v>6.2408173316370372E-2</v>
      </c>
      <c r="AW83" s="558">
        <v>6.2340339369437531E-2</v>
      </c>
      <c r="AX83" s="558">
        <v>6.2272652725271237E-2</v>
      </c>
      <c r="AY83" s="558">
        <v>6.2205112904585545E-2</v>
      </c>
      <c r="AZ83" s="558">
        <v>6.2137719430171566E-2</v>
      </c>
      <c r="BA83" s="558">
        <v>6.2070471826886194E-2</v>
      </c>
      <c r="BB83" s="558">
        <v>6.2003369621640984E-2</v>
      </c>
      <c r="BC83" s="558">
        <v>6.1936412343391055E-2</v>
      </c>
      <c r="BD83" s="558">
        <v>6.1869599523124E-2</v>
      </c>
      <c r="BE83" s="558">
        <v>6.180293069384904E-2</v>
      </c>
      <c r="BF83" s="558">
        <v>6.1736405390586072E-2</v>
      </c>
      <c r="BG83" s="558">
        <v>6.1670023150354858E-2</v>
      </c>
      <c r="BH83" s="558">
        <v>6.1603783512164327E-2</v>
      </c>
      <c r="BI83" s="558">
        <v>6.1537686017001887E-2</v>
      </c>
      <c r="BJ83" s="558">
        <v>6.1471730207822789E-2</v>
      </c>
      <c r="BK83" s="558">
        <v>6.1405915629539641E-2</v>
      </c>
    </row>
    <row r="84" spans="1:63">
      <c r="A84" s="1066"/>
      <c r="B84" s="510">
        <v>16.75</v>
      </c>
      <c r="C84" s="558">
        <v>6.436232755187847E-2</v>
      </c>
      <c r="D84" s="558">
        <v>6.4289568644281883E-2</v>
      </c>
      <c r="E84" s="558">
        <v>6.4216974052710138E-2</v>
      </c>
      <c r="F84" s="558">
        <v>6.4144543221163253E-2</v>
      </c>
      <c r="G84" s="558">
        <v>6.4072275596146852E-2</v>
      </c>
      <c r="H84" s="558">
        <v>6.4000170626658068E-2</v>
      </c>
      <c r="I84" s="558">
        <v>6.3928227764171619E-2</v>
      </c>
      <c r="J84" s="558">
        <v>6.3856446462625852E-2</v>
      </c>
      <c r="K84" s="558">
        <v>6.378482617840886E-2</v>
      </c>
      <c r="L84" s="558">
        <v>6.3713366370344915E-2</v>
      </c>
      <c r="M84" s="558">
        <v>6.3642066499680711E-2</v>
      </c>
      <c r="N84" s="558">
        <v>6.3570926030071834E-2</v>
      </c>
      <c r="O84" s="558">
        <v>6.3499944427569385E-2</v>
      </c>
      <c r="P84" s="558">
        <v>6.3429121160606575E-2</v>
      </c>
      <c r="Q84" s="558">
        <v>6.3358455699985411E-2</v>
      </c>
      <c r="R84" s="558">
        <v>6.3287947518863616E-2</v>
      </c>
      <c r="S84" s="558">
        <v>6.3217596092741454E-2</v>
      </c>
      <c r="T84" s="558">
        <v>6.3147400899448772E-2</v>
      </c>
      <c r="U84" s="558">
        <v>6.3077361419132047E-2</v>
      </c>
      <c r="V84" s="558">
        <v>6.3007477134241568E-2</v>
      </c>
      <c r="W84" s="558">
        <v>6.2937747529518695E-2</v>
      </c>
      <c r="X84" s="558">
        <v>6.2868172091983185E-2</v>
      </c>
      <c r="Y84" s="558">
        <v>6.2798750310920609E-2</v>
      </c>
      <c r="Z84" s="558">
        <v>6.2729481677869889E-2</v>
      </c>
      <c r="AA84" s="558">
        <v>6.2660365686610819E-2</v>
      </c>
      <c r="AB84" s="558">
        <v>6.2591401833151789E-2</v>
      </c>
      <c r="AC84" s="558">
        <v>6.2522589615717536E-2</v>
      </c>
      <c r="AD84" s="558">
        <v>6.245392853473692E-2</v>
      </c>
      <c r="AE84" s="558">
        <v>6.2385418092830908E-2</v>
      </c>
      <c r="AF84" s="558">
        <v>6.2317057794800512E-2</v>
      </c>
      <c r="AG84" s="558">
        <v>6.2248847147614847E-2</v>
      </c>
      <c r="AH84" s="558">
        <v>6.2180785660399335E-2</v>
      </c>
      <c r="AI84" s="558">
        <v>6.2112872844423905E-2</v>
      </c>
      <c r="AJ84" s="558">
        <v>6.2045108213091248E-2</v>
      </c>
      <c r="AK84" s="558">
        <v>6.197749128192527E-2</v>
      </c>
      <c r="AL84" s="558">
        <v>6.1910021568559508E-2</v>
      </c>
      <c r="AM84" s="558">
        <v>6.1842698592725634E-2</v>
      </c>
      <c r="AN84" s="558">
        <v>6.1775521876242127E-2</v>
      </c>
      <c r="AO84" s="558">
        <v>6.1708490943002896E-2</v>
      </c>
      <c r="AP84" s="558">
        <v>6.1641605318966036E-2</v>
      </c>
      <c r="AQ84" s="558">
        <v>6.1574864532142691E-2</v>
      </c>
      <c r="AR84" s="558">
        <v>6.1508268112585918E-2</v>
      </c>
      <c r="AS84" s="558">
        <v>6.1441815592379649E-2</v>
      </c>
      <c r="AT84" s="558">
        <v>6.1375506505627772E-2</v>
      </c>
      <c r="AU84" s="558">
        <v>6.1309340388443212E-2</v>
      </c>
      <c r="AV84" s="558">
        <v>6.1243316778937122E-2</v>
      </c>
      <c r="AW84" s="558">
        <v>6.1177435217208122E-2</v>
      </c>
      <c r="AX84" s="558">
        <v>6.1111695245331651E-2</v>
      </c>
      <c r="AY84" s="558">
        <v>6.1046096407349343E-2</v>
      </c>
      <c r="AZ84" s="558">
        <v>6.0980638249258444E-2</v>
      </c>
      <c r="BA84" s="558">
        <v>6.0915320319001424E-2</v>
      </c>
      <c r="BB84" s="558">
        <v>6.0850142166455498E-2</v>
      </c>
      <c r="BC84" s="558">
        <v>6.0785103343422305E-2</v>
      </c>
      <c r="BD84" s="558">
        <v>6.0720203403617654E-2</v>
      </c>
      <c r="BE84" s="558">
        <v>6.0655441902661311E-2</v>
      </c>
      <c r="BF84" s="558">
        <v>6.0590818398066806E-2</v>
      </c>
      <c r="BG84" s="558">
        <v>6.0526332449231446E-2</v>
      </c>
      <c r="BH84" s="558">
        <v>6.0461983617426239E-2</v>
      </c>
      <c r="BI84" s="558">
        <v>6.0397771465785927E-2</v>
      </c>
      <c r="BJ84" s="558">
        <v>6.0333695559299169E-2</v>
      </c>
      <c r="BK84" s="558">
        <v>6.0269755464798673E-2</v>
      </c>
    </row>
    <row r="85" spans="1:63">
      <c r="A85" s="1066"/>
      <c r="B85" s="510">
        <v>17</v>
      </c>
      <c r="C85" s="558">
        <v>6.3138082368542403E-2</v>
      </c>
      <c r="D85" s="558">
        <v>6.3067472375989697E-2</v>
      </c>
      <c r="E85" s="558">
        <v>6.2997020139304499E-2</v>
      </c>
      <c r="F85" s="558">
        <v>6.2926725130392769E-2</v>
      </c>
      <c r="G85" s="558">
        <v>6.2856586823514915E-2</v>
      </c>
      <c r="H85" s="558">
        <v>6.2786604695272738E-2</v>
      </c>
      <c r="I85" s="558">
        <v>6.2716778224596356E-2</v>
      </c>
      <c r="J85" s="558">
        <v>6.2647106892731286E-2</v>
      </c>
      <c r="K85" s="558">
        <v>6.257759018322559E-2</v>
      </c>
      <c r="L85" s="558">
        <v>6.2508227581917167E-2</v>
      </c>
      <c r="M85" s="558">
        <v>6.2439018576920954E-2</v>
      </c>
      <c r="N85" s="558">
        <v>6.2369962658616496E-2</v>
      </c>
      <c r="O85" s="558">
        <v>6.2301059319635324E-2</v>
      </c>
      <c r="P85" s="558">
        <v>6.2232308054848536E-2</v>
      </c>
      <c r="Q85" s="558">
        <v>6.2163708361354514E-2</v>
      </c>
      <c r="R85" s="558">
        <v>6.2095259738466607E-2</v>
      </c>
      <c r="S85" s="558">
        <v>6.2026961687700964E-2</v>
      </c>
      <c r="T85" s="558">
        <v>6.1958813712764453E-2</v>
      </c>
      <c r="U85" s="558">
        <v>6.1890815319542609E-2</v>
      </c>
      <c r="V85" s="558">
        <v>6.1822966016087715E-2</v>
      </c>
      <c r="W85" s="558">
        <v>6.1755265312606923E-2</v>
      </c>
      <c r="X85" s="558">
        <v>6.1687712721450495E-2</v>
      </c>
      <c r="Y85" s="558">
        <v>6.1620307757100042E-2</v>
      </c>
      <c r="Z85" s="558">
        <v>6.1553049936156942E-2</v>
      </c>
      <c r="AA85" s="558">
        <v>6.148593877733078E-2</v>
      </c>
      <c r="AB85" s="558">
        <v>6.1418973801427836E-2</v>
      </c>
      <c r="AC85" s="558">
        <v>6.13521545313397E-2</v>
      </c>
      <c r="AD85" s="558">
        <v>6.1285480492031946E-2</v>
      </c>
      <c r="AE85" s="558">
        <v>6.1218951210532876E-2</v>
      </c>
      <c r="AF85" s="558">
        <v>6.1152566215922299E-2</v>
      </c>
      <c r="AG85" s="558">
        <v>6.1086325039320474E-2</v>
      </c>
      <c r="AH85" s="558">
        <v>6.1020227213877051E-2</v>
      </c>
      <c r="AI85" s="558">
        <v>6.0954272274760073E-2</v>
      </c>
      <c r="AJ85" s="558">
        <v>6.0888459759145128E-2</v>
      </c>
      <c r="AK85" s="558">
        <v>6.0822789206204486E-2</v>
      </c>
      <c r="AL85" s="558">
        <v>6.0757260157096364E-2</v>
      </c>
      <c r="AM85" s="558">
        <v>6.0691872154954224E-2</v>
      </c>
      <c r="AN85" s="558">
        <v>6.0626624744876192E-2</v>
      </c>
      <c r="AO85" s="558">
        <v>6.0561517473914431E-2</v>
      </c>
      <c r="AP85" s="558">
        <v>6.0496549891064746E-2</v>
      </c>
      <c r="AQ85" s="558">
        <v>6.0431721547256144E-2</v>
      </c>
      <c r="AR85" s="558">
        <v>6.0367031995340437E-2</v>
      </c>
      <c r="AS85" s="558">
        <v>6.0302480790082019E-2</v>
      </c>
      <c r="AT85" s="558">
        <v>6.023806748814766E-2</v>
      </c>
      <c r="AU85" s="558">
        <v>6.0173791648096282E-2</v>
      </c>
      <c r="AV85" s="558">
        <v>6.0109652830368961E-2</v>
      </c>
      <c r="AW85" s="558">
        <v>6.004565059727885E-2</v>
      </c>
      <c r="AX85" s="558">
        <v>5.9981784513001242E-2</v>
      </c>
      <c r="AY85" s="558">
        <v>5.991805414356368E-2</v>
      </c>
      <c r="AZ85" s="558">
        <v>5.9854459056836139E-2</v>
      </c>
      <c r="BA85" s="558">
        <v>5.9790998822521209E-2</v>
      </c>
      <c r="BB85" s="558">
        <v>5.9727673012144461E-2</v>
      </c>
      <c r="BC85" s="558">
        <v>5.9664481199044751E-2</v>
      </c>
      <c r="BD85" s="558">
        <v>5.9601422958364667E-2</v>
      </c>
      <c r="BE85" s="558">
        <v>5.953849786704097E-2</v>
      </c>
      <c r="BF85" s="558">
        <v>5.9475705503795176E-2</v>
      </c>
      <c r="BG85" s="558">
        <v>5.9413045449124145E-2</v>
      </c>
      <c r="BH85" s="558">
        <v>5.9350517285290699E-2</v>
      </c>
      <c r="BI85" s="558">
        <v>5.9288120596314414E-2</v>
      </c>
      <c r="BJ85" s="558">
        <v>5.9225854967962323E-2</v>
      </c>
      <c r="BK85" s="558">
        <v>5.9163719987739775E-2</v>
      </c>
    </row>
    <row r="86" spans="1:63">
      <c r="A86" s="1066"/>
      <c r="B86" s="510">
        <v>17.25</v>
      </c>
      <c r="C86" s="558">
        <v>6.1947413093935234E-2</v>
      </c>
      <c r="D86" s="558">
        <v>6.1878869291891882E-2</v>
      </c>
      <c r="E86" s="558">
        <v>6.1810477007394449E-2</v>
      </c>
      <c r="F86" s="558">
        <v>6.1742235738598425E-2</v>
      </c>
      <c r="G86" s="558">
        <v>6.1674144985873085E-2</v>
      </c>
      <c r="H86" s="558">
        <v>6.1606204251789295E-2</v>
      </c>
      <c r="I86" s="558">
        <v>6.1538413041107375E-2</v>
      </c>
      <c r="J86" s="558">
        <v>6.1470770860765099E-2</v>
      </c>
      <c r="K86" s="558">
        <v>6.140327721986575E-2</v>
      </c>
      <c r="L86" s="558">
        <v>6.1335931629666191E-2</v>
      </c>
      <c r="M86" s="558">
        <v>6.126873360356512E-2</v>
      </c>
      <c r="N86" s="558">
        <v>6.1201682657091347E-2</v>
      </c>
      <c r="O86" s="558">
        <v>6.1134778307892088E-2</v>
      </c>
      <c r="P86" s="558">
        <v>6.1068020075721485E-2</v>
      </c>
      <c r="Q86" s="558">
        <v>6.1001407482429083E-2</v>
      </c>
      <c r="R86" s="558">
        <v>6.0934940051948369E-2</v>
      </c>
      <c r="S86" s="558">
        <v>6.0868617310285505E-2</v>
      </c>
      <c r="T86" s="558">
        <v>6.0802438785508006E-2</v>
      </c>
      <c r="U86" s="558">
        <v>6.0736404007733565E-2</v>
      </c>
      <c r="V86" s="558">
        <v>6.0670512509118937E-2</v>
      </c>
      <c r="W86" s="558">
        <v>6.0604763823848891E-2</v>
      </c>
      <c r="X86" s="558">
        <v>6.0539157488125217E-2</v>
      </c>
      <c r="Y86" s="558">
        <v>6.0473693040155839E-2</v>
      </c>
      <c r="Z86" s="558">
        <v>6.0408370020143973E-2</v>
      </c>
      <c r="AA86" s="558">
        <v>6.0343187970277344E-2</v>
      </c>
      <c r="AB86" s="558">
        <v>6.0278146434717531E-2</v>
      </c>
      <c r="AC86" s="558">
        <v>6.021324495958931E-2</v>
      </c>
      <c r="AD86" s="558">
        <v>6.0148483092970086E-2</v>
      </c>
      <c r="AE86" s="558">
        <v>6.0083860384879451E-2</v>
      </c>
      <c r="AF86" s="558">
        <v>6.0019376387268723E-2</v>
      </c>
      <c r="AG86" s="558">
        <v>5.9955030654010581E-2</v>
      </c>
      <c r="AH86" s="558">
        <v>5.9890822740888826E-2</v>
      </c>
      <c r="AI86" s="558">
        <v>5.9826752205588106E-2</v>
      </c>
      <c r="AJ86" s="558">
        <v>5.9762818607683808E-2</v>
      </c>
      <c r="AK86" s="558">
        <v>5.9699021508631912E-2</v>
      </c>
      <c r="AL86" s="558">
        <v>5.9635360471759005E-2</v>
      </c>
      <c r="AM86" s="558">
        <v>5.9571835062252318E-2</v>
      </c>
      <c r="AN86" s="558">
        <v>5.9508444847149795E-2</v>
      </c>
      <c r="AO86" s="558">
        <v>5.9445189395330278E-2</v>
      </c>
      <c r="AP86" s="558">
        <v>5.9382068277503745E-2</v>
      </c>
      <c r="AQ86" s="558">
        <v>5.9319081066201575E-2</v>
      </c>
      <c r="AR86" s="558">
        <v>5.9256227335766895E-2</v>
      </c>
      <c r="AS86" s="558">
        <v>5.919350666234504E-2</v>
      </c>
      <c r="AT86" s="558">
        <v>5.913091862387395E-2</v>
      </c>
      <c r="AU86" s="558">
        <v>5.9068462800074766E-2</v>
      </c>
      <c r="AV86" s="558">
        <v>5.9006138772442394E-2</v>
      </c>
      <c r="AW86" s="558">
        <v>5.894394612423616E-2</v>
      </c>
      <c r="AX86" s="558">
        <v>5.888188444047053E-2</v>
      </c>
      <c r="AY86" s="558">
        <v>5.8819953307905876E-2</v>
      </c>
      <c r="AZ86" s="558">
        <v>5.875815231503928E-2</v>
      </c>
      <c r="BA86" s="558">
        <v>5.8696481052095462E-2</v>
      </c>
      <c r="BB86" s="558">
        <v>5.8634939111017706E-2</v>
      </c>
      <c r="BC86" s="558">
        <v>5.8573526085458835E-2</v>
      </c>
      <c r="BD86" s="558">
        <v>5.8512241570772311E-2</v>
      </c>
      <c r="BE86" s="558">
        <v>5.8451085164003318E-2</v>
      </c>
      <c r="BF86" s="558">
        <v>5.8390056463879937E-2</v>
      </c>
      <c r="BG86" s="558">
        <v>5.832915507080437E-2</v>
      </c>
      <c r="BH86" s="558">
        <v>5.8268380586844221E-2</v>
      </c>
      <c r="BI86" s="558">
        <v>5.8207732615723838E-2</v>
      </c>
      <c r="BJ86" s="558">
        <v>5.814721076281567E-2</v>
      </c>
      <c r="BK86" s="558">
        <v>5.8086814635131725E-2</v>
      </c>
    </row>
    <row r="87" spans="1:63">
      <c r="A87" s="1066"/>
      <c r="B87" s="510">
        <v>17.5</v>
      </c>
      <c r="C87" s="558">
        <v>6.0789158488873229E-2</v>
      </c>
      <c r="D87" s="558">
        <v>6.0722602028186821E-2</v>
      </c>
      <c r="E87" s="558">
        <v>6.0656191149964206E-2</v>
      </c>
      <c r="F87" s="558">
        <v>6.0589925377066894E-2</v>
      </c>
      <c r="G87" s="558">
        <v>6.0523804234439177E-2</v>
      </c>
      <c r="H87" s="558">
        <v>6.0457827249096784E-2</v>
      </c>
      <c r="I87" s="558">
        <v>6.0391993950115602E-2</v>
      </c>
      <c r="J87" s="558">
        <v>6.0326303868620451E-2</v>
      </c>
      <c r="K87" s="558">
        <v>6.0260756537773991E-2</v>
      </c>
      <c r="L87" s="558">
        <v>6.0195351492765635E-2</v>
      </c>
      <c r="M87" s="558">
        <v>6.0130088270800547E-2</v>
      </c>
      <c r="N87" s="558">
        <v>6.0064966411088785E-2</v>
      </c>
      <c r="O87" s="558">
        <v>5.9999985454834391E-2</v>
      </c>
      <c r="P87" s="558">
        <v>5.9935144945224672E-2</v>
      </c>
      <c r="Q87" s="558">
        <v>5.9870444427419428E-2</v>
      </c>
      <c r="R87" s="558">
        <v>5.980588344854039E-2</v>
      </c>
      <c r="S87" s="558">
        <v>5.9741461557660622E-2</v>
      </c>
      <c r="T87" s="558">
        <v>5.9677178305793992E-2</v>
      </c>
      <c r="U87" s="558">
        <v>5.9613033245884801E-2</v>
      </c>
      <c r="V87" s="558">
        <v>5.9549025932797379E-2</v>
      </c>
      <c r="W87" s="558">
        <v>5.9485155923305777E-2</v>
      </c>
      <c r="X87" s="558">
        <v>5.9421422776083588E-2</v>
      </c>
      <c r="Y87" s="558">
        <v>5.9357826051693749E-2</v>
      </c>
      <c r="Z87" s="558">
        <v>5.9294365312578416E-2</v>
      </c>
      <c r="AA87" s="558">
        <v>5.9231040123048986E-2</v>
      </c>
      <c r="AB87" s="558">
        <v>5.9167850049276084E-2</v>
      </c>
      <c r="AC87" s="558">
        <v>5.9104794659279668E-2</v>
      </c>
      <c r="AD87" s="558">
        <v>5.9041873522919189E-2</v>
      </c>
      <c r="AE87" s="558">
        <v>5.8979086211883816E-2</v>
      </c>
      <c r="AF87" s="558">
        <v>5.8916432299682686E-2</v>
      </c>
      <c r="AG87" s="558">
        <v>5.88539113616353E-2</v>
      </c>
      <c r="AH87" s="558">
        <v>5.8791522974861878E-2</v>
      </c>
      <c r="AI87" s="558">
        <v>5.8729266718273845E-2</v>
      </c>
      <c r="AJ87" s="558">
        <v>5.8667142172564364E-2</v>
      </c>
      <c r="AK87" s="558">
        <v>5.860514892019892E-2</v>
      </c>
      <c r="AL87" s="558">
        <v>5.8543286545405936E-2</v>
      </c>
      <c r="AM87" s="558">
        <v>5.8481554634167536E-2</v>
      </c>
      <c r="AN87" s="558">
        <v>5.8419952774210249E-2</v>
      </c>
      <c r="AO87" s="558">
        <v>5.8358480554995887E-2</v>
      </c>
      <c r="AP87" s="558">
        <v>5.8297137567712362E-2</v>
      </c>
      <c r="AQ87" s="558">
        <v>5.8235923405264671E-2</v>
      </c>
      <c r="AR87" s="558">
        <v>5.8174837662265902E-2</v>
      </c>
      <c r="AS87" s="558">
        <v>5.8113879935028215E-2</v>
      </c>
      <c r="AT87" s="558">
        <v>5.8053049821554022E-2</v>
      </c>
      <c r="AU87" s="558">
        <v>5.7992346921527133E-2</v>
      </c>
      <c r="AV87" s="558">
        <v>5.7931770836303929E-2</v>
      </c>
      <c r="AW87" s="558">
        <v>5.7871321168904699E-2</v>
      </c>
      <c r="AX87" s="558">
        <v>5.7810997524004946E-2</v>
      </c>
      <c r="AY87" s="558">
        <v>5.7750799507926727E-2</v>
      </c>
      <c r="AZ87" s="558">
        <v>5.7690726728630154E-2</v>
      </c>
      <c r="BA87" s="558">
        <v>5.7630778795704857E-2</v>
      </c>
      <c r="BB87" s="558">
        <v>5.7570955320361494E-2</v>
      </c>
      <c r="BC87" s="558">
        <v>5.7511255915423408E-2</v>
      </c>
      <c r="BD87" s="558">
        <v>5.7451680195318232E-2</v>
      </c>
      <c r="BE87" s="558">
        <v>5.7392227776069588E-2</v>
      </c>
      <c r="BF87" s="558">
        <v>5.7332898275288854E-2</v>
      </c>
      <c r="BG87" s="558">
        <v>5.7273691312166974E-2</v>
      </c>
      <c r="BH87" s="558">
        <v>5.7214606507466272E-2</v>
      </c>
      <c r="BI87" s="558">
        <v>5.7155643483512396E-2</v>
      </c>
      <c r="BJ87" s="558">
        <v>5.7096801864186253E-2</v>
      </c>
      <c r="BK87" s="558">
        <v>5.703808127491599E-2</v>
      </c>
    </row>
    <row r="88" spans="1:63">
      <c r="A88" s="1066"/>
      <c r="B88" s="510">
        <v>17.75</v>
      </c>
      <c r="C88" s="558">
        <v>5.9662203269741733E-2</v>
      </c>
      <c r="D88" s="558">
        <v>5.9597558965887441E-2</v>
      </c>
      <c r="E88" s="558">
        <v>5.9533054595285642E-2</v>
      </c>
      <c r="F88" s="558">
        <v>5.9468689704064666E-2</v>
      </c>
      <c r="G88" s="558">
        <v>5.9404463840313594E-2</v>
      </c>
      <c r="H88" s="558">
        <v>5.9340376554071629E-2</v>
      </c>
      <c r="I88" s="558">
        <v>5.9276427397317602E-2</v>
      </c>
      <c r="J88" s="558">
        <v>5.9212615923959544E-2</v>
      </c>
      <c r="K88" s="558">
        <v>5.9148941689824312E-2</v>
      </c>
      <c r="L88" s="558">
        <v>5.9085404252647238E-2</v>
      </c>
      <c r="M88" s="558">
        <v>5.9022003172061972E-2</v>
      </c>
      <c r="N88" s="558">
        <v>5.8958738009590249E-2</v>
      </c>
      <c r="O88" s="558">
        <v>5.8895608328631777E-2</v>
      </c>
      <c r="P88" s="558">
        <v>5.8832613694454229E-2</v>
      </c>
      <c r="Q88" s="558">
        <v>5.8769753674183252E-2</v>
      </c>
      <c r="R88" s="558">
        <v>5.8707027836792519E-2</v>
      </c>
      <c r="S88" s="558">
        <v>5.8644435753093936E-2</v>
      </c>
      <c r="T88" s="558">
        <v>5.85819769957278E-2</v>
      </c>
      <c r="U88" s="558">
        <v>5.8519651139153105E-2</v>
      </c>
      <c r="V88" s="558">
        <v>5.8457457759637864E-2</v>
      </c>
      <c r="W88" s="558">
        <v>5.8395396435249505E-2</v>
      </c>
      <c r="X88" s="558">
        <v>5.8333466745845351E-2</v>
      </c>
      <c r="Y88" s="558">
        <v>5.8271668273063085E-2</v>
      </c>
      <c r="Z88" s="558">
        <v>5.8210000600311403E-2</v>
      </c>
      <c r="AA88" s="558">
        <v>5.8148463312760607E-2</v>
      </c>
      <c r="AB88" s="558">
        <v>5.8087055997333291E-2</v>
      </c>
      <c r="AC88" s="558">
        <v>5.8025778242695142E-2</v>
      </c>
      <c r="AD88" s="558">
        <v>5.7964629639245736E-2</v>
      </c>
      <c r="AE88" s="558">
        <v>5.7903609779109383E-2</v>
      </c>
      <c r="AF88" s="558">
        <v>5.7842718256126108E-2</v>
      </c>
      <c r="AG88" s="558">
        <v>5.7781954665842607E-2</v>
      </c>
      <c r="AH88" s="558">
        <v>5.7721318605503294E-2</v>
      </c>
      <c r="AI88" s="558">
        <v>5.7660809674041413E-2</v>
      </c>
      <c r="AJ88" s="558">
        <v>5.7600427472070198E-2</v>
      </c>
      <c r="AK88" s="558">
        <v>5.7540171601874066E-2</v>
      </c>
      <c r="AL88" s="558">
        <v>5.7480041667399909E-2</v>
      </c>
      <c r="AM88" s="558">
        <v>5.7420037274248402E-2</v>
      </c>
      <c r="AN88" s="558">
        <v>5.7360158029665376E-2</v>
      </c>
      <c r="AO88" s="558">
        <v>5.7300403542533261E-2</v>
      </c>
      <c r="AP88" s="558">
        <v>5.7240773423362576E-2</v>
      </c>
      <c r="AQ88" s="558">
        <v>5.7181267284283438E-2</v>
      </c>
      <c r="AR88" s="558">
        <v>5.7121884739037176E-2</v>
      </c>
      <c r="AS88" s="558">
        <v>5.706262540296797E-2</v>
      </c>
      <c r="AT88" s="558">
        <v>5.7003488893014563E-2</v>
      </c>
      <c r="AU88" s="558">
        <v>5.6944474827701937E-2</v>
      </c>
      <c r="AV88" s="558">
        <v>5.6885582827133199E-2</v>
      </c>
      <c r="AW88" s="558">
        <v>5.6826812512981398E-2</v>
      </c>
      <c r="AX88" s="558">
        <v>5.6768163508481378E-2</v>
      </c>
      <c r="AY88" s="558">
        <v>5.67096354384218E-2</v>
      </c>
      <c r="AZ88" s="558">
        <v>5.6651227929137092E-2</v>
      </c>
      <c r="BA88" s="558">
        <v>5.6592940608499502E-2</v>
      </c>
      <c r="BB88" s="558">
        <v>5.6534773105911214E-2</v>
      </c>
      <c r="BC88" s="558">
        <v>5.6476725052296485E-2</v>
      </c>
      <c r="BD88" s="558">
        <v>5.6418796080093828E-2</v>
      </c>
      <c r="BE88" s="558">
        <v>5.636098582324827E-2</v>
      </c>
      <c r="BF88" s="558">
        <v>5.6303293917203637E-2</v>
      </c>
      <c r="BG88" s="558">
        <v>5.6245719998894869E-2</v>
      </c>
      <c r="BH88" s="558">
        <v>5.6188263706740439E-2</v>
      </c>
      <c r="BI88" s="558">
        <v>5.6130924680634776E-2</v>
      </c>
      <c r="BJ88" s="558">
        <v>5.6073702561940712E-2</v>
      </c>
      <c r="BK88" s="558">
        <v>5.6016596993482035E-2</v>
      </c>
    </row>
    <row r="89" spans="1:63">
      <c r="A89" s="1066"/>
      <c r="B89" s="510">
        <v>18</v>
      </c>
      <c r="C89" s="558">
        <v>5.8565476269631676E-2</v>
      </c>
      <c r="D89" s="558">
        <v>5.8502672404759044E-2</v>
      </c>
      <c r="E89" s="558">
        <v>5.8440003093567124E-2</v>
      </c>
      <c r="F89" s="558">
        <v>5.8377467904108298E-2</v>
      </c>
      <c r="G89" s="558">
        <v>5.8315066406281854E-2</v>
      </c>
      <c r="H89" s="558">
        <v>5.8252798171824098E-2</v>
      </c>
      <c r="I89" s="558">
        <v>5.8190662774298553E-2</v>
      </c>
      <c r="J89" s="558">
        <v>5.8128659789086275E-2</v>
      </c>
      <c r="K89" s="558">
        <v>5.8066788793376109E-2</v>
      </c>
      <c r="L89" s="558">
        <v>5.800504936615513E-2</v>
      </c>
      <c r="M89" s="558">
        <v>5.7943441088199078E-2</v>
      </c>
      <c r="N89" s="558">
        <v>5.7881963542062848E-2</v>
      </c>
      <c r="O89" s="558">
        <v>5.782061631207111E-2</v>
      </c>
      <c r="P89" s="558">
        <v>5.7759398984308909E-2</v>
      </c>
      <c r="Q89" s="558">
        <v>5.7698311146612322E-2</v>
      </c>
      <c r="R89" s="558">
        <v>5.7637352388559285E-2</v>
      </c>
      <c r="S89" s="558">
        <v>5.7576522301460362E-2</v>
      </c>
      <c r="T89" s="558">
        <v>5.7515820478349564E-2</v>
      </c>
      <c r="U89" s="558">
        <v>5.7455246513975378E-2</v>
      </c>
      <c r="V89" s="558">
        <v>5.7394800004791663E-2</v>
      </c>
      <c r="W89" s="558">
        <v>5.7334480548948706E-2</v>
      </c>
      <c r="X89" s="558">
        <v>5.7274287746284347E-2</v>
      </c>
      <c r="Y89" s="558">
        <v>5.7214221198315103E-2</v>
      </c>
      <c r="Z89" s="558">
        <v>5.7154280508227386E-2</v>
      </c>
      <c r="AA89" s="558">
        <v>5.7094465280868742E-2</v>
      </c>
      <c r="AB89" s="558">
        <v>5.7034775122739211E-2</v>
      </c>
      <c r="AC89" s="558">
        <v>5.6975209641982667E-2</v>
      </c>
      <c r="AD89" s="558">
        <v>5.6915768448378229E-2</v>
      </c>
      <c r="AE89" s="558">
        <v>5.6856451153331787E-2</v>
      </c>
      <c r="AF89" s="558">
        <v>5.6797257369867502E-2</v>
      </c>
      <c r="AG89" s="558">
        <v>5.6738186712619376E-2</v>
      </c>
      <c r="AH89" s="558">
        <v>5.6679238797822926E-2</v>
      </c>
      <c r="AI89" s="558">
        <v>5.6620413243306862E-2</v>
      </c>
      <c r="AJ89" s="558">
        <v>5.6561709668484797E-2</v>
      </c>
      <c r="AK89" s="558">
        <v>5.6503127694347094E-2</v>
      </c>
      <c r="AL89" s="558">
        <v>5.6444666943452661E-2</v>
      </c>
      <c r="AM89" s="558">
        <v>5.6386327039920858E-2</v>
      </c>
      <c r="AN89" s="558">
        <v>5.6328107609423472E-2</v>
      </c>
      <c r="AO89" s="558">
        <v>5.6270008279176664E-2</v>
      </c>
      <c r="AP89" s="558">
        <v>5.621202867793304E-2</v>
      </c>
      <c r="AQ89" s="558">
        <v>5.6154168435973734E-2</v>
      </c>
      <c r="AR89" s="558">
        <v>5.6096427185100571E-2</v>
      </c>
      <c r="AS89" s="558">
        <v>5.6038804558628211E-2</v>
      </c>
      <c r="AT89" s="558">
        <v>5.5981300191376426E-2</v>
      </c>
      <c r="AU89" s="558">
        <v>5.5923913719662391E-2</v>
      </c>
      <c r="AV89" s="558">
        <v>5.5866644781292961E-2</v>
      </c>
      <c r="AW89" s="558">
        <v>5.5809493015557134E-2</v>
      </c>
      <c r="AX89" s="558">
        <v>5.5752458063218407E-2</v>
      </c>
      <c r="AY89" s="558">
        <v>5.5695539566507295E-2</v>
      </c>
      <c r="AZ89" s="558">
        <v>5.56387371691138E-2</v>
      </c>
      <c r="BA89" s="558">
        <v>5.558205051618003E-2</v>
      </c>
      <c r="BB89" s="558">
        <v>5.5525479254292798E-2</v>
      </c>
      <c r="BC89" s="558">
        <v>5.5469023031476238E-2</v>
      </c>
      <c r="BD89" s="558">
        <v>5.5412681497184549E-2</v>
      </c>
      <c r="BE89" s="558">
        <v>5.535645430229473E-2</v>
      </c>
      <c r="BF89" s="558">
        <v>5.5300341099099336E-2</v>
      </c>
      <c r="BG89" s="558">
        <v>5.5244341541299376E-2</v>
      </c>
      <c r="BH89" s="558">
        <v>5.5188455283997122E-2</v>
      </c>
      <c r="BI89" s="558">
        <v>5.5132681983689057E-2</v>
      </c>
      <c r="BJ89" s="558">
        <v>5.5077021298258852E-2</v>
      </c>
      <c r="BK89" s="558">
        <v>5.502147288697036E-2</v>
      </c>
    </row>
    <row r="90" spans="1:63">
      <c r="A90" s="1066"/>
      <c r="B90" s="510">
        <v>18.25</v>
      </c>
      <c r="C90" s="558">
        <v>5.7497948649909904E-2</v>
      </c>
      <c r="D90" s="558">
        <v>5.7436916786856231E-2</v>
      </c>
      <c r="E90" s="558">
        <v>5.7376014352373897E-2</v>
      </c>
      <c r="F90" s="558">
        <v>5.7315240935185655E-2</v>
      </c>
      <c r="G90" s="558">
        <v>5.7254596125754918E-2</v>
      </c>
      <c r="H90" s="558">
        <v>5.7194079516276586E-2</v>
      </c>
      <c r="I90" s="558">
        <v>5.7133690700667907E-2</v>
      </c>
      <c r="J90" s="558">
        <v>5.7073429274559349E-2</v>
      </c>
      <c r="K90" s="558">
        <v>5.7013294835285645E-2</v>
      </c>
      <c r="L90" s="558">
        <v>5.695328698187678E-2</v>
      </c>
      <c r="M90" s="558">
        <v>5.6893405315049064E-2</v>
      </c>
      <c r="N90" s="558">
        <v>5.6833649437196321E-2</v>
      </c>
      <c r="O90" s="558">
        <v>5.6774018952381052E-2</v>
      </c>
      <c r="P90" s="558">
        <v>5.6714513466325715E-2</v>
      </c>
      <c r="Q90" s="558">
        <v>5.6655132586404013E-2</v>
      </c>
      <c r="R90" s="558">
        <v>5.6595875921632288E-2</v>
      </c>
      <c r="S90" s="558">
        <v>5.6536743082660892E-2</v>
      </c>
      <c r="T90" s="558">
        <v>5.6477733681765722E-2</v>
      </c>
      <c r="U90" s="558">
        <v>5.6418847332839694E-2</v>
      </c>
      <c r="V90" s="558">
        <v>5.6360083651384334E-2</v>
      </c>
      <c r="W90" s="558">
        <v>5.6301442254501434E-2</v>
      </c>
      <c r="X90" s="558">
        <v>5.6242922760884717E-2</v>
      </c>
      <c r="Y90" s="558">
        <v>5.6184524790811548E-2</v>
      </c>
      <c r="Z90" s="558">
        <v>5.6126247966134767E-2</v>
      </c>
      <c r="AA90" s="558">
        <v>5.6068091910274516E-2</v>
      </c>
      <c r="AB90" s="558">
        <v>5.601005624821008E-2</v>
      </c>
      <c r="AC90" s="558">
        <v>5.5952140606471898E-2</v>
      </c>
      <c r="AD90" s="558">
        <v>5.5894344613133508E-2</v>
      </c>
      <c r="AE90" s="558">
        <v>5.5836667897803581E-2</v>
      </c>
      <c r="AF90" s="558">
        <v>5.5779110091618032E-2</v>
      </c>
      <c r="AG90" s="558">
        <v>5.5721670827232152E-2</v>
      </c>
      <c r="AH90" s="558">
        <v>5.5664349738812777E-2</v>
      </c>
      <c r="AI90" s="558">
        <v>5.5607146462030528E-2</v>
      </c>
      <c r="AJ90" s="558">
        <v>5.5550060634052108E-2</v>
      </c>
      <c r="AK90" s="558">
        <v>5.5493091893532624E-2</v>
      </c>
      <c r="AL90" s="558">
        <v>5.5436239880607932E-2</v>
      </c>
      <c r="AM90" s="558">
        <v>5.5379504236887103E-2</v>
      </c>
      <c r="AN90" s="558">
        <v>5.5322884605444884E-2</v>
      </c>
      <c r="AO90" s="558">
        <v>5.5266380630814169E-2</v>
      </c>
      <c r="AP90" s="558">
        <v>5.5209991958978626E-2</v>
      </c>
      <c r="AQ90" s="558">
        <v>5.5153718237365264E-2</v>
      </c>
      <c r="AR90" s="558">
        <v>5.5097559114837082E-2</v>
      </c>
      <c r="AS90" s="558">
        <v>5.5041514241685782E-2</v>
      </c>
      <c r="AT90" s="558">
        <v>5.4985583269624515E-2</v>
      </c>
      <c r="AU90" s="558">
        <v>5.4929765851780631E-2</v>
      </c>
      <c r="AV90" s="558">
        <v>5.4874061642688557E-2</v>
      </c>
      <c r="AW90" s="558">
        <v>5.4818470298282636E-2</v>
      </c>
      <c r="AX90" s="558">
        <v>5.476299147589004E-2</v>
      </c>
      <c r="AY90" s="558">
        <v>5.4707624834223756E-2</v>
      </c>
      <c r="AZ90" s="558">
        <v>5.4652370033375586E-2</v>
      </c>
      <c r="BA90" s="558">
        <v>5.4597226734809136E-2</v>
      </c>
      <c r="BB90" s="558">
        <v>5.4542194601352983E-2</v>
      </c>
      <c r="BC90" s="558">
        <v>5.4487273297193758E-2</v>
      </c>
      <c r="BD90" s="558">
        <v>5.4432462487869301E-2</v>
      </c>
      <c r="BE90" s="558">
        <v>5.4377761840261905E-2</v>
      </c>
      <c r="BF90" s="558">
        <v>5.4323171022591571E-2</v>
      </c>
      <c r="BG90" s="558">
        <v>5.4268689704409255E-2</v>
      </c>
      <c r="BH90" s="558">
        <v>5.4214317556590244E-2</v>
      </c>
      <c r="BI90" s="558">
        <v>5.4160054251327513E-2</v>
      </c>
      <c r="BJ90" s="558">
        <v>5.4105899462125143E-2</v>
      </c>
      <c r="BK90" s="558">
        <v>5.4051852863791744E-2</v>
      </c>
    </row>
    <row r="91" spans="1:63">
      <c r="A91" s="1066"/>
      <c r="B91" s="576">
        <v>18.5</v>
      </c>
      <c r="C91" s="558">
        <v>5.6458632165593776E-2</v>
      </c>
      <c r="D91" s="558">
        <v>5.6399306973084581E-2</v>
      </c>
      <c r="E91" s="558">
        <v>5.6340106324300268E-2</v>
      </c>
      <c r="F91" s="558">
        <v>5.6281029827462727E-2</v>
      </c>
      <c r="G91" s="558">
        <v>5.6222077092435346E-2</v>
      </c>
      <c r="H91" s="558">
        <v>5.6163247730714419E-2</v>
      </c>
      <c r="I91" s="558">
        <v>5.6104541355420631E-2</v>
      </c>
      <c r="J91" s="558">
        <v>5.6045957581290565E-2</v>
      </c>
      <c r="K91" s="558">
        <v>5.5987496024668286E-2</v>
      </c>
      <c r="L91" s="558">
        <v>5.5929156303496944E-2</v>
      </c>
      <c r="M91" s="558">
        <v>5.5870938037310476E-2</v>
      </c>
      <c r="N91" s="558">
        <v>5.581284084722532E-2</v>
      </c>
      <c r="O91" s="558">
        <v>5.5754864355932195E-2</v>
      </c>
      <c r="P91" s="558">
        <v>5.5697008187687948E-2</v>
      </c>
      <c r="Q91" s="558">
        <v>5.5639271968307417E-2</v>
      </c>
      <c r="R91" s="558">
        <v>5.5581655325155382E-2</v>
      </c>
      <c r="S91" s="558">
        <v>5.552415788713852E-2</v>
      </c>
      <c r="T91" s="558">
        <v>5.5466779284697496E-2</v>
      </c>
      <c r="U91" s="558">
        <v>5.5409519149798955E-2</v>
      </c>
      <c r="V91" s="558">
        <v>5.5352377115927755E-2</v>
      </c>
      <c r="W91" s="558">
        <v>5.5295352818079076E-2</v>
      </c>
      <c r="X91" s="558">
        <v>5.5238445892750655E-2</v>
      </c>
      <c r="Y91" s="558">
        <v>5.518165597793509E-2</v>
      </c>
      <c r="Z91" s="558">
        <v>5.5124982713112169E-2</v>
      </c>
      <c r="AA91" s="558">
        <v>5.5068425739241179E-2</v>
      </c>
      <c r="AB91" s="558">
        <v>5.5011984698753409E-2</v>
      </c>
      <c r="AC91" s="558">
        <v>5.4955659235544553E-2</v>
      </c>
      <c r="AD91" s="558">
        <v>5.489944899496723E-2</v>
      </c>
      <c r="AE91" s="558">
        <v>5.4843353623823574E-2</v>
      </c>
      <c r="AF91" s="558">
        <v>5.4787372770357806E-2</v>
      </c>
      <c r="AG91" s="558">
        <v>5.4731506084248871E-2</v>
      </c>
      <c r="AH91" s="558">
        <v>5.4675753216603167E-2</v>
      </c>
      <c r="AI91" s="558">
        <v>5.4620113819947261E-2</v>
      </c>
      <c r="AJ91" s="558">
        <v>5.4564587548220661E-2</v>
      </c>
      <c r="AK91" s="558">
        <v>5.4509174056768667E-2</v>
      </c>
      <c r="AL91" s="558">
        <v>5.4453873002335222E-2</v>
      </c>
      <c r="AM91" s="558">
        <v>5.4398684043055819E-2</v>
      </c>
      <c r="AN91" s="558">
        <v>5.4343606838450471E-2</v>
      </c>
      <c r="AO91" s="558">
        <v>5.4288641049416705E-2</v>
      </c>
      <c r="AP91" s="558">
        <v>5.4233786338222609E-2</v>
      </c>
      <c r="AQ91" s="558">
        <v>5.4179042368499887E-2</v>
      </c>
      <c r="AR91" s="558">
        <v>5.4124408805237015E-2</v>
      </c>
      <c r="AS91" s="558">
        <v>5.4069885314772408E-2</v>
      </c>
      <c r="AT91" s="558">
        <v>5.4015471564787594E-2</v>
      </c>
      <c r="AU91" s="558">
        <v>5.3961167224300492E-2</v>
      </c>
      <c r="AV91" s="558">
        <v>5.3906971963658699E-2</v>
      </c>
      <c r="AW91" s="558">
        <v>5.3852885454532803E-2</v>
      </c>
      <c r="AX91" s="558">
        <v>5.3798907369909769E-2</v>
      </c>
      <c r="AY91" s="558">
        <v>5.3745037384086342E-2</v>
      </c>
      <c r="AZ91" s="558">
        <v>5.3691275172662492E-2</v>
      </c>
      <c r="BA91" s="558">
        <v>5.363762041253492E-2</v>
      </c>
      <c r="BB91" s="558">
        <v>5.3584072781890556E-2</v>
      </c>
      <c r="BC91" s="558">
        <v>5.3530631960200137E-2</v>
      </c>
      <c r="BD91" s="558">
        <v>5.3477297628211837E-2</v>
      </c>
      <c r="BE91" s="558">
        <v>5.3424069467944875E-2</v>
      </c>
      <c r="BF91" s="558">
        <v>5.3370947162683209E-2</v>
      </c>
      <c r="BG91" s="558">
        <v>5.3317930396969249E-2</v>
      </c>
      <c r="BH91" s="558">
        <v>5.3265018856597637E-2</v>
      </c>
      <c r="BI91" s="558">
        <v>5.3212212228608995E-2</v>
      </c>
      <c r="BJ91" s="558">
        <v>5.3159510201283795E-2</v>
      </c>
      <c r="BK91" s="558">
        <v>5.3106912464136215E-2</v>
      </c>
    </row>
    <row r="92" spans="1:63">
      <c r="A92" s="1066"/>
      <c r="B92" s="510">
        <v>18.75</v>
      </c>
      <c r="C92" s="558">
        <v>5.5446577486828165E-2</v>
      </c>
      <c r="D92" s="558">
        <v>5.5388896575137084E-2</v>
      </c>
      <c r="E92" s="558">
        <v>5.5331335549295098E-2</v>
      </c>
      <c r="F92" s="558">
        <v>5.5273894035928382E-2</v>
      </c>
      <c r="G92" s="558">
        <v>5.5216571663211901E-2</v>
      </c>
      <c r="H92" s="558">
        <v>5.5159368060861483E-2</v>
      </c>
      <c r="I92" s="558">
        <v>5.5102282860125813E-2</v>
      </c>
      <c r="J92" s="558">
        <v>5.5045315693778449E-2</v>
      </c>
      <c r="K92" s="558">
        <v>5.4988466196110052E-2</v>
      </c>
      <c r="L92" s="558">
        <v>5.49317340029205E-2</v>
      </c>
      <c r="M92" s="558">
        <v>5.4875118751511083E-2</v>
      </c>
      <c r="N92" s="558">
        <v>5.4818620080676846E-2</v>
      </c>
      <c r="O92" s="558">
        <v>5.4762237630698866E-2</v>
      </c>
      <c r="P92" s="558">
        <v>5.4705971043336604E-2</v>
      </c>
      <c r="Q92" s="558">
        <v>5.4649819961820355E-2</v>
      </c>
      <c r="R92" s="558">
        <v>5.4593784030843681E-2</v>
      </c>
      <c r="S92" s="558">
        <v>5.4537862896555926E-2</v>
      </c>
      <c r="T92" s="558">
        <v>5.448205620655476E-2</v>
      </c>
      <c r="U92" s="558">
        <v>5.4426363609878785E-2</v>
      </c>
      <c r="V92" s="558">
        <v>5.4370784757000197E-2</v>
      </c>
      <c r="W92" s="558">
        <v>5.4315319299817401E-2</v>
      </c>
      <c r="X92" s="558">
        <v>5.4259966891647853E-2</v>
      </c>
      <c r="Y92" s="558">
        <v>5.4204727187220747E-2</v>
      </c>
      <c r="Z92" s="558">
        <v>5.4149599842669857E-2</v>
      </c>
      <c r="AA92" s="558">
        <v>5.4094584515526442E-2</v>
      </c>
      <c r="AB92" s="558">
        <v>5.4039680864712114E-2</v>
      </c>
      <c r="AC92" s="558">
        <v>5.3984888550531782E-2</v>
      </c>
      <c r="AD92" s="558">
        <v>5.393020723466669E-2</v>
      </c>
      <c r="AE92" s="558">
        <v>5.3875636580167419E-2</v>
      </c>
      <c r="AF92" s="558">
        <v>5.3821176251446959E-2</v>
      </c>
      <c r="AG92" s="558">
        <v>5.3766825914273869E-2</v>
      </c>
      <c r="AH92" s="558">
        <v>5.3712585235765407E-2</v>
      </c>
      <c r="AI92" s="558">
        <v>5.365845388438073E-2</v>
      </c>
      <c r="AJ92" s="558">
        <v>5.3604431529914176E-2</v>
      </c>
      <c r="AK92" s="558">
        <v>5.3550517843488521E-2</v>
      </c>
      <c r="AL92" s="558">
        <v>5.3496712497548282E-2</v>
      </c>
      <c r="AM92" s="558">
        <v>5.3443015165853154E-2</v>
      </c>
      <c r="AN92" s="558">
        <v>5.338942552347134E-2</v>
      </c>
      <c r="AO92" s="558">
        <v>5.3335943246773043E-2</v>
      </c>
      <c r="AP92" s="558">
        <v>5.3282568013423945E-2</v>
      </c>
      <c r="AQ92" s="558">
        <v>5.3229299502378709E-2</v>
      </c>
      <c r="AR92" s="558">
        <v>5.3176137393874584E-2</v>
      </c>
      <c r="AS92" s="558">
        <v>5.3123081369424945E-2</v>
      </c>
      <c r="AT92" s="558">
        <v>5.3070131111813003E-2</v>
      </c>
      <c r="AU92" s="558">
        <v>5.301728630508544E-2</v>
      </c>
      <c r="AV92" s="558">
        <v>5.2964546634546104E-2</v>
      </c>
      <c r="AW92" s="558">
        <v>5.2911911786749838E-2</v>
      </c>
      <c r="AX92" s="558">
        <v>5.2859381449496194E-2</v>
      </c>
      <c r="AY92" s="558">
        <v>5.2806955311823299E-2</v>
      </c>
      <c r="AZ92" s="558">
        <v>5.2754633064001709E-2</v>
      </c>
      <c r="BA92" s="558">
        <v>5.2702414397528326E-2</v>
      </c>
      <c r="BB92" s="558">
        <v>5.2650299005120277E-2</v>
      </c>
      <c r="BC92" s="558">
        <v>5.2598286580708975E-2</v>
      </c>
      <c r="BD92" s="558">
        <v>5.2546376819434075E-2</v>
      </c>
      <c r="BE92" s="558">
        <v>5.2494569417637485E-2</v>
      </c>
      <c r="BF92" s="558">
        <v>5.2442864072857524E-2</v>
      </c>
      <c r="BG92" s="558">
        <v>5.2391260483822998E-2</v>
      </c>
      <c r="BH92" s="558">
        <v>5.233975835044731E-2</v>
      </c>
      <c r="BI92" s="558">
        <v>5.2288357373822716E-2</v>
      </c>
      <c r="BJ92" s="558">
        <v>5.2237057256214491E-2</v>
      </c>
      <c r="BK92" s="558">
        <v>5.2185857701055181E-2</v>
      </c>
    </row>
    <row r="93" spans="1:63">
      <c r="A93" s="1066"/>
      <c r="B93" s="510">
        <v>19</v>
      </c>
      <c r="C93" s="558">
        <v>5.4460872577882458E-2</v>
      </c>
      <c r="D93" s="558">
        <v>5.440477634427196E-2</v>
      </c>
      <c r="E93" s="558">
        <v>5.4348795553155568E-2</v>
      </c>
      <c r="F93" s="558">
        <v>5.4292929848539576E-2</v>
      </c>
      <c r="G93" s="558">
        <v>5.4237178875892494E-2</v>
      </c>
      <c r="H93" s="558">
        <v>5.4181542282137576E-2</v>
      </c>
      <c r="I93" s="558">
        <v>5.4126019715645297E-2</v>
      </c>
      <c r="J93" s="558">
        <v>5.4070610826226016E-2</v>
      </c>
      <c r="K93" s="558">
        <v>5.4015315265122571E-2</v>
      </c>
      <c r="L93" s="558">
        <v>5.3960132685002972E-2</v>
      </c>
      <c r="M93" s="558">
        <v>5.3905062739953144E-2</v>
      </c>
      <c r="N93" s="558">
        <v>5.3850105085469682E-2</v>
      </c>
      <c r="O93" s="558">
        <v>5.379525937845267E-2</v>
      </c>
      <c r="P93" s="558">
        <v>5.3740525277198532E-2</v>
      </c>
      <c r="Q93" s="558">
        <v>5.3685902441392978E-2</v>
      </c>
      <c r="R93" s="558">
        <v>5.3631390532103883E-2</v>
      </c>
      <c r="S93" s="558">
        <v>5.357698921177434E-2</v>
      </c>
      <c r="T93" s="558">
        <v>5.3522698144215654E-2</v>
      </c>
      <c r="U93" s="558">
        <v>5.3468516994600417E-2</v>
      </c>
      <c r="V93" s="558">
        <v>5.3414445429455656E-2</v>
      </c>
      <c r="W93" s="558">
        <v>5.336048311665597E-2</v>
      </c>
      <c r="X93" s="558">
        <v>5.3306629725416721E-2</v>
      </c>
      <c r="Y93" s="558">
        <v>5.325288492628729E-2</v>
      </c>
      <c r="Z93" s="558">
        <v>5.3199248391144358E-2</v>
      </c>
      <c r="AA93" s="558">
        <v>5.3145719793185213E-2</v>
      </c>
      <c r="AB93" s="558">
        <v>5.3092298806921137E-2</v>
      </c>
      <c r="AC93" s="558">
        <v>5.3038985108170796E-2</v>
      </c>
      <c r="AD93" s="558">
        <v>5.2985778374053674E-2</v>
      </c>
      <c r="AE93" s="558">
        <v>5.2932678282983564E-2</v>
      </c>
      <c r="AF93" s="558">
        <v>5.2879684514662101E-2</v>
      </c>
      <c r="AG93" s="558">
        <v>5.2826796750072298E-2</v>
      </c>
      <c r="AH93" s="558">
        <v>5.277401467147215E-2</v>
      </c>
      <c r="AI93" s="558">
        <v>5.2721337962388287E-2</v>
      </c>
      <c r="AJ93" s="558">
        <v>5.2668766307609645E-2</v>
      </c>
      <c r="AK93" s="558">
        <v>5.2616299393181153E-2</v>
      </c>
      <c r="AL93" s="558">
        <v>5.2563936906397518E-2</v>
      </c>
      <c r="AM93" s="558">
        <v>5.2511678535797003E-2</v>
      </c>
      <c r="AN93" s="558">
        <v>5.2459523971155206E-2</v>
      </c>
      <c r="AO93" s="558">
        <v>5.240747290347901E-2</v>
      </c>
      <c r="AP93" s="558">
        <v>5.2355525025000405E-2</v>
      </c>
      <c r="AQ93" s="558">
        <v>5.2303680029170456E-2</v>
      </c>
      <c r="AR93" s="558">
        <v>5.2251937610653248E-2</v>
      </c>
      <c r="AS93" s="558">
        <v>5.2200297465319956E-2</v>
      </c>
      <c r="AT93" s="558">
        <v>5.2148759290242777E-2</v>
      </c>
      <c r="AU93" s="558">
        <v>5.2097322783689115E-2</v>
      </c>
      <c r="AV93" s="558">
        <v>5.2045987645115629E-2</v>
      </c>
      <c r="AW93" s="558">
        <v>5.1994753575162422E-2</v>
      </c>
      <c r="AX93" s="558">
        <v>5.1943620275647147E-2</v>
      </c>
      <c r="AY93" s="558">
        <v>5.189258744955931E-2</v>
      </c>
      <c r="AZ93" s="558">
        <v>5.1841654801054494E-2</v>
      </c>
      <c r="BA93" s="558">
        <v>5.1790822035448589E-2</v>
      </c>
      <c r="BB93" s="558">
        <v>5.1740088859212177E-2</v>
      </c>
      <c r="BC93" s="558">
        <v>5.1689454979964855E-2</v>
      </c>
      <c r="BD93" s="558">
        <v>5.1638920106469609E-2</v>
      </c>
      <c r="BE93" s="558">
        <v>5.1588483948627237E-2</v>
      </c>
      <c r="BF93" s="558">
        <v>5.1538146217470826E-2</v>
      </c>
      <c r="BG93" s="558">
        <v>5.148790662516016E-2</v>
      </c>
      <c r="BH93" s="558">
        <v>5.1437764884976318E-2</v>
      </c>
      <c r="BI93" s="558">
        <v>5.1387720711316191E-2</v>
      </c>
      <c r="BJ93" s="558">
        <v>5.1337773819687009E-2</v>
      </c>
      <c r="BK93" s="558">
        <v>5.1287923926701028E-2</v>
      </c>
    </row>
    <row r="94" spans="1:63">
      <c r="A94" s="1066"/>
      <c r="B94" s="510">
        <v>19.25</v>
      </c>
      <c r="C94" s="558">
        <v>5.3500641134373153E-2</v>
      </c>
      <c r="D94" s="558">
        <v>5.3446072617682999E-2</v>
      </c>
      <c r="E94" s="558">
        <v>5.3391615302985446E-2</v>
      </c>
      <c r="F94" s="558">
        <v>5.3337268850708421E-2</v>
      </c>
      <c r="G94" s="558">
        <v>5.3283032922661046E-2</v>
      </c>
      <c r="H94" s="558">
        <v>5.3228907182026559E-2</v>
      </c>
      <c r="I94" s="558">
        <v>5.3174891293355418E-2</v>
      </c>
      <c r="J94" s="558">
        <v>5.3120984922558338E-2</v>
      </c>
      <c r="K94" s="558">
        <v>5.306718773689937E-2</v>
      </c>
      <c r="L94" s="558">
        <v>5.3013499404989117E-2</v>
      </c>
      <c r="M94" s="558">
        <v>5.2959919596777899E-2</v>
      </c>
      <c r="N94" s="558">
        <v>5.2906447983548967E-2</v>
      </c>
      <c r="O94" s="558">
        <v>5.2853084237911831E-2</v>
      </c>
      <c r="P94" s="558">
        <v>5.2799828033795543E-2</v>
      </c>
      <c r="Q94" s="558">
        <v>5.2746679046442049E-2</v>
      </c>
      <c r="R94" s="558">
        <v>5.269363695239962E-2</v>
      </c>
      <c r="S94" s="558">
        <v>5.2640701429516275E-2</v>
      </c>
      <c r="T94" s="558">
        <v>5.2587872156933224E-2</v>
      </c>
      <c r="U94" s="558">
        <v>5.2535148815078474E-2</v>
      </c>
      <c r="V94" s="558">
        <v>5.2482531085660283E-2</v>
      </c>
      <c r="W94" s="558">
        <v>5.2430018651660817E-2</v>
      </c>
      <c r="X94" s="558">
        <v>5.2377611197329768E-2</v>
      </c>
      <c r="Y94" s="558">
        <v>5.2325308408178034E-2</v>
      </c>
      <c r="Z94" s="558">
        <v>5.2273109970971399E-2</v>
      </c>
      <c r="AA94" s="558">
        <v>5.2221015573724314E-2</v>
      </c>
      <c r="AB94" s="558">
        <v>5.2169024905693667E-2</v>
      </c>
      <c r="AC94" s="558">
        <v>5.2117137657372609E-2</v>
      </c>
      <c r="AD94" s="558">
        <v>5.2065353520484393E-2</v>
      </c>
      <c r="AE94" s="558">
        <v>5.2013672187976291E-2</v>
      </c>
      <c r="AF94" s="558">
        <v>5.1962093354013535E-2</v>
      </c>
      <c r="AG94" s="558">
        <v>5.1910616713973234E-2</v>
      </c>
      <c r="AH94" s="558">
        <v>5.1859241964438432E-2</v>
      </c>
      <c r="AI94" s="558">
        <v>5.1807968803192134E-2</v>
      </c>
      <c r="AJ94" s="558">
        <v>5.1756796929211341E-2</v>
      </c>
      <c r="AK94" s="558">
        <v>5.1705726042661208E-2</v>
      </c>
      <c r="AL94" s="558">
        <v>5.1654755844889176E-2</v>
      </c>
      <c r="AM94" s="558">
        <v>5.1603886038419124E-2</v>
      </c>
      <c r="AN94" s="558">
        <v>5.1553116326945606E-2</v>
      </c>
      <c r="AO94" s="558">
        <v>5.1502446415328113E-2</v>
      </c>
      <c r="AP94" s="558">
        <v>5.1451876009585291E-2</v>
      </c>
      <c r="AQ94" s="558">
        <v>5.1401404816889339E-2</v>
      </c>
      <c r="AR94" s="558">
        <v>5.1351032545560296E-2</v>
      </c>
      <c r="AS94" s="558">
        <v>5.1300758905060445E-2</v>
      </c>
      <c r="AT94" s="558">
        <v>5.1250583605988734E-2</v>
      </c>
      <c r="AU94" s="558">
        <v>5.1200506360075192E-2</v>
      </c>
      <c r="AV94" s="558">
        <v>5.1150526880175441E-2</v>
      </c>
      <c r="AW94" s="558">
        <v>5.1100644880265209E-2</v>
      </c>
      <c r="AX94" s="558">
        <v>5.1050860075434835E-2</v>
      </c>
      <c r="AY94" s="558">
        <v>5.1001172181883887E-2</v>
      </c>
      <c r="AZ94" s="558">
        <v>5.0951580916915748E-2</v>
      </c>
      <c r="BA94" s="558">
        <v>5.0902085998932263E-2</v>
      </c>
      <c r="BB94" s="558">
        <v>5.0852687147428403E-2</v>
      </c>
      <c r="BC94" s="558">
        <v>5.0803384082986958E-2</v>
      </c>
      <c r="BD94" s="558">
        <v>5.0754176527273293E-2</v>
      </c>
      <c r="BE94" s="558">
        <v>5.0705064203030101E-2</v>
      </c>
      <c r="BF94" s="558">
        <v>5.0656046834072162E-2</v>
      </c>
      <c r="BG94" s="558">
        <v>5.0607124145281221E-2</v>
      </c>
      <c r="BH94" s="558">
        <v>5.0558295862600813E-2</v>
      </c>
      <c r="BI94" s="558">
        <v>5.0509561713031136E-2</v>
      </c>
      <c r="BJ94" s="558">
        <v>5.0460921424623967E-2</v>
      </c>
      <c r="BK94" s="558">
        <v>5.0412374726477645E-2</v>
      </c>
    </row>
    <row r="95" spans="1:63">
      <c r="A95" s="1066"/>
      <c r="B95" s="510">
        <v>19.5</v>
      </c>
      <c r="C95" s="558">
        <v>5.2565041078833252E-2</v>
      </c>
      <c r="D95" s="558">
        <v>5.2511945822626464E-2</v>
      </c>
      <c r="E95" s="558">
        <v>5.2458957719824492E-2</v>
      </c>
      <c r="F95" s="558">
        <v>5.2406076446379235E-2</v>
      </c>
      <c r="G95" s="558">
        <v>5.2353301679547909E-2</v>
      </c>
      <c r="H95" s="558">
        <v>5.2300633097886469E-2</v>
      </c>
      <c r="I95" s="558">
        <v>5.22480703812431E-2</v>
      </c>
      <c r="J95" s="558">
        <v>5.2195613210751703E-2</v>
      </c>
      <c r="K95" s="558">
        <v>5.2143261268825479E-2</v>
      </c>
      <c r="L95" s="558">
        <v>5.2091014239150496E-2</v>
      </c>
      <c r="M95" s="558">
        <v>5.2038871806679321E-2</v>
      </c>
      <c r="N95" s="558">
        <v>5.1986833657624715E-2</v>
      </c>
      <c r="O95" s="558">
        <v>5.1934899479453289E-2</v>
      </c>
      <c r="P95" s="558">
        <v>5.1883068960879297E-2</v>
      </c>
      <c r="Q95" s="558">
        <v>5.183134179185838E-2</v>
      </c>
      <c r="R95" s="558">
        <v>5.1779717663581422E-2</v>
      </c>
      <c r="S95" s="558">
        <v>5.1728196268468335E-2</v>
      </c>
      <c r="T95" s="558">
        <v>5.1676777300162041E-2</v>
      </c>
      <c r="U95" s="558">
        <v>5.1625460453522336E-2</v>
      </c>
      <c r="V95" s="558">
        <v>5.1574245424619879E-2</v>
      </c>
      <c r="W95" s="558">
        <v>5.1523131910730179E-2</v>
      </c>
      <c r="X95" s="558">
        <v>5.1472119610327653E-2</v>
      </c>
      <c r="Y95" s="558">
        <v>5.1421208223079648E-2</v>
      </c>
      <c r="Z95" s="558">
        <v>5.1370397449840621E-2</v>
      </c>
      <c r="AA95" s="558">
        <v>5.1319686992646218E-2</v>
      </c>
      <c r="AB95" s="558">
        <v>5.1269076554707464E-2</v>
      </c>
      <c r="AC95" s="558">
        <v>5.1218565840404989E-2</v>
      </c>
      <c r="AD95" s="558">
        <v>5.1168154555283271E-2</v>
      </c>
      <c r="AE95" s="558">
        <v>5.1117842406044889E-2</v>
      </c>
      <c r="AF95" s="558">
        <v>5.1067629100544867E-2</v>
      </c>
      <c r="AG95" s="558">
        <v>5.1017514347784988E-2</v>
      </c>
      <c r="AH95" s="558">
        <v>5.096749785790821E-2</v>
      </c>
      <c r="AI95" s="558">
        <v>5.0917579342193042E-2</v>
      </c>
      <c r="AJ95" s="558">
        <v>5.0867758513047999E-2</v>
      </c>
      <c r="AK95" s="558">
        <v>5.0818035084006098E-2</v>
      </c>
      <c r="AL95" s="558">
        <v>5.0768408769719338E-2</v>
      </c>
      <c r="AM95" s="558">
        <v>5.0718879285953263E-2</v>
      </c>
      <c r="AN95" s="558">
        <v>5.0669446349581537E-2</v>
      </c>
      <c r="AO95" s="558">
        <v>5.0620109678580529E-2</v>
      </c>
      <c r="AP95" s="558">
        <v>5.0570868992023954E-2</v>
      </c>
      <c r="AQ95" s="558">
        <v>5.0521724010077568E-2</v>
      </c>
      <c r="AR95" s="558">
        <v>5.0472674453993838E-2</v>
      </c>
      <c r="AS95" s="558">
        <v>5.0423720046106679E-2</v>
      </c>
      <c r="AT95" s="558">
        <v>5.0374860509826216E-2</v>
      </c>
      <c r="AU95" s="558">
        <v>5.0326095569633585E-2</v>
      </c>
      <c r="AV95" s="558">
        <v>5.0277424951075726E-2</v>
      </c>
      <c r="AW95" s="558">
        <v>5.0228848380760284E-2</v>
      </c>
      <c r="AX95" s="558">
        <v>5.0180365586350424E-2</v>
      </c>
      <c r="AY95" s="558">
        <v>5.0131976296559792E-2</v>
      </c>
      <c r="AZ95" s="558">
        <v>5.0083680241147455E-2</v>
      </c>
      <c r="BA95" s="558">
        <v>5.0035477150912819E-2</v>
      </c>
      <c r="BB95" s="558">
        <v>4.9987366757690693E-2</v>
      </c>
      <c r="BC95" s="558">
        <v>4.9939348794346285E-2</v>
      </c>
      <c r="BD95" s="558">
        <v>4.9891422994770236E-2</v>
      </c>
      <c r="BE95" s="558">
        <v>4.984358909387375E-2</v>
      </c>
      <c r="BF95" s="558">
        <v>4.9795846827583666E-2</v>
      </c>
      <c r="BG95" s="558">
        <v>4.9748195932837642E-2</v>
      </c>
      <c r="BH95" s="558">
        <v>4.9700636147579261E-2</v>
      </c>
      <c r="BI95" s="558">
        <v>4.9653167210753288E-2</v>
      </c>
      <c r="BJ95" s="558">
        <v>4.9605788862300874E-2</v>
      </c>
      <c r="BK95" s="558">
        <v>4.9558500843154774E-2</v>
      </c>
    </row>
    <row r="96" spans="1:63">
      <c r="A96" s="1066"/>
      <c r="B96" s="510">
        <v>19.75</v>
      </c>
      <c r="C96" s="558">
        <v>5.1653263114284642E-2</v>
      </c>
      <c r="D96" s="558">
        <v>5.1601589038000752E-2</v>
      </c>
      <c r="E96" s="558">
        <v>5.1550018248184441E-2</v>
      </c>
      <c r="F96" s="558">
        <v>5.1498550435470455E-2</v>
      </c>
      <c r="G96" s="558">
        <v>5.1447185291727759E-2</v>
      </c>
      <c r="H96" s="558">
        <v>5.1395922510053448E-2</v>
      </c>
      <c r="I96" s="558">
        <v>5.1344761784766581E-2</v>
      </c>
      <c r="J96" s="558">
        <v>5.1293702811402178E-2</v>
      </c>
      <c r="K96" s="558">
        <v>5.1242745286705096E-2</v>
      </c>
      <c r="L96" s="558">
        <v>5.1191888908624091E-2</v>
      </c>
      <c r="M96" s="558">
        <v>5.1141133376305811E-2</v>
      </c>
      <c r="N96" s="558">
        <v>5.1090478390088893E-2</v>
      </c>
      <c r="O96" s="558">
        <v>5.1039923651498037E-2</v>
      </c>
      <c r="P96" s="558">
        <v>5.0989468863238165E-2</v>
      </c>
      <c r="Q96" s="558">
        <v>5.0939113729188579E-2</v>
      </c>
      <c r="R96" s="558">
        <v>5.0888857954397182E-2</v>
      </c>
      <c r="S96" s="558">
        <v>5.0838701245074697E-2</v>
      </c>
      <c r="T96" s="558">
        <v>5.0788643308588982E-2</v>
      </c>
      <c r="U96" s="558">
        <v>5.0738683853459275E-2</v>
      </c>
      <c r="V96" s="558">
        <v>5.0688822589350618E-2</v>
      </c>
      <c r="W96" s="558">
        <v>5.0639059227068163E-2</v>
      </c>
      <c r="X96" s="558">
        <v>5.0589393478551604E-2</v>
      </c>
      <c r="Y96" s="558">
        <v>5.0539825056869637E-2</v>
      </c>
      <c r="Z96" s="558">
        <v>5.0490353676214426E-2</v>
      </c>
      <c r="AA96" s="558">
        <v>5.0440979051896068E-2</v>
      </c>
      <c r="AB96" s="558">
        <v>5.0391700900337205E-2</v>
      </c>
      <c r="AC96" s="558">
        <v>5.0342518939067549E-2</v>
      </c>
      <c r="AD96" s="558">
        <v>5.0293432886718469E-2</v>
      </c>
      <c r="AE96" s="558">
        <v>5.024444246301768E-2</v>
      </c>
      <c r="AF96" s="558">
        <v>5.0195547388783866E-2</v>
      </c>
      <c r="AG96" s="558">
        <v>5.0146747385921384E-2</v>
      </c>
      <c r="AH96" s="558">
        <v>5.0098042177415002E-2</v>
      </c>
      <c r="AI96" s="558">
        <v>5.0049431487324665E-2</v>
      </c>
      <c r="AJ96" s="558">
        <v>5.0000915040780233E-2</v>
      </c>
      <c r="AK96" s="558">
        <v>4.9952492563976381E-2</v>
      </c>
      <c r="AL96" s="558">
        <v>4.9904163784167371E-2</v>
      </c>
      <c r="AM96" s="558">
        <v>4.9855928429662001E-2</v>
      </c>
      <c r="AN96" s="558">
        <v>4.9807786229818435E-2</v>
      </c>
      <c r="AO96" s="558">
        <v>4.975973691503921E-2</v>
      </c>
      <c r="AP96" s="558">
        <v>4.9711780216766192E-2</v>
      </c>
      <c r="AQ96" s="558">
        <v>4.9663915867475518E-2</v>
      </c>
      <c r="AR96" s="558">
        <v>4.9616143600672694E-2</v>
      </c>
      <c r="AS96" s="558">
        <v>4.9568463150887601E-2</v>
      </c>
      <c r="AT96" s="558">
        <v>4.9520874253669599E-2</v>
      </c>
      <c r="AU96" s="558">
        <v>4.9473376645582635E-2</v>
      </c>
      <c r="AV96" s="558">
        <v>4.9425970064200374E-2</v>
      </c>
      <c r="AW96" s="558">
        <v>4.9378654248101367E-2</v>
      </c>
      <c r="AX96" s="558">
        <v>4.9331428936864256E-2</v>
      </c>
      <c r="AY96" s="558">
        <v>4.9284293871062992E-2</v>
      </c>
      <c r="AZ96" s="558">
        <v>4.923724879226208E-2</v>
      </c>
      <c r="BA96" s="558">
        <v>4.9190293443011852E-2</v>
      </c>
      <c r="BB96" s="558">
        <v>4.9143427566843791E-2</v>
      </c>
      <c r="BC96" s="558">
        <v>4.9096650908265822E-2</v>
      </c>
      <c r="BD96" s="558">
        <v>4.904996321275773E-2</v>
      </c>
      <c r="BE96" s="558">
        <v>4.9003364226766488E-2</v>
      </c>
      <c r="BF96" s="558">
        <v>4.8956853697701683E-2</v>
      </c>
      <c r="BG96" s="558">
        <v>4.891043137393096E-2</v>
      </c>
      <c r="BH96" s="558">
        <v>4.8864097004775495E-2</v>
      </c>
      <c r="BI96" s="558">
        <v>4.8817850340505446E-2</v>
      </c>
      <c r="BJ96" s="558">
        <v>4.8771691132335503E-2</v>
      </c>
      <c r="BK96" s="558">
        <v>4.8725619132420413E-2</v>
      </c>
    </row>
    <row r="97" spans="1:63">
      <c r="A97" s="1066"/>
      <c r="B97" s="510">
        <v>20</v>
      </c>
      <c r="C97" s="558">
        <v>5.1653263114284642E-2</v>
      </c>
      <c r="D97" s="558">
        <v>5.1601589038000752E-2</v>
      </c>
      <c r="E97" s="558">
        <v>5.1550018248184441E-2</v>
      </c>
      <c r="F97" s="558">
        <v>5.1498550435470455E-2</v>
      </c>
      <c r="G97" s="558">
        <v>5.1447185291727759E-2</v>
      </c>
      <c r="H97" s="558">
        <v>5.1395922510053448E-2</v>
      </c>
      <c r="I97" s="558">
        <v>5.1344761784766581E-2</v>
      </c>
      <c r="J97" s="558">
        <v>5.1293702811402178E-2</v>
      </c>
      <c r="K97" s="558">
        <v>5.1242745286705096E-2</v>
      </c>
      <c r="L97" s="558">
        <v>5.1191888908624091E-2</v>
      </c>
      <c r="M97" s="558">
        <v>5.1141133376305811E-2</v>
      </c>
      <c r="N97" s="558">
        <v>5.1090478390088893E-2</v>
      </c>
      <c r="O97" s="558">
        <v>5.1039923651498037E-2</v>
      </c>
      <c r="P97" s="558">
        <v>5.0989468863238165E-2</v>
      </c>
      <c r="Q97" s="558">
        <v>5.0939113729188579E-2</v>
      </c>
      <c r="R97" s="558">
        <v>5.0888857954397182E-2</v>
      </c>
      <c r="S97" s="558">
        <v>5.0838701245074697E-2</v>
      </c>
      <c r="T97" s="558">
        <v>5.0788643308588982E-2</v>
      </c>
      <c r="U97" s="558">
        <v>5.0738683853459275E-2</v>
      </c>
      <c r="V97" s="558">
        <v>5.0688822589350618E-2</v>
      </c>
      <c r="W97" s="558">
        <v>5.0639059227068163E-2</v>
      </c>
      <c r="X97" s="558">
        <v>5.0589393478551604E-2</v>
      </c>
      <c r="Y97" s="558">
        <v>5.0539825056869637E-2</v>
      </c>
      <c r="Z97" s="558">
        <v>5.0490353676214426E-2</v>
      </c>
      <c r="AA97" s="558">
        <v>5.0440979051896068E-2</v>
      </c>
      <c r="AB97" s="558">
        <v>5.0391700900337205E-2</v>
      </c>
      <c r="AC97" s="558">
        <v>5.0342518939067549E-2</v>
      </c>
      <c r="AD97" s="558">
        <v>5.0293432886718469E-2</v>
      </c>
      <c r="AE97" s="558">
        <v>5.024444246301768E-2</v>
      </c>
      <c r="AF97" s="558">
        <v>5.0195547388783866E-2</v>
      </c>
      <c r="AG97" s="558">
        <v>5.0146747385921384E-2</v>
      </c>
      <c r="AH97" s="558">
        <v>5.0098042177415002E-2</v>
      </c>
      <c r="AI97" s="558">
        <v>5.0049431487324665E-2</v>
      </c>
      <c r="AJ97" s="558">
        <v>5.0000915040780233E-2</v>
      </c>
      <c r="AK97" s="558">
        <v>4.9952492563976381E-2</v>
      </c>
      <c r="AL97" s="558">
        <v>4.9904163784167371E-2</v>
      </c>
      <c r="AM97" s="558">
        <v>4.9855928429662001E-2</v>
      </c>
      <c r="AN97" s="558">
        <v>4.9807786229818435E-2</v>
      </c>
      <c r="AO97" s="558">
        <v>4.975973691503921E-2</v>
      </c>
      <c r="AP97" s="558">
        <v>4.9711780216766192E-2</v>
      </c>
      <c r="AQ97" s="558">
        <v>4.9663915867475518E-2</v>
      </c>
      <c r="AR97" s="558">
        <v>4.9616143600672694E-2</v>
      </c>
      <c r="AS97" s="558">
        <v>4.9568463150887601E-2</v>
      </c>
      <c r="AT97" s="558">
        <v>4.9520874253669599E-2</v>
      </c>
      <c r="AU97" s="558">
        <v>4.9473376645582635E-2</v>
      </c>
      <c r="AV97" s="558">
        <v>4.9425970064200374E-2</v>
      </c>
      <c r="AW97" s="558">
        <v>4.9378654248101367E-2</v>
      </c>
      <c r="AX97" s="558">
        <v>4.9331428936864256E-2</v>
      </c>
      <c r="AY97" s="558">
        <v>4.9284293871062992E-2</v>
      </c>
      <c r="AZ97" s="558">
        <v>4.923724879226208E-2</v>
      </c>
      <c r="BA97" s="558">
        <v>4.9190293443011852E-2</v>
      </c>
      <c r="BB97" s="558">
        <v>4.9143427566843791E-2</v>
      </c>
      <c r="BC97" s="558">
        <v>4.9096650908265822E-2</v>
      </c>
      <c r="BD97" s="558">
        <v>4.904996321275773E-2</v>
      </c>
      <c r="BE97" s="558">
        <v>4.9003364226766488E-2</v>
      </c>
      <c r="BF97" s="558">
        <v>4.8956853697701683E-2</v>
      </c>
      <c r="BG97" s="558">
        <v>4.891043137393096E-2</v>
      </c>
      <c r="BH97" s="558">
        <v>4.8864097004775495E-2</v>
      </c>
      <c r="BI97" s="558">
        <v>4.8817850340505446E-2</v>
      </c>
      <c r="BJ97" s="558">
        <v>4.8771691132335503E-2</v>
      </c>
      <c r="BK97" s="558">
        <v>4.8725619132420413E-2</v>
      </c>
    </row>
    <row r="98" spans="1:63">
      <c r="A98" s="1066"/>
      <c r="B98" s="510">
        <v>20.25</v>
      </c>
      <c r="C98" s="558">
        <v>4.1921969459190217E-2</v>
      </c>
      <c r="D98" s="558">
        <v>4.1880819620727733E-2</v>
      </c>
      <c r="E98" s="558">
        <v>4.183975048690465E-2</v>
      </c>
      <c r="F98" s="558">
        <v>4.1798761820532014E-2</v>
      </c>
      <c r="G98" s="558">
        <v>4.175785338534941E-2</v>
      </c>
      <c r="H98" s="558">
        <v>4.1717024946020455E-2</v>
      </c>
      <c r="I98" s="558">
        <v>4.1676276268128233E-2</v>
      </c>
      <c r="J98" s="558">
        <v>4.1635607118170853E-2</v>
      </c>
      <c r="K98" s="558">
        <v>4.1595017263556973E-2</v>
      </c>
      <c r="L98" s="558">
        <v>4.1554506472601352E-2</v>
      </c>
      <c r="M98" s="558">
        <v>4.1514074514520466E-2</v>
      </c>
      <c r="N98" s="558">
        <v>4.1473721159428122E-2</v>
      </c>
      <c r="O98" s="558">
        <v>4.1433446178331064E-2</v>
      </c>
      <c r="P98" s="558">
        <v>4.1393249343124709E-2</v>
      </c>
      <c r="Q98" s="558">
        <v>4.1353130426588773E-2</v>
      </c>
      <c r="R98" s="558">
        <v>4.1313089202383038E-2</v>
      </c>
      <c r="S98" s="558">
        <v>4.1273125445043059E-2</v>
      </c>
      <c r="T98" s="558">
        <v>4.1233238929975977E-2</v>
      </c>
      <c r="U98" s="558">
        <v>4.1193429433456254E-2</v>
      </c>
      <c r="V98" s="558">
        <v>4.1153696732621543E-2</v>
      </c>
      <c r="W98" s="558">
        <v>4.1114040605468485E-2</v>
      </c>
      <c r="X98" s="558">
        <v>4.1074460830848633E-2</v>
      </c>
      <c r="Y98" s="558">
        <v>4.1034957188464262E-2</v>
      </c>
      <c r="Z98" s="558">
        <v>4.0995529458864352E-2</v>
      </c>
      <c r="AA98" s="558">
        <v>4.095617742344048E-2</v>
      </c>
      <c r="AB98" s="558">
        <v>4.091690086442281E-2</v>
      </c>
      <c r="AC98" s="558">
        <v>4.0877699564876052E-2</v>
      </c>
      <c r="AD98" s="558">
        <v>4.0838573308695482E-2</v>
      </c>
      <c r="AE98" s="558">
        <v>4.0799521880602964E-2</v>
      </c>
      <c r="AF98" s="558">
        <v>4.076054506614301E-2</v>
      </c>
      <c r="AG98" s="558">
        <v>4.0721642651678845E-2</v>
      </c>
      <c r="AH98" s="558">
        <v>4.0682814424388501E-2</v>
      </c>
      <c r="AI98" s="558">
        <v>4.0644060172260958E-2</v>
      </c>
      <c r="AJ98" s="558">
        <v>4.0605379684092266E-2</v>
      </c>
      <c r="AK98" s="558">
        <v>4.0566772749481693E-2</v>
      </c>
      <c r="AL98" s="558">
        <v>4.0528239158827951E-2</v>
      </c>
      <c r="AM98" s="558">
        <v>4.0489778703325388E-2</v>
      </c>
      <c r="AN98" s="558">
        <v>4.0451391174960168E-2</v>
      </c>
      <c r="AO98" s="558">
        <v>4.0413076366506609E-2</v>
      </c>
      <c r="AP98" s="558">
        <v>4.037483407152339E-2</v>
      </c>
      <c r="AQ98" s="558">
        <v>4.0336664084349848E-2</v>
      </c>
      <c r="AR98" s="558">
        <v>4.0298566200102325E-2</v>
      </c>
      <c r="AS98" s="558">
        <v>4.0260540214670466E-2</v>
      </c>
      <c r="AT98" s="558">
        <v>4.0222585924713589E-2</v>
      </c>
      <c r="AU98" s="558">
        <v>4.0184703127657075E-2</v>
      </c>
      <c r="AV98" s="558">
        <v>4.0146891621688732E-2</v>
      </c>
      <c r="AW98" s="558">
        <v>4.0109151205755249E-2</v>
      </c>
      <c r="AX98" s="558">
        <v>4.0071481679558589E-2</v>
      </c>
      <c r="AY98" s="558">
        <v>4.0033882843552485E-2</v>
      </c>
      <c r="AZ98" s="558">
        <v>3.9996354498938902E-2</v>
      </c>
      <c r="BA98" s="558">
        <v>3.995889644766451E-2</v>
      </c>
      <c r="BB98" s="558">
        <v>3.9921508492417254E-2</v>
      </c>
      <c r="BC98" s="558">
        <v>3.9884190436622828E-2</v>
      </c>
      <c r="BD98" s="558">
        <v>3.9846942084441284E-2</v>
      </c>
      <c r="BE98" s="558">
        <v>3.9809763240763546E-2</v>
      </c>
      <c r="BF98" s="558">
        <v>3.977265371120807E-2</v>
      </c>
      <c r="BG98" s="558">
        <v>3.9735613302117424E-2</v>
      </c>
      <c r="BH98" s="558">
        <v>3.9698641820554902E-2</v>
      </c>
      <c r="BI98" s="558">
        <v>3.9661739074301205E-2</v>
      </c>
      <c r="BJ98" s="558">
        <v>3.9624904871851094E-2</v>
      </c>
      <c r="BK98" s="558">
        <v>3.9588139022410089E-2</v>
      </c>
    </row>
    <row r="99" spans="1:63">
      <c r="A99" s="1066"/>
      <c r="B99" s="510">
        <v>20.5</v>
      </c>
      <c r="C99" s="558">
        <v>4.1249801837431994E-2</v>
      </c>
      <c r="D99" s="558">
        <v>4.1209689119717549E-2</v>
      </c>
      <c r="E99" s="558">
        <v>4.1169654340169837E-2</v>
      </c>
      <c r="F99" s="558">
        <v>4.1129697271860985E-2</v>
      </c>
      <c r="G99" s="558">
        <v>4.1089817688743244E-2</v>
      </c>
      <c r="H99" s="558">
        <v>4.1050015365644732E-2</v>
      </c>
      <c r="I99" s="558">
        <v>4.101029007826517E-2</v>
      </c>
      <c r="J99" s="558">
        <v>4.0970641603171716E-2</v>
      </c>
      <c r="K99" s="558">
        <v>4.093106971779472E-2</v>
      </c>
      <c r="L99" s="558">
        <v>4.0891574200423594E-2</v>
      </c>
      <c r="M99" s="558">
        <v>4.0852154830202672E-2</v>
      </c>
      <c r="N99" s="558">
        <v>4.0812811387127078E-2</v>
      </c>
      <c r="O99" s="558">
        <v>4.0773543652038634E-2</v>
      </c>
      <c r="P99" s="558">
        <v>4.0734351406621822E-2</v>
      </c>
      <c r="Q99" s="558">
        <v>4.0695234433399674E-2</v>
      </c>
      <c r="R99" s="558">
        <v>4.0656192515729821E-2</v>
      </c>
      <c r="S99" s="558">
        <v>4.0617225437800449E-2</v>
      </c>
      <c r="T99" s="558">
        <v>4.0578332984626327E-2</v>
      </c>
      <c r="U99" s="558">
        <v>4.0539514942044871E-2</v>
      </c>
      <c r="V99" s="558">
        <v>4.0500771096712206E-2</v>
      </c>
      <c r="W99" s="558">
        <v>4.0462101236099238E-2</v>
      </c>
      <c r="X99" s="558">
        <v>4.0423505148487797E-2</v>
      </c>
      <c r="Y99" s="558">
        <v>4.0384982622966754E-2</v>
      </c>
      <c r="Z99" s="558">
        <v>4.0346533449428193E-2</v>
      </c>
      <c r="AA99" s="558">
        <v>4.0308157418563577E-2</v>
      </c>
      <c r="AB99" s="558">
        <v>4.0269854321859963E-2</v>
      </c>
      <c r="AC99" s="558">
        <v>4.0231623951596199E-2</v>
      </c>
      <c r="AD99" s="558">
        <v>4.0193466100839216E-2</v>
      </c>
      <c r="AE99" s="558">
        <v>4.0155380563440243E-2</v>
      </c>
      <c r="AF99" s="558">
        <v>4.0117367134031148E-2</v>
      </c>
      <c r="AG99" s="558">
        <v>4.0079425608020691E-2</v>
      </c>
      <c r="AH99" s="558">
        <v>4.0041555781590889E-2</v>
      </c>
      <c r="AI99" s="558">
        <v>4.0003757451693357E-2</v>
      </c>
      <c r="AJ99" s="558">
        <v>3.9966030416045677E-2</v>
      </c>
      <c r="AK99" s="558">
        <v>3.9928374473127803E-2</v>
      </c>
      <c r="AL99" s="558">
        <v>3.9890789422178448E-2</v>
      </c>
      <c r="AM99" s="558">
        <v>3.9853275063191536E-2</v>
      </c>
      <c r="AN99" s="558">
        <v>3.9815831196912649E-2</v>
      </c>
      <c r="AO99" s="558">
        <v>3.9778457624835506E-2</v>
      </c>
      <c r="AP99" s="558">
        <v>3.9741154149198418E-2</v>
      </c>
      <c r="AQ99" s="558">
        <v>3.9703920572980875E-2</v>
      </c>
      <c r="AR99" s="558">
        <v>3.966675669989999E-2</v>
      </c>
      <c r="AS99" s="558">
        <v>3.9629662334407116E-2</v>
      </c>
      <c r="AT99" s="558">
        <v>3.9592637281684384E-2</v>
      </c>
      <c r="AU99" s="558">
        <v>3.95556813476413E-2</v>
      </c>
      <c r="AV99" s="558">
        <v>3.9518794338911353E-2</v>
      </c>
      <c r="AW99" s="558">
        <v>3.9481976062848666E-2</v>
      </c>
      <c r="AX99" s="558">
        <v>3.9445226327524563E-2</v>
      </c>
      <c r="AY99" s="558">
        <v>3.9408544941724341E-2</v>
      </c>
      <c r="AZ99" s="558">
        <v>3.9371931714943895E-2</v>
      </c>
      <c r="BA99" s="558">
        <v>3.933538645738642E-2</v>
      </c>
      <c r="BB99" s="558">
        <v>3.9298908979959135E-2</v>
      </c>
      <c r="BC99" s="558">
        <v>3.9262499094270036E-2</v>
      </c>
      <c r="BD99" s="558">
        <v>3.9226156612624637E-2</v>
      </c>
      <c r="BE99" s="558">
        <v>3.9189881348022752E-2</v>
      </c>
      <c r="BF99" s="558">
        <v>3.9153673114155282E-2</v>
      </c>
      <c r="BG99" s="558">
        <v>3.9117531725401049E-2</v>
      </c>
      <c r="BH99" s="558">
        <v>3.9081456996823576E-2</v>
      </c>
      <c r="BI99" s="558">
        <v>3.9045448744167988E-2</v>
      </c>
      <c r="BJ99" s="558">
        <v>3.9009506783857825E-2</v>
      </c>
      <c r="BK99" s="558">
        <v>3.8973630932991957E-2</v>
      </c>
    </row>
    <row r="100" spans="1:63">
      <c r="A100" s="1066"/>
      <c r="B100" s="576">
        <v>20.75</v>
      </c>
      <c r="C100" s="558">
        <v>4.0593803558699182E-2</v>
      </c>
      <c r="D100" s="558">
        <v>4.0554693231576219E-2</v>
      </c>
      <c r="E100" s="558">
        <v>4.0515658194041987E-2</v>
      </c>
      <c r="F100" s="558">
        <v>4.0476698228900466E-2</v>
      </c>
      <c r="G100" s="558">
        <v>4.0437813119790285E-2</v>
      </c>
      <c r="H100" s="558">
        <v>4.0399002651180668E-2</v>
      </c>
      <c r="I100" s="558">
        <v>4.036026660836748E-2</v>
      </c>
      <c r="J100" s="558">
        <v>4.0321604777469267E-2</v>
      </c>
      <c r="K100" s="558">
        <v>4.02830169454233E-2</v>
      </c>
      <c r="L100" s="558">
        <v>4.0244502899981709E-2</v>
      </c>
      <c r="M100" s="558">
        <v>4.0206062429707506E-2</v>
      </c>
      <c r="N100" s="558">
        <v>4.0167695323970819E-2</v>
      </c>
      <c r="O100" s="558">
        <v>4.0129401372944962E-2</v>
      </c>
      <c r="P100" s="558">
        <v>4.0091180367602647E-2</v>
      </c>
      <c r="Q100" s="558">
        <v>4.0053032099712192E-2</v>
      </c>
      <c r="R100" s="558">
        <v>4.0014956361833699E-2</v>
      </c>
      <c r="S100" s="558">
        <v>3.9976952947315327E-2</v>
      </c>
      <c r="T100" s="558">
        <v>3.9939021650289556E-2</v>
      </c>
      <c r="U100" s="558">
        <v>3.9901162265669442E-2</v>
      </c>
      <c r="V100" s="558">
        <v>3.9863374589144941E-2</v>
      </c>
      <c r="W100" s="558">
        <v>3.9825658417179229E-2</v>
      </c>
      <c r="X100" s="558">
        <v>3.9788013547005063E-2</v>
      </c>
      <c r="Y100" s="558">
        <v>3.9750439776621099E-2</v>
      </c>
      <c r="Z100" s="558">
        <v>3.9712936904788339E-2</v>
      </c>
      <c r="AA100" s="558">
        <v>3.9675504731026517E-2</v>
      </c>
      <c r="AB100" s="558">
        <v>3.9638143055610489E-2</v>
      </c>
      <c r="AC100" s="558">
        <v>3.9600851679566743E-2</v>
      </c>
      <c r="AD100" s="558">
        <v>3.9563630404669821E-2</v>
      </c>
      <c r="AE100" s="558">
        <v>3.9526479033438831E-2</v>
      </c>
      <c r="AF100" s="558">
        <v>3.9489397369133934E-2</v>
      </c>
      <c r="AG100" s="558">
        <v>3.9452385215752901E-2</v>
      </c>
      <c r="AH100" s="558">
        <v>3.9415442378027625E-2</v>
      </c>
      <c r="AI100" s="558">
        <v>3.9378568661420719E-2</v>
      </c>
      <c r="AJ100" s="558">
        <v>3.9341763872122057E-2</v>
      </c>
      <c r="AK100" s="558">
        <v>3.9305027817045438E-2</v>
      </c>
      <c r="AL100" s="558">
        <v>3.9268360303825162E-2</v>
      </c>
      <c r="AM100" s="558">
        <v>3.9231761140812706E-2</v>
      </c>
      <c r="AN100" s="558">
        <v>3.9195230137073343E-2</v>
      </c>
      <c r="AO100" s="558">
        <v>3.9158767102382877E-2</v>
      </c>
      <c r="AP100" s="558">
        <v>3.9122371847224273E-2</v>
      </c>
      <c r="AQ100" s="558">
        <v>3.9086044182784434E-2</v>
      </c>
      <c r="AR100" s="558">
        <v>3.9049783920950924E-2</v>
      </c>
      <c r="AS100" s="558">
        <v>3.9013590874308696E-2</v>
      </c>
      <c r="AT100" s="558">
        <v>3.8977464856136866E-2</v>
      </c>
      <c r="AU100" s="558">
        <v>3.894140568040555E-2</v>
      </c>
      <c r="AV100" s="558">
        <v>3.8905413161772588E-2</v>
      </c>
      <c r="AW100" s="558">
        <v>3.8869487115580442E-2</v>
      </c>
      <c r="AX100" s="558">
        <v>3.8833627357853007E-2</v>
      </c>
      <c r="AY100" s="558">
        <v>3.8797833705292481E-2</v>
      </c>
      <c r="AZ100" s="558">
        <v>3.8762105975276226E-2</v>
      </c>
      <c r="BA100" s="558">
        <v>3.8726443985853669E-2</v>
      </c>
      <c r="BB100" s="558">
        <v>3.8690847555743223E-2</v>
      </c>
      <c r="BC100" s="558">
        <v>3.8655316504329205E-2</v>
      </c>
      <c r="BD100" s="558">
        <v>3.8619850651658773E-2</v>
      </c>
      <c r="BE100" s="558">
        <v>3.8584449818438928E-2</v>
      </c>
      <c r="BF100" s="558">
        <v>3.8549113826033432E-2</v>
      </c>
      <c r="BG100" s="558">
        <v>3.8513842496459852E-2</v>
      </c>
      <c r="BH100" s="558">
        <v>3.8478635652386559E-2</v>
      </c>
      <c r="BI100" s="558">
        <v>3.8443493117129732E-2</v>
      </c>
      <c r="BJ100" s="558">
        <v>3.8408414714650445E-2</v>
      </c>
      <c r="BK100" s="558">
        <v>3.8373400269551682E-2</v>
      </c>
    </row>
    <row r="101" spans="1:63">
      <c r="A101" s="1066"/>
      <c r="B101" s="510">
        <v>21</v>
      </c>
      <c r="C101" s="558">
        <v>3.995345607337155E-2</v>
      </c>
      <c r="D101" s="558">
        <v>3.9915314854914064E-2</v>
      </c>
      <c r="E101" s="558">
        <v>3.987724638936687E-2</v>
      </c>
      <c r="F101" s="558">
        <v>3.9839250468768253E-2</v>
      </c>
      <c r="G101" s="558">
        <v>3.9801326885948327E-2</v>
      </c>
      <c r="H101" s="558">
        <v>3.9763475434525263E-2</v>
      </c>
      <c r="I101" s="558">
        <v>3.9725695908901612E-2</v>
      </c>
      <c r="J101" s="558">
        <v>3.9687988104260524E-2</v>
      </c>
      <c r="K101" s="558">
        <v>3.9650351816562047E-2</v>
      </c>
      <c r="L101" s="558">
        <v>3.9612786842539487E-2</v>
      </c>
      <c r="M101" s="558">
        <v>3.9575292979695718E-2</v>
      </c>
      <c r="N101" s="558">
        <v>3.9537870026299542E-2</v>
      </c>
      <c r="O101" s="558">
        <v>3.950051778138209E-2</v>
      </c>
      <c r="P101" s="558">
        <v>3.9463236044733209E-2</v>
      </c>
      <c r="Q101" s="558">
        <v>3.9426024616897905E-2</v>
      </c>
      <c r="R101" s="558">
        <v>3.9388883299172742E-2</v>
      </c>
      <c r="S101" s="558">
        <v>3.9351811893602345E-2</v>
      </c>
      <c r="T101" s="558">
        <v>3.9314810202975899E-2</v>
      </c>
      <c r="U101" s="558">
        <v>3.9277878030823582E-2</v>
      </c>
      <c r="V101" s="558">
        <v>3.9241015181413159E-2</v>
      </c>
      <c r="W101" s="558">
        <v>3.9204221459746488E-2</v>
      </c>
      <c r="X101" s="558">
        <v>3.9167496671556098E-2</v>
      </c>
      <c r="Y101" s="558">
        <v>3.9130840623301744E-2</v>
      </c>
      <c r="Z101" s="558">
        <v>3.9094253122167043E-2</v>
      </c>
      <c r="AA101" s="558">
        <v>3.9057733976056067E-2</v>
      </c>
      <c r="AB101" s="558">
        <v>3.9021282993589979E-2</v>
      </c>
      <c r="AC101" s="558">
        <v>3.8984899984103719E-2</v>
      </c>
      <c r="AD101" s="558">
        <v>3.8948584757642651E-2</v>
      </c>
      <c r="AE101" s="558">
        <v>3.8912337124959263E-2</v>
      </c>
      <c r="AF101" s="558">
        <v>3.8876156897509888E-2</v>
      </c>
      <c r="AG101" s="558">
        <v>3.8840043887451429E-2</v>
      </c>
      <c r="AH101" s="558">
        <v>3.8803997907638124E-2</v>
      </c>
      <c r="AI101" s="558">
        <v>3.8768018771618271E-2</v>
      </c>
      <c r="AJ101" s="558">
        <v>3.8732106293631052E-2</v>
      </c>
      <c r="AK101" s="558">
        <v>3.8696260288603332E-2</v>
      </c>
      <c r="AL101" s="558">
        <v>3.8660480572146466E-2</v>
      </c>
      <c r="AM101" s="558">
        <v>3.8624766960553149E-2</v>
      </c>
      <c r="AN101" s="558">
        <v>3.8589119270794274E-2</v>
      </c>
      <c r="AO101" s="558">
        <v>3.8553537320515766E-2</v>
      </c>
      <c r="AP101" s="558">
        <v>3.8518020928035537E-2</v>
      </c>
      <c r="AQ101" s="558">
        <v>3.848256991234035E-2</v>
      </c>
      <c r="AR101" s="558">
        <v>3.8447184093082759E-2</v>
      </c>
      <c r="AS101" s="558">
        <v>3.8411863290578045E-2</v>
      </c>
      <c r="AT101" s="558">
        <v>3.8376607325801178E-2</v>
      </c>
      <c r="AU101" s="558">
        <v>3.8341416020383781E-2</v>
      </c>
      <c r="AV101" s="558">
        <v>3.8306289196611144E-2</v>
      </c>
      <c r="AW101" s="558">
        <v>3.8271226677419216E-2</v>
      </c>
      <c r="AX101" s="558">
        <v>3.8236228286391644E-2</v>
      </c>
      <c r="AY101" s="558">
        <v>3.8201293847756779E-2</v>
      </c>
      <c r="AZ101" s="558">
        <v>3.8166423186384794E-2</v>
      </c>
      <c r="BA101" s="558">
        <v>3.8131616127784693E-2</v>
      </c>
      <c r="BB101" s="558">
        <v>3.8096872498101432E-2</v>
      </c>
      <c r="BC101" s="558">
        <v>3.8062192124113048E-2</v>
      </c>
      <c r="BD101" s="558">
        <v>3.8027574833227731E-2</v>
      </c>
      <c r="BE101" s="558">
        <v>3.7993020453480991E-2</v>
      </c>
      <c r="BF101" s="558">
        <v>3.7958528813532802E-2</v>
      </c>
      <c r="BG101" s="558">
        <v>3.7924099742664787E-2</v>
      </c>
      <c r="BH101" s="558">
        <v>3.7889733070777358E-2</v>
      </c>
      <c r="BI101" s="558">
        <v>3.7855428628386964E-2</v>
      </c>
      <c r="BJ101" s="558">
        <v>3.7821186246623277E-2</v>
      </c>
      <c r="BK101" s="558">
        <v>3.778700575722644E-2</v>
      </c>
    </row>
    <row r="102" spans="1:63">
      <c r="A102" s="1066"/>
      <c r="B102" s="510">
        <v>21.25</v>
      </c>
      <c r="C102" s="558">
        <v>3.9328261608561642E-2</v>
      </c>
      <c r="D102" s="558">
        <v>3.9291057592902717E-2</v>
      </c>
      <c r="E102" s="558">
        <v>3.9253923899733784E-2</v>
      </c>
      <c r="F102" s="558">
        <v>3.9216860329859271E-2</v>
      </c>
      <c r="G102" s="558">
        <v>3.9179866684835231E-2</v>
      </c>
      <c r="H102" s="558">
        <v>3.9142942766965783E-2</v>
      </c>
      <c r="I102" s="558">
        <v>3.9106088379299589E-2</v>
      </c>
      <c r="J102" s="558">
        <v>3.9069303325626366E-2</v>
      </c>
      <c r="K102" s="558">
        <v>3.9032587410473385E-2</v>
      </c>
      <c r="L102" s="558">
        <v>3.8995940439102046E-2</v>
      </c>
      <c r="M102" s="558">
        <v>3.895936221750438E-2</v>
      </c>
      <c r="N102" s="558">
        <v>3.8922852552399669E-2</v>
      </c>
      <c r="O102" s="558">
        <v>3.8886411251231018E-2</v>
      </c>
      <c r="P102" s="558">
        <v>3.8850038122161985E-2</v>
      </c>
      <c r="Q102" s="558">
        <v>3.8813732974073208E-2</v>
      </c>
      <c r="R102" s="558">
        <v>3.8777495616559063E-2</v>
      </c>
      <c r="S102" s="558">
        <v>3.8741325859924326E-2</v>
      </c>
      <c r="T102" s="558">
        <v>3.870522351518086E-2</v>
      </c>
      <c r="U102" s="558">
        <v>3.8669188394044339E-2</v>
      </c>
      <c r="V102" s="558">
        <v>3.863322030893096E-2</v>
      </c>
      <c r="W102" s="558">
        <v>3.8597319072954203E-2</v>
      </c>
      <c r="X102" s="558">
        <v>3.8561484499921583E-2</v>
      </c>
      <c r="Y102" s="558">
        <v>3.8525716404331431E-2</v>
      </c>
      <c r="Z102" s="558">
        <v>3.84900146013697E-2</v>
      </c>
      <c r="AA102" s="558">
        <v>3.8454378906906769E-2</v>
      </c>
      <c r="AB102" s="558">
        <v>3.8418809137494299E-2</v>
      </c>
      <c r="AC102" s="558">
        <v>3.8383305110362066E-2</v>
      </c>
      <c r="AD102" s="558">
        <v>3.834786664341483E-2</v>
      </c>
      <c r="AE102" s="558">
        <v>3.8312493555229241E-2</v>
      </c>
      <c r="AF102" s="558">
        <v>3.8277185665050735E-2</v>
      </c>
      <c r="AG102" s="558">
        <v>3.8241942792790432E-2</v>
      </c>
      <c r="AH102" s="558">
        <v>3.8206764759022099E-2</v>
      </c>
      <c r="AI102" s="558">
        <v>3.8171651384979112E-2</v>
      </c>
      <c r="AJ102" s="558">
        <v>3.8136602492551408E-2</v>
      </c>
      <c r="AK102" s="558">
        <v>3.8101617904282473E-2</v>
      </c>
      <c r="AL102" s="558">
        <v>3.8066697443366368E-2</v>
      </c>
      <c r="AM102" s="558">
        <v>3.8031840933644735E-2</v>
      </c>
      <c r="AN102" s="558">
        <v>3.7997048199603811E-2</v>
      </c>
      <c r="AO102" s="558">
        <v>3.7962319066371548E-2</v>
      </c>
      <c r="AP102" s="558">
        <v>3.7927653359714618E-2</v>
      </c>
      <c r="AQ102" s="558">
        <v>3.7893050906035536E-2</v>
      </c>
      <c r="AR102" s="558">
        <v>3.7858511532369743E-2</v>
      </c>
      <c r="AS102" s="558">
        <v>3.7824035066382745E-2</v>
      </c>
      <c r="AT102" s="558">
        <v>3.7789621336367207E-2</v>
      </c>
      <c r="AU102" s="558">
        <v>3.7755270171240154E-2</v>
      </c>
      <c r="AV102" s="558">
        <v>3.7720981400540102E-2</v>
      </c>
      <c r="AW102" s="558">
        <v>3.7686754854424249E-2</v>
      </c>
      <c r="AX102" s="558">
        <v>3.7652590363665667E-2</v>
      </c>
      <c r="AY102" s="558">
        <v>3.7618487759650529E-2</v>
      </c>
      <c r="AZ102" s="558">
        <v>3.7584446874375295E-2</v>
      </c>
      <c r="BA102" s="558">
        <v>3.7550467540443985E-2</v>
      </c>
      <c r="BB102" s="558">
        <v>3.7516549591065457E-2</v>
      </c>
      <c r="BC102" s="558">
        <v>3.7482692860050619E-2</v>
      </c>
      <c r="BD102" s="558">
        <v>3.7448897181809764E-2</v>
      </c>
      <c r="BE102" s="558">
        <v>3.7415162391349843E-2</v>
      </c>
      <c r="BF102" s="558">
        <v>3.7381488324271787E-2</v>
      </c>
      <c r="BG102" s="558">
        <v>3.7347874816767851E-2</v>
      </c>
      <c r="BH102" s="558">
        <v>3.7314321705618943E-2</v>
      </c>
      <c r="BI102" s="558">
        <v>3.7280828828191968E-2</v>
      </c>
      <c r="BJ102" s="558">
        <v>3.7247396022437235E-2</v>
      </c>
      <c r="BK102" s="558">
        <v>3.7214023126885827E-2</v>
      </c>
    </row>
    <row r="103" spans="1:63">
      <c r="A103" s="1066"/>
      <c r="B103" s="510">
        <v>21.5</v>
      </c>
      <c r="C103" s="558">
        <v>3.8717742170085383E-2</v>
      </c>
      <c r="D103" s="558">
        <v>3.8681444759423464E-2</v>
      </c>
      <c r="E103" s="558">
        <v>3.8645215341777756E-2</v>
      </c>
      <c r="F103" s="558">
        <v>3.8609053726278278E-2</v>
      </c>
      <c r="G103" s="558">
        <v>3.8572959722768765E-2</v>
      </c>
      <c r="H103" s="558">
        <v>3.8536933141803391E-2</v>
      </c>
      <c r="I103" s="558">
        <v>3.8500973794643428E-2</v>
      </c>
      <c r="J103" s="558">
        <v>3.8465081493253936E-2</v>
      </c>
      <c r="K103" s="558">
        <v>3.8429256050300516E-2</v>
      </c>
      <c r="L103" s="558">
        <v>3.8393497279146024E-2</v>
      </c>
      <c r="M103" s="558">
        <v>3.8357804993847326E-2</v>
      </c>
      <c r="N103" s="558">
        <v>3.8322179009152121E-2</v>
      </c>
      <c r="O103" s="558">
        <v>3.8286619140495685E-2</v>
      </c>
      <c r="P103" s="558">
        <v>3.8251125203997705E-2</v>
      </c>
      <c r="Q103" s="558">
        <v>3.8215697016459105E-2</v>
      </c>
      <c r="R103" s="558">
        <v>3.8180334395358909E-2</v>
      </c>
      <c r="S103" s="558">
        <v>3.8145037158851092E-2</v>
      </c>
      <c r="T103" s="558">
        <v>3.810980512576144E-2</v>
      </c>
      <c r="U103" s="558">
        <v>3.8074638115584515E-2</v>
      </c>
      <c r="V103" s="558">
        <v>3.8039535948480502E-2</v>
      </c>
      <c r="W103" s="558">
        <v>3.8004498445272185E-2</v>
      </c>
      <c r="X103" s="558">
        <v>3.7969525427441891E-2</v>
      </c>
      <c r="Y103" s="558">
        <v>3.7934616717128472E-2</v>
      </c>
      <c r="Z103" s="558">
        <v>3.789977213712422E-2</v>
      </c>
      <c r="AA103" s="558">
        <v>3.7864991510871963E-2</v>
      </c>
      <c r="AB103" s="558">
        <v>3.7830274662462041E-2</v>
      </c>
      <c r="AC103" s="558">
        <v>3.7795621416629323E-2</v>
      </c>
      <c r="AD103" s="558">
        <v>3.7761031598750286E-2</v>
      </c>
      <c r="AE103" s="558">
        <v>3.7726505034840076E-2</v>
      </c>
      <c r="AF103" s="558">
        <v>3.7692041551549559E-2</v>
      </c>
      <c r="AG103" s="558">
        <v>3.7657640976162476E-2</v>
      </c>
      <c r="AH103" s="558">
        <v>3.7623303136592512E-2</v>
      </c>
      <c r="AI103" s="558">
        <v>3.7589027861380457E-2</v>
      </c>
      <c r="AJ103" s="558">
        <v>3.7554814979691313E-2</v>
      </c>
      <c r="AK103" s="558">
        <v>3.7520664321311514E-2</v>
      </c>
      <c r="AL103" s="558">
        <v>3.7486575716646035E-2</v>
      </c>
      <c r="AM103" s="558">
        <v>3.7452548996715643E-2</v>
      </c>
      <c r="AN103" s="558">
        <v>3.7418583993154078E-2</v>
      </c>
      <c r="AO103" s="558">
        <v>3.7384680538205269E-2</v>
      </c>
      <c r="AP103" s="558">
        <v>3.7350838464720586E-2</v>
      </c>
      <c r="AQ103" s="558">
        <v>3.7317057606156105E-2</v>
      </c>
      <c r="AR103" s="558">
        <v>3.7283337796569845E-2</v>
      </c>
      <c r="AS103" s="558">
        <v>3.7249678870619057E-2</v>
      </c>
      <c r="AT103" s="558">
        <v>3.7216080663557555E-2</v>
      </c>
      <c r="AU103" s="558">
        <v>3.7182543011232978E-2</v>
      </c>
      <c r="AV103" s="558">
        <v>3.7149065750084177E-2</v>
      </c>
      <c r="AW103" s="558">
        <v>3.7115648717138482E-2</v>
      </c>
      <c r="AX103" s="558">
        <v>3.7082291750009135E-2</v>
      </c>
      <c r="AY103" s="558">
        <v>3.7048994686892579E-2</v>
      </c>
      <c r="AZ103" s="558">
        <v>3.7015757366565927E-2</v>
      </c>
      <c r="BA103" s="558">
        <v>3.6982579628384291E-2</v>
      </c>
      <c r="BB103" s="558">
        <v>3.694946131227822E-2</v>
      </c>
      <c r="BC103" s="558">
        <v>3.6916402258751153E-2</v>
      </c>
      <c r="BD103" s="558">
        <v>3.6883402308876802E-2</v>
      </c>
      <c r="BE103" s="558">
        <v>3.6850461304296631E-2</v>
      </c>
      <c r="BF103" s="558">
        <v>3.6817579087217361E-2</v>
      </c>
      <c r="BG103" s="558">
        <v>3.6784755500408384E-2</v>
      </c>
      <c r="BH103" s="558">
        <v>3.6751990387199306E-2</v>
      </c>
      <c r="BI103" s="558">
        <v>3.6719283591477428E-2</v>
      </c>
      <c r="BJ103" s="558">
        <v>3.6686634957685295E-2</v>
      </c>
      <c r="BK103" s="558">
        <v>3.6654044330818168E-2</v>
      </c>
    </row>
    <row r="104" spans="1:63">
      <c r="A104" s="1066"/>
      <c r="B104" s="510">
        <v>21.75</v>
      </c>
      <c r="C104" s="558">
        <v>3.8121438600288424E-2</v>
      </c>
      <c r="D104" s="558">
        <v>3.8086018440796086E-2</v>
      </c>
      <c r="E104" s="558">
        <v>3.8050664040789169E-2</v>
      </c>
      <c r="F104" s="558">
        <v>3.80153752173083E-2</v>
      </c>
      <c r="G104" s="558">
        <v>3.7980151788072243E-2</v>
      </c>
      <c r="H104" s="558">
        <v>3.794499357147469E-2</v>
      </c>
      <c r="I104" s="558">
        <v>3.7909900386581159E-2</v>
      </c>
      <c r="J104" s="558">
        <v>3.7874872053125903E-2</v>
      </c>
      <c r="K104" s="558">
        <v>3.7839908391508817E-2</v>
      </c>
      <c r="L104" s="558">
        <v>3.7805009222792348E-2</v>
      </c>
      <c r="M104" s="558">
        <v>3.7770174368698471E-2</v>
      </c>
      <c r="N104" s="558">
        <v>3.7735403651605652E-2</v>
      </c>
      <c r="O104" s="558">
        <v>3.7700696894545811E-2</v>
      </c>
      <c r="P104" s="558">
        <v>3.7666053921201322E-2</v>
      </c>
      <c r="Q104" s="558">
        <v>3.7631474555902052E-2</v>
      </c>
      <c r="R104" s="558">
        <v>3.7596958623622341E-2</v>
      </c>
      <c r="S104" s="558">
        <v>3.7562505949978106E-2</v>
      </c>
      <c r="T104" s="558">
        <v>3.7528116361223884E-2</v>
      </c>
      <c r="U104" s="558">
        <v>3.7493789684249886E-2</v>
      </c>
      <c r="V104" s="558">
        <v>3.7459525746579125E-2</v>
      </c>
      <c r="W104" s="558">
        <v>3.7425324376364519E-2</v>
      </c>
      <c r="X104" s="558">
        <v>3.7391185402386007E-2</v>
      </c>
      <c r="Y104" s="558">
        <v>3.7357108654047691E-2</v>
      </c>
      <c r="Z104" s="558">
        <v>3.7323093961375023E-2</v>
      </c>
      <c r="AA104" s="558">
        <v>3.7289141155011939E-2</v>
      </c>
      <c r="AB104" s="558">
        <v>3.7255250066218076E-2</v>
      </c>
      <c r="AC104" s="558">
        <v>3.7221420526865966E-2</v>
      </c>
      <c r="AD104" s="558">
        <v>3.718765236943828E-2</v>
      </c>
      <c r="AE104" s="558">
        <v>3.7153945427024986E-2</v>
      </c>
      <c r="AF104" s="558">
        <v>3.7120299533320709E-2</v>
      </c>
      <c r="AG104" s="558">
        <v>3.7086714522621918E-2</v>
      </c>
      <c r="AH104" s="558">
        <v>3.7053190229824229E-2</v>
      </c>
      <c r="AI104" s="558">
        <v>3.7019726490419694E-2</v>
      </c>
      <c r="AJ104" s="558">
        <v>3.6986323140494139E-2</v>
      </c>
      <c r="AK104" s="558">
        <v>3.6952980016724431E-2</v>
      </c>
      <c r="AL104" s="558">
        <v>3.6919696956375862E-2</v>
      </c>
      <c r="AM104" s="558">
        <v>3.6886473797299493E-2</v>
      </c>
      <c r="AN104" s="558">
        <v>3.6853310377929521E-2</v>
      </c>
      <c r="AO104" s="558">
        <v>3.6820206537280638E-2</v>
      </c>
      <c r="AP104" s="558">
        <v>3.6787162114945468E-2</v>
      </c>
      <c r="AQ104" s="558">
        <v>3.675417695109192E-2</v>
      </c>
      <c r="AR104" s="558">
        <v>3.6721250886460659E-2</v>
      </c>
      <c r="AS104" s="558">
        <v>3.6688383762362539E-2</v>
      </c>
      <c r="AT104" s="558">
        <v>3.6655575420676018E-2</v>
      </c>
      <c r="AU104" s="558">
        <v>3.6622825703844661E-2</v>
      </c>
      <c r="AV104" s="558">
        <v>3.6590134454874586E-2</v>
      </c>
      <c r="AW104" s="558">
        <v>3.6557501517332003E-2</v>
      </c>
      <c r="AX104" s="558">
        <v>3.6524926735340642E-2</v>
      </c>
      <c r="AY104" s="558">
        <v>3.6492409953579351E-2</v>
      </c>
      <c r="AZ104" s="558">
        <v>3.6459951017279571E-2</v>
      </c>
      <c r="BA104" s="558">
        <v>3.6427549772222928E-2</v>
      </c>
      <c r="BB104" s="558">
        <v>3.6395206064738742E-2</v>
      </c>
      <c r="BC104" s="558">
        <v>3.6362919741701638E-2</v>
      </c>
      <c r="BD104" s="558">
        <v>3.6330690650529081E-2</v>
      </c>
      <c r="BE104" s="558">
        <v>3.6298518639179038E-2</v>
      </c>
      <c r="BF104" s="558">
        <v>3.6266403556147526E-2</v>
      </c>
      <c r="BG104" s="558">
        <v>3.6234345250466288E-2</v>
      </c>
      <c r="BH104" s="558">
        <v>3.6202343571700372E-2</v>
      </c>
      <c r="BI104" s="558">
        <v>3.617039836994583E-2</v>
      </c>
      <c r="BJ104" s="558">
        <v>3.6138509495827323E-2</v>
      </c>
      <c r="BK104" s="558">
        <v>3.6106676800495847E-2</v>
      </c>
    </row>
    <row r="105" spans="1:63">
      <c r="A105" s="1066"/>
      <c r="B105" s="510">
        <v>22</v>
      </c>
      <c r="C105" s="558">
        <v>3.7538909688161155E-2</v>
      </c>
      <c r="D105" s="558">
        <v>3.7504338609541707E-2</v>
      </c>
      <c r="E105" s="558">
        <v>3.7469831148103976E-2</v>
      </c>
      <c r="F105" s="558">
        <v>3.7435387128408298E-2</v>
      </c>
      <c r="G105" s="558">
        <v>3.7401006375659532E-2</v>
      </c>
      <c r="H105" s="558">
        <v>3.7366688715704033E-2</v>
      </c>
      <c r="I105" s="558">
        <v>3.7332433975026801E-2</v>
      </c>
      <c r="J105" s="558">
        <v>3.7298241980748478E-2</v>
      </c>
      <c r="K105" s="558">
        <v>3.7264112560622488E-2</v>
      </c>
      <c r="L105" s="558">
        <v>3.7230045543032116E-2</v>
      </c>
      <c r="M105" s="558">
        <v>3.719604075698766E-2</v>
      </c>
      <c r="N105" s="558">
        <v>3.7162098032123544E-2</v>
      </c>
      <c r="O105" s="558">
        <v>3.7128217198695503E-2</v>
      </c>
      <c r="P105" s="558">
        <v>3.7094398087577717E-2</v>
      </c>
      <c r="Q105" s="558">
        <v>3.7060640530260001E-2</v>
      </c>
      <c r="R105" s="558">
        <v>3.7026944358845043E-2</v>
      </c>
      <c r="S105" s="558">
        <v>3.6993309406045595E-2</v>
      </c>
      <c r="T105" s="558">
        <v>3.6959735505181703E-2</v>
      </c>
      <c r="U105" s="558">
        <v>3.6926222490177948E-2</v>
      </c>
      <c r="V105" s="558">
        <v>3.6892770195560733E-2</v>
      </c>
      <c r="W105" s="558">
        <v>3.6859378456455524E-2</v>
      </c>
      <c r="X105" s="558">
        <v>3.682604710858417E-2</v>
      </c>
      <c r="Y105" s="558">
        <v>3.6792775988262208E-2</v>
      </c>
      <c r="Z105" s="558">
        <v>3.6759564932396162E-2</v>
      </c>
      <c r="AA105" s="558">
        <v>3.6726413778480904E-2</v>
      </c>
      <c r="AB105" s="558">
        <v>3.6693322364596978E-2</v>
      </c>
      <c r="AC105" s="558">
        <v>3.6660290529407988E-2</v>
      </c>
      <c r="AD105" s="558">
        <v>3.6627318112157949E-2</v>
      </c>
      <c r="AE105" s="558">
        <v>3.6594404952668705E-2</v>
      </c>
      <c r="AF105" s="558">
        <v>3.6561550891337335E-2</v>
      </c>
      <c r="AG105" s="558">
        <v>3.6528755769133538E-2</v>
      </c>
      <c r="AH105" s="558">
        <v>3.6496019427597115E-2</v>
      </c>
      <c r="AI105" s="558">
        <v>3.6463341708835389E-2</v>
      </c>
      <c r="AJ105" s="558">
        <v>3.6430722455520662E-2</v>
      </c>
      <c r="AK105" s="558">
        <v>3.6398161510887699E-2</v>
      </c>
      <c r="AL105" s="558">
        <v>3.6365658718731229E-2</v>
      </c>
      <c r="AM105" s="558">
        <v>3.6333213923403426E-2</v>
      </c>
      <c r="AN105" s="558">
        <v>3.6300826969811448E-2</v>
      </c>
      <c r="AO105" s="558">
        <v>3.6268497703414934E-2</v>
      </c>
      <c r="AP105" s="558">
        <v>3.6236225970223565E-2</v>
      </c>
      <c r="AQ105" s="558">
        <v>3.620401161679463E-2</v>
      </c>
      <c r="AR105" s="558">
        <v>3.6171854490230568E-2</v>
      </c>
      <c r="AS105" s="558">
        <v>3.6139754438176575E-2</v>
      </c>
      <c r="AT105" s="558">
        <v>3.6107711308818173E-2</v>
      </c>
      <c r="AU105" s="558">
        <v>3.6075724950878851E-2</v>
      </c>
      <c r="AV105" s="558">
        <v>3.6043795213617627E-2</v>
      </c>
      <c r="AW105" s="558">
        <v>3.6011921946826744E-2</v>
      </c>
      <c r="AX105" s="558">
        <v>3.5980105000829272E-2</v>
      </c>
      <c r="AY105" s="558">
        <v>3.5948344226476796E-2</v>
      </c>
      <c r="AZ105" s="558">
        <v>3.5916639475147054E-2</v>
      </c>
      <c r="BA105" s="558">
        <v>3.5884990598741631E-2</v>
      </c>
      <c r="BB105" s="558">
        <v>3.5853397449683674E-2</v>
      </c>
      <c r="BC105" s="558">
        <v>3.5821859880915546E-2</v>
      </c>
      <c r="BD105" s="558">
        <v>3.5790377745896614E-2</v>
      </c>
      <c r="BE105" s="558">
        <v>3.5758950898600927E-2</v>
      </c>
      <c r="BF105" s="558">
        <v>3.572757919351497E-2</v>
      </c>
      <c r="BG105" s="558">
        <v>3.5696262485635427E-2</v>
      </c>
      <c r="BH105" s="558">
        <v>3.5665000630466966E-2</v>
      </c>
      <c r="BI105" s="558">
        <v>3.5633793484019932E-2</v>
      </c>
      <c r="BJ105" s="558">
        <v>3.5602640902808264E-2</v>
      </c>
      <c r="BK105" s="558">
        <v>3.557154274384719E-2</v>
      </c>
    </row>
    <row r="106" spans="1:63">
      <c r="A106" s="1066"/>
      <c r="B106" s="510">
        <v>22.25</v>
      </c>
      <c r="C106" s="558">
        <v>3.6969731328432377E-2</v>
      </c>
      <c r="D106" s="558">
        <v>3.6935982286887992E-2</v>
      </c>
      <c r="E106" s="558">
        <v>3.6902294807001794E-2</v>
      </c>
      <c r="F106" s="558">
        <v>3.6868668720485255E-2</v>
      </c>
      <c r="G106" s="558">
        <v>3.6835103859662675E-2</v>
      </c>
      <c r="H106" s="558">
        <v>3.6801600057468416E-2</v>
      </c>
      <c r="I106" s="558">
        <v>3.6768157147444087E-2</v>
      </c>
      <c r="J106" s="558">
        <v>3.6734774963735832E-2</v>
      </c>
      <c r="K106" s="558">
        <v>3.670145334109156E-2</v>
      </c>
      <c r="L106" s="558">
        <v>3.6668192114858236E-2</v>
      </c>
      <c r="M106" s="558">
        <v>3.6634991120979163E-2</v>
      </c>
      <c r="N106" s="558">
        <v>3.6601850195991284E-2</v>
      </c>
      <c r="O106" s="558">
        <v>3.6568769177022488E-2</v>
      </c>
      <c r="P106" s="558">
        <v>3.6535747901788956E-2</v>
      </c>
      <c r="Q106" s="558">
        <v>3.6502786208592514E-2</v>
      </c>
      <c r="R106" s="558">
        <v>3.6469883936317962E-2</v>
      </c>
      <c r="S106" s="558">
        <v>3.6437040924430494E-2</v>
      </c>
      <c r="T106" s="558">
        <v>3.6404257012973049E-2</v>
      </c>
      <c r="U106" s="558">
        <v>3.6371532042563742E-2</v>
      </c>
      <c r="V106" s="558">
        <v>3.6338865854393235E-2</v>
      </c>
      <c r="W106" s="558">
        <v>3.6306258290222243E-2</v>
      </c>
      <c r="X106" s="558">
        <v>3.6273709192378906E-2</v>
      </c>
      <c r="Y106" s="558">
        <v>3.6241218403756298E-2</v>
      </c>
      <c r="Z106" s="558">
        <v>3.6208785767809858E-2</v>
      </c>
      <c r="AA106" s="558">
        <v>3.6176411128554929E-2</v>
      </c>
      <c r="AB106" s="558">
        <v>3.6144094330564182E-2</v>
      </c>
      <c r="AC106" s="558">
        <v>3.6111835218965209E-2</v>
      </c>
      <c r="AD106" s="558">
        <v>3.6079633639438002E-2</v>
      </c>
      <c r="AE106" s="558">
        <v>3.6047489438212489E-2</v>
      </c>
      <c r="AF106" s="558">
        <v>3.6015402462066123E-2</v>
      </c>
      <c r="AG106" s="558">
        <v>3.5983372558321403E-2</v>
      </c>
      <c r="AH106" s="558">
        <v>3.5951399574843487E-2</v>
      </c>
      <c r="AI106" s="558">
        <v>3.5919483360037759E-2</v>
      </c>
      <c r="AJ106" s="558">
        <v>3.5887623762847459E-2</v>
      </c>
      <c r="AK106" s="558">
        <v>3.5855820632751272E-2</v>
      </c>
      <c r="AL106" s="558">
        <v>3.5824073819760972E-2</v>
      </c>
      <c r="AM106" s="558">
        <v>3.5792383174419067E-2</v>
      </c>
      <c r="AN106" s="558">
        <v>3.5760748547796456E-2</v>
      </c>
      <c r="AO106" s="558">
        <v>3.5729169791490066E-2</v>
      </c>
      <c r="AP106" s="558">
        <v>3.5697646757620577E-2</v>
      </c>
      <c r="AQ106" s="558">
        <v>3.5666179298830085E-2</v>
      </c>
      <c r="AR106" s="558">
        <v>3.5634767268279806E-2</v>
      </c>
      <c r="AS106" s="558">
        <v>3.5603410519647806E-2</v>
      </c>
      <c r="AT106" s="558">
        <v>3.5572108907126719E-2</v>
      </c>
      <c r="AU106" s="558">
        <v>3.5540862285421485E-2</v>
      </c>
      <c r="AV106" s="558">
        <v>3.5509670509747099E-2</v>
      </c>
      <c r="AW106" s="558">
        <v>3.5478533435826409E-2</v>
      </c>
      <c r="AX106" s="558">
        <v>3.5447450919887838E-2</v>
      </c>
      <c r="AY106" s="558">
        <v>3.541642281866321E-2</v>
      </c>
      <c r="AZ106" s="558">
        <v>3.5385448989385532E-2</v>
      </c>
      <c r="BA106" s="558">
        <v>3.5354529289786801E-2</v>
      </c>
      <c r="BB106" s="558">
        <v>3.5323663578095847E-2</v>
      </c>
      <c r="BC106" s="558">
        <v>3.5292851713036144E-2</v>
      </c>
      <c r="BD106" s="558">
        <v>3.5262093553823669E-2</v>
      </c>
      <c r="BE106" s="558">
        <v>3.5231388960164742E-2</v>
      </c>
      <c r="BF106" s="558">
        <v>3.5200737792253918E-2</v>
      </c>
      <c r="BG106" s="558">
        <v>3.5170139910771843E-2</v>
      </c>
      <c r="BH106" s="558">
        <v>3.5139595176883136E-2</v>
      </c>
      <c r="BI106" s="558">
        <v>3.5109103452234315E-2</v>
      </c>
      <c r="BJ106" s="558">
        <v>3.5078664598951703E-2</v>
      </c>
      <c r="BK106" s="558">
        <v>3.5048278479639337E-2</v>
      </c>
    </row>
    <row r="107" spans="1:63">
      <c r="A107" s="1066"/>
      <c r="B107" s="510">
        <v>22.5</v>
      </c>
      <c r="C107" s="558">
        <v>3.6413495726566519E-2</v>
      </c>
      <c r="D107" s="558">
        <v>3.6380542750958964E-2</v>
      </c>
      <c r="E107" s="558">
        <v>3.6347649364070748E-2</v>
      </c>
      <c r="F107" s="558">
        <v>3.6314815404416861E-2</v>
      </c>
      <c r="G107" s="558">
        <v>3.6282040711095254E-2</v>
      </c>
      <c r="H107" s="558">
        <v>3.6249325123784218E-2</v>
      </c>
      <c r="I107" s="558">
        <v>3.6216668482739779E-2</v>
      </c>
      <c r="J107" s="558">
        <v>3.6184070628793093E-2</v>
      </c>
      <c r="K107" s="558">
        <v>3.6151531403347856E-2</v>
      </c>
      <c r="L107" s="558">
        <v>3.6119050648377726E-2</v>
      </c>
      <c r="M107" s="558">
        <v>3.608662820642379E-2</v>
      </c>
      <c r="N107" s="558">
        <v>3.6054263920591995E-2</v>
      </c>
      <c r="O107" s="558">
        <v>3.6021957634550621E-2</v>
      </c>
      <c r="P107" s="558">
        <v>3.5989709192527773E-2</v>
      </c>
      <c r="Q107" s="558">
        <v>3.5957518439308868E-2</v>
      </c>
      <c r="R107" s="558">
        <v>3.5925385220234154E-2</v>
      </c>
      <c r="S107" s="558">
        <v>3.5893309381196239E-2</v>
      </c>
      <c r="T107" s="558">
        <v>3.5861290768637595E-2</v>
      </c>
      <c r="U107" s="558">
        <v>3.5829329229548137E-2</v>
      </c>
      <c r="V107" s="558">
        <v>3.5797424611462778E-2</v>
      </c>
      <c r="W107" s="558">
        <v>3.576557676245902E-2</v>
      </c>
      <c r="X107" s="558">
        <v>3.5733785531154499E-2</v>
      </c>
      <c r="Y107" s="558">
        <v>3.5702050766704643E-2</v>
      </c>
      <c r="Z107" s="558">
        <v>3.5670372318800249E-2</v>
      </c>
      <c r="AA107" s="558">
        <v>3.5638750037665097E-2</v>
      </c>
      <c r="AB107" s="558">
        <v>3.5607183774053634E-2</v>
      </c>
      <c r="AC107" s="558">
        <v>3.5575673379248607E-2</v>
      </c>
      <c r="AD107" s="558">
        <v>3.5544218705058708E-2</v>
      </c>
      <c r="AE107" s="558">
        <v>3.5512819603816276E-2</v>
      </c>
      <c r="AF107" s="558">
        <v>3.5481475928374986E-2</v>
      </c>
      <c r="AG107" s="558">
        <v>3.5450187532107512E-2</v>
      </c>
      <c r="AH107" s="558">
        <v>3.5418954268903291E-2</v>
      </c>
      <c r="AI107" s="558">
        <v>3.5387775993166233E-2</v>
      </c>
      <c r="AJ107" s="558">
        <v>3.5356652559812449E-2</v>
      </c>
      <c r="AK107" s="558">
        <v>3.5325583824267981E-2</v>
      </c>
      <c r="AL107" s="558">
        <v>3.5294569642466626E-2</v>
      </c>
      <c r="AM107" s="558">
        <v>3.5263609870847652E-2</v>
      </c>
      <c r="AN107" s="558">
        <v>3.5232704366353583E-2</v>
      </c>
      <c r="AO107" s="558">
        <v>3.5201852986428042E-2</v>
      </c>
      <c r="AP107" s="558">
        <v>3.5171055589013525E-2</v>
      </c>
      <c r="AQ107" s="558">
        <v>3.5140312032549206E-2</v>
      </c>
      <c r="AR107" s="558">
        <v>3.5109622175968823E-2</v>
      </c>
      <c r="AS107" s="558">
        <v>3.5078985878698461E-2</v>
      </c>
      <c r="AT107" s="558">
        <v>3.5048403000654427E-2</v>
      </c>
      <c r="AU107" s="558">
        <v>3.5017873402241141E-2</v>
      </c>
      <c r="AV107" s="558">
        <v>3.4987396944348971E-2</v>
      </c>
      <c r="AW107" s="558">
        <v>3.4956973488352146E-2</v>
      </c>
      <c r="AX107" s="558">
        <v>3.4926602896106641E-2</v>
      </c>
      <c r="AY107" s="558">
        <v>3.4896285029948113E-2</v>
      </c>
      <c r="AZ107" s="558">
        <v>3.4866019752689763E-2</v>
      </c>
      <c r="BA107" s="558">
        <v>3.4835806927620332E-2</v>
      </c>
      <c r="BB107" s="558">
        <v>3.4805646418502013E-2</v>
      </c>
      <c r="BC107" s="558">
        <v>3.4775538089568389E-2</v>
      </c>
      <c r="BD107" s="558">
        <v>3.4745481805522428E-2</v>
      </c>
      <c r="BE107" s="558">
        <v>3.4715477431534428E-2</v>
      </c>
      <c r="BF107" s="558">
        <v>3.4685524833240014E-2</v>
      </c>
      <c r="BG107" s="558">
        <v>3.4655623876738137E-2</v>
      </c>
      <c r="BH107" s="558">
        <v>3.4625774428589065E-2</v>
      </c>
      <c r="BI107" s="558">
        <v>3.4595976355812415E-2</v>
      </c>
      <c r="BJ107" s="558">
        <v>3.4566229525885159E-2</v>
      </c>
      <c r="BK107" s="558">
        <v>3.4536533806739676E-2</v>
      </c>
    </row>
    <row r="108" spans="1:63">
      <c r="A108" s="1066"/>
      <c r="B108" s="510">
        <v>22.75</v>
      </c>
      <c r="C108" s="558">
        <v>3.5869810646805375E-2</v>
      </c>
      <c r="D108" s="558">
        <v>3.5837628787805859E-2</v>
      </c>
      <c r="E108" s="558">
        <v>3.5805504623211387E-2</v>
      </c>
      <c r="F108" s="558">
        <v>3.5773437998012421E-2</v>
      </c>
      <c r="G108" s="558">
        <v>3.5741428757754212E-2</v>
      </c>
      <c r="H108" s="558">
        <v>3.5709476748534356E-2</v>
      </c>
      <c r="I108" s="558">
        <v>3.5677581817000266E-2</v>
      </c>
      <c r="J108" s="558">
        <v>3.5645743810346762E-2</v>
      </c>
      <c r="K108" s="558">
        <v>3.5613962576313642E-2</v>
      </c>
      <c r="L108" s="558">
        <v>3.5582237963183203E-2</v>
      </c>
      <c r="M108" s="558">
        <v>3.5550569819777854E-2</v>
      </c>
      <c r="N108" s="558">
        <v>3.5518957995457734E-2</v>
      </c>
      <c r="O108" s="558">
        <v>3.548740234011831E-2</v>
      </c>
      <c r="P108" s="558">
        <v>3.5455902704187983E-2</v>
      </c>
      <c r="Q108" s="558">
        <v>3.5424458938625739E-2</v>
      </c>
      <c r="R108" s="558">
        <v>3.5393070894918811E-2</v>
      </c>
      <c r="S108" s="558">
        <v>3.5361738425080329E-2</v>
      </c>
      <c r="T108" s="558">
        <v>3.5330461381646971E-2</v>
      </c>
      <c r="U108" s="558">
        <v>3.5299239617676691E-2</v>
      </c>
      <c r="V108" s="558">
        <v>3.526807298674639E-2</v>
      </c>
      <c r="W108" s="558">
        <v>3.5236961342949659E-2</v>
      </c>
      <c r="X108" s="558">
        <v>3.5205904540894443E-2</v>
      </c>
      <c r="Y108" s="558">
        <v>3.5174902435700851E-2</v>
      </c>
      <c r="Z108" s="558">
        <v>3.5143954882998818E-2</v>
      </c>
      <c r="AA108" s="558">
        <v>3.5113061738925956E-2</v>
      </c>
      <c r="AB108" s="558">
        <v>3.5082222860125252E-2</v>
      </c>
      <c r="AC108" s="558">
        <v>3.5051438103742893E-2</v>
      </c>
      <c r="AD108" s="558">
        <v>3.5020707327426029E-2</v>
      </c>
      <c r="AE108" s="558">
        <v>3.4990030389320623E-2</v>
      </c>
      <c r="AF108" s="558">
        <v>3.4959407148069194E-2</v>
      </c>
      <c r="AG108" s="558">
        <v>3.4928837462808733E-2</v>
      </c>
      <c r="AH108" s="558">
        <v>3.4898321193168484E-2</v>
      </c>
      <c r="AI108" s="558">
        <v>3.4867858199267826E-2</v>
      </c>
      <c r="AJ108" s="558">
        <v>3.4837448341714108E-2</v>
      </c>
      <c r="AK108" s="558">
        <v>3.4807091481600549E-2</v>
      </c>
      <c r="AL108" s="558">
        <v>3.4776787480504098E-2</v>
      </c>
      <c r="AM108" s="558">
        <v>3.4746536200483361E-2</v>
      </c>
      <c r="AN108" s="558">
        <v>3.4716337504076482E-2</v>
      </c>
      <c r="AO108" s="558">
        <v>3.468619125429908E-2</v>
      </c>
      <c r="AP108" s="558">
        <v>3.4656097314642149E-2</v>
      </c>
      <c r="AQ108" s="558">
        <v>3.4626055549070035E-2</v>
      </c>
      <c r="AR108" s="558">
        <v>3.4596065822018358E-2</v>
      </c>
      <c r="AS108" s="558">
        <v>3.4566127998391982E-2</v>
      </c>
      <c r="AT108" s="558">
        <v>3.4536241943562994E-2</v>
      </c>
      <c r="AU108" s="558">
        <v>3.4506407523368664E-2</v>
      </c>
      <c r="AV108" s="558">
        <v>3.4476624604109475E-2</v>
      </c>
      <c r="AW108" s="558">
        <v>3.4446893052547077E-2</v>
      </c>
      <c r="AX108" s="558">
        <v>3.4417212735902356E-2</v>
      </c>
      <c r="AY108" s="558">
        <v>3.4387583521853393E-2</v>
      </c>
      <c r="AZ108" s="558">
        <v>3.4358005278533554E-2</v>
      </c>
      <c r="BA108" s="558">
        <v>3.4328477874529514E-2</v>
      </c>
      <c r="BB108" s="558">
        <v>3.4299001178879296E-2</v>
      </c>
      <c r="BC108" s="558">
        <v>3.4269575061070361E-2</v>
      </c>
      <c r="BD108" s="558">
        <v>3.424019939103766E-2</v>
      </c>
      <c r="BE108" s="558">
        <v>3.4210874039161718E-2</v>
      </c>
      <c r="BF108" s="558">
        <v>3.4181598876266754E-2</v>
      </c>
      <c r="BG108" s="558">
        <v>3.4152373773618745E-2</v>
      </c>
      <c r="BH108" s="558">
        <v>3.412319860292358E-2</v>
      </c>
      <c r="BI108" s="558">
        <v>3.4094073236325149E-2</v>
      </c>
      <c r="BJ108" s="558">
        <v>3.4064997546403505E-2</v>
      </c>
      <c r="BK108" s="558">
        <v>3.4035971406172955E-2</v>
      </c>
    </row>
    <row r="109" spans="1:63">
      <c r="A109" s="1066"/>
      <c r="B109" s="576">
        <v>23</v>
      </c>
      <c r="C109" s="558">
        <v>3.53382987005963E-2</v>
      </c>
      <c r="D109" s="558">
        <v>3.5306863982635772E-2</v>
      </c>
      <c r="E109" s="558">
        <v>3.5275485139650703E-2</v>
      </c>
      <c r="F109" s="558">
        <v>3.5244162022797343E-2</v>
      </c>
      <c r="G109" s="558">
        <v>3.5212894483760145E-2</v>
      </c>
      <c r="H109" s="558">
        <v>3.5181682374749439E-2</v>
      </c>
      <c r="I109" s="558">
        <v>3.5150525548499061E-2</v>
      </c>
      <c r="J109" s="558">
        <v>3.5119423858264068E-2</v>
      </c>
      <c r="K109" s="558">
        <v>3.5088377157818436E-2</v>
      </c>
      <c r="L109" s="558">
        <v>3.5057385301452734E-2</v>
      </c>
      <c r="M109" s="558">
        <v>3.5026448143971885E-2</v>
      </c>
      <c r="N109" s="558">
        <v>3.4995565540692893E-2</v>
      </c>
      <c r="O109" s="558">
        <v>3.496473734744255E-2</v>
      </c>
      <c r="P109" s="558">
        <v>3.4933963420555249E-2</v>
      </c>
      <c r="Q109" s="558">
        <v>3.4903243616870701E-2</v>
      </c>
      <c r="R109" s="558">
        <v>3.4872577793731742E-2</v>
      </c>
      <c r="S109" s="558">
        <v>3.484196580898212E-2</v>
      </c>
      <c r="T109" s="558">
        <v>3.4811407520964302E-2</v>
      </c>
      <c r="U109" s="558">
        <v>3.4780902788517275E-2</v>
      </c>
      <c r="V109" s="558">
        <v>3.4750451470974407E-2</v>
      </c>
      <c r="W109" s="558">
        <v>3.4720053428161222E-2</v>
      </c>
      <c r="X109" s="558">
        <v>3.4689708520393325E-2</v>
      </c>
      <c r="Y109" s="558">
        <v>3.4659416608474186E-2</v>
      </c>
      <c r="Z109" s="558">
        <v>3.4629177553693088E-2</v>
      </c>
      <c r="AA109" s="558">
        <v>3.459899121782295E-2</v>
      </c>
      <c r="AB109" s="558">
        <v>3.4568857463118247E-2</v>
      </c>
      <c r="AC109" s="558">
        <v>3.4538776152312906E-2</v>
      </c>
      <c r="AD109" s="558">
        <v>3.4508747148618242E-2</v>
      </c>
      <c r="AE109" s="558">
        <v>3.4478770315720844E-2</v>
      </c>
      <c r="AF109" s="558">
        <v>3.4448845517780567E-2</v>
      </c>
      <c r="AG109" s="558">
        <v>3.4418972619428417E-2</v>
      </c>
      <c r="AH109" s="558">
        <v>3.4389151485764574E-2</v>
      </c>
      <c r="AI109" s="558">
        <v>3.4359381982356316E-2</v>
      </c>
      <c r="AJ109" s="558">
        <v>3.432966397523602E-2</v>
      </c>
      <c r="AK109" s="558">
        <v>3.4299997330899126E-2</v>
      </c>
      <c r="AL109" s="558">
        <v>3.4270381916302176E-2</v>
      </c>
      <c r="AM109" s="558">
        <v>3.4240817598860815E-2</v>
      </c>
      <c r="AN109" s="558">
        <v>3.4211304246447777E-2</v>
      </c>
      <c r="AO109" s="558">
        <v>3.4181841727390971E-2</v>
      </c>
      <c r="AP109" s="558">
        <v>3.4152429910471488E-2</v>
      </c>
      <c r="AQ109" s="558">
        <v>3.4123068664921638E-2</v>
      </c>
      <c r="AR109" s="558">
        <v>3.4093757860423075E-2</v>
      </c>
      <c r="AS109" s="558">
        <v>3.406449736710479E-2</v>
      </c>
      <c r="AT109" s="558">
        <v>3.4035287055541263E-2</v>
      </c>
      <c r="AU109" s="558">
        <v>3.4006126796750503E-2</v>
      </c>
      <c r="AV109" s="558">
        <v>3.3977016462192179E-2</v>
      </c>
      <c r="AW109" s="558">
        <v>3.3947955923765726E-2</v>
      </c>
      <c r="AX109" s="558">
        <v>3.3918945053808436E-2</v>
      </c>
      <c r="AY109" s="558">
        <v>3.388998372509365E-2</v>
      </c>
      <c r="AZ109" s="558">
        <v>3.3861071810828848E-2</v>
      </c>
      <c r="BA109" s="558">
        <v>3.3832209184653801E-2</v>
      </c>
      <c r="BB109" s="558">
        <v>3.3803395720638764E-2</v>
      </c>
      <c r="BC109" s="558">
        <v>3.377463129328262E-2</v>
      </c>
      <c r="BD109" s="558">
        <v>3.3745915777511036E-2</v>
      </c>
      <c r="BE109" s="558">
        <v>3.3717249048674708E-2</v>
      </c>
      <c r="BF109" s="558">
        <v>3.3688630982547506E-2</v>
      </c>
      <c r="BG109" s="558">
        <v>3.36600614553247E-2</v>
      </c>
      <c r="BH109" s="558">
        <v>3.3631540343621175E-2</v>
      </c>
      <c r="BI109" s="558">
        <v>3.3603067524469662E-2</v>
      </c>
      <c r="BJ109" s="558">
        <v>3.3574642875318944E-2</v>
      </c>
      <c r="BK109" s="558">
        <v>3.3546266274032122E-2</v>
      </c>
    </row>
    <row r="110" spans="1:63">
      <c r="A110" s="1066"/>
      <c r="B110" s="510">
        <v>23.25</v>
      </c>
      <c r="C110" s="558">
        <v>3.4818596672931974E-2</v>
      </c>
      <c r="D110" s="558">
        <v>3.4787886048776313E-2</v>
      </c>
      <c r="E110" s="558">
        <v>3.4757229551517804E-2</v>
      </c>
      <c r="F110" s="558">
        <v>3.4726627038185985E-2</v>
      </c>
      <c r="G110" s="558">
        <v>3.4696078366313478E-2</v>
      </c>
      <c r="H110" s="558">
        <v>3.4665583393933753E-2</v>
      </c>
      <c r="I110" s="558">
        <v>3.4635141979578961E-2</v>
      </c>
      <c r="J110" s="558">
        <v>3.4604753982277754E-2</v>
      </c>
      <c r="K110" s="558">
        <v>3.4574419261553045E-2</v>
      </c>
      <c r="L110" s="558">
        <v>3.4544137677419914E-2</v>
      </c>
      <c r="M110" s="558">
        <v>3.4513909090383439E-2</v>
      </c>
      <c r="N110" s="558">
        <v>3.4483733361436522E-2</v>
      </c>
      <c r="O110" s="558">
        <v>3.4453610352057788E-2</v>
      </c>
      <c r="P110" s="558">
        <v>3.4423539924209462E-2</v>
      </c>
      <c r="Q110" s="558">
        <v>3.4393521940335237E-2</v>
      </c>
      <c r="R110" s="558">
        <v>3.4363556263358207E-2</v>
      </c>
      <c r="S110" s="558">
        <v>3.4333642756678787E-2</v>
      </c>
      <c r="T110" s="558">
        <v>3.430378128417258E-2</v>
      </c>
      <c r="U110" s="558">
        <v>3.4273971710188388E-2</v>
      </c>
      <c r="V110" s="558">
        <v>3.42442138995461E-2</v>
      </c>
      <c r="W110" s="558">
        <v>3.4214507717534662E-2</v>
      </c>
      <c r="X110" s="558">
        <v>3.4184853029910069E-2</v>
      </c>
      <c r="Y110" s="558">
        <v>3.4155249702893319E-2</v>
      </c>
      <c r="Z110" s="558">
        <v>3.4125697603168408E-2</v>
      </c>
      <c r="AA110" s="558">
        <v>3.4096196597880331E-2</v>
      </c>
      <c r="AB110" s="558">
        <v>3.4066746554633077E-2</v>
      </c>
      <c r="AC110" s="558">
        <v>3.4037347341487688E-2</v>
      </c>
      <c r="AD110" s="558">
        <v>3.400799882696022E-2</v>
      </c>
      <c r="AE110" s="558">
        <v>3.3978700880019849E-2</v>
      </c>
      <c r="AF110" s="558">
        <v>3.3949453370086903E-2</v>
      </c>
      <c r="AG110" s="558">
        <v>3.3920256167030885E-2</v>
      </c>
      <c r="AH110" s="558">
        <v>3.3891109141168607E-2</v>
      </c>
      <c r="AI110" s="558">
        <v>3.386201216326222E-2</v>
      </c>
      <c r="AJ110" s="558">
        <v>3.3832965104517297E-2</v>
      </c>
      <c r="AK110" s="558">
        <v>3.3803967836580989E-2</v>
      </c>
      <c r="AL110" s="558">
        <v>3.3775020231540089E-2</v>
      </c>
      <c r="AM110" s="558">
        <v>3.3746122161919155E-2</v>
      </c>
      <c r="AN110" s="558">
        <v>3.3717273500678657E-2</v>
      </c>
      <c r="AO110" s="558">
        <v>3.3688474121213112E-2</v>
      </c>
      <c r="AP110" s="558">
        <v>3.3659723897349191E-2</v>
      </c>
      <c r="AQ110" s="558">
        <v>3.3631022703343942E-2</v>
      </c>
      <c r="AR110" s="558">
        <v>3.3602370413882914E-2</v>
      </c>
      <c r="AS110" s="558">
        <v>3.3573766904078352E-2</v>
      </c>
      <c r="AT110" s="558">
        <v>3.3545212049467352E-2</v>
      </c>
      <c r="AU110" s="558">
        <v>3.3516705726010121E-2</v>
      </c>
      <c r="AV110" s="558">
        <v>3.3488247810088079E-2</v>
      </c>
      <c r="AW110" s="558">
        <v>3.3459838178502184E-2</v>
      </c>
      <c r="AX110" s="558">
        <v>3.3431476708471082E-2</v>
      </c>
      <c r="AY110" s="558">
        <v>3.340316327762935E-2</v>
      </c>
      <c r="AZ110" s="558">
        <v>3.3374897764025746E-2</v>
      </c>
      <c r="BA110" s="558">
        <v>3.3346680046121478E-2</v>
      </c>
      <c r="BB110" s="558">
        <v>3.3318510002788411E-2</v>
      </c>
      <c r="BC110" s="558">
        <v>3.3290387513307373E-2</v>
      </c>
      <c r="BD110" s="558">
        <v>3.3262312457366432E-2</v>
      </c>
      <c r="BE110" s="558">
        <v>3.3234284715059147E-2</v>
      </c>
      <c r="BF110" s="558">
        <v>3.3206304166882902E-2</v>
      </c>
      <c r="BG110" s="558">
        <v>3.3178370693737178E-2</v>
      </c>
      <c r="BH110" s="558">
        <v>3.3150484176921881E-2</v>
      </c>
      <c r="BI110" s="558">
        <v>3.3122644498135644E-2</v>
      </c>
      <c r="BJ110" s="558">
        <v>3.3094851539474161E-2</v>
      </c>
      <c r="BK110" s="558">
        <v>3.3067105183428536E-2</v>
      </c>
    </row>
    <row r="111" spans="1:63">
      <c r="A111" s="1066"/>
      <c r="B111" s="510">
        <v>23.5</v>
      </c>
      <c r="C111" s="558">
        <v>3.4310354884297754E-2</v>
      </c>
      <c r="D111" s="558">
        <v>3.4280346192084719E-2</v>
      </c>
      <c r="E111" s="558">
        <v>3.4250389946701855E-2</v>
      </c>
      <c r="F111" s="558">
        <v>3.4220486010775548E-2</v>
      </c>
      <c r="G111" s="558">
        <v>3.4190634247411533E-2</v>
      </c>
      <c r="H111" s="558">
        <v>3.4160834520192786E-2</v>
      </c>
      <c r="I111" s="558">
        <v>3.4131086693177465E-2</v>
      </c>
      <c r="J111" s="558">
        <v>3.4101390630896837E-2</v>
      </c>
      <c r="K111" s="558">
        <v>3.4071746198353223E-2</v>
      </c>
      <c r="L111" s="558">
        <v>3.4042153261017963E-2</v>
      </c>
      <c r="M111" s="558">
        <v>3.4012611684829344E-2</v>
      </c>
      <c r="N111" s="558">
        <v>3.3983121336190622E-2</v>
      </c>
      <c r="O111" s="558">
        <v>3.3953682081967994E-2</v>
      </c>
      <c r="P111" s="558">
        <v>3.3924293789488559E-2</v>
      </c>
      <c r="Q111" s="558">
        <v>3.3894956326538384E-2</v>
      </c>
      <c r="R111" s="558">
        <v>3.3865669561360459E-2</v>
      </c>
      <c r="S111" s="558">
        <v>3.3836433362652796E-2</v>
      </c>
      <c r="T111" s="558">
        <v>3.3807247599566395E-2</v>
      </c>
      <c r="U111" s="558">
        <v>3.3778112141703349E-2</v>
      </c>
      <c r="V111" s="558">
        <v>3.3749026859114843E-2</v>
      </c>
      <c r="W111" s="558">
        <v>3.37199916222993E-2</v>
      </c>
      <c r="X111" s="558">
        <v>3.3691006302200378E-2</v>
      </c>
      <c r="Y111" s="558">
        <v>3.3662070770205117E-2</v>
      </c>
      <c r="Z111" s="558">
        <v>3.3633184898142016E-2</v>
      </c>
      <c r="AA111" s="558">
        <v>3.3604348558279123E-2</v>
      </c>
      <c r="AB111" s="558">
        <v>3.3575561623322182E-2</v>
      </c>
      <c r="AC111" s="558">
        <v>3.3546823966412738E-2</v>
      </c>
      <c r="AD111" s="558">
        <v>3.3518135461126294E-2</v>
      </c>
      <c r="AE111" s="558">
        <v>3.3489495981470427E-2</v>
      </c>
      <c r="AF111" s="558">
        <v>3.3460905401882991E-2</v>
      </c>
      <c r="AG111" s="558">
        <v>3.3432363597230216E-2</v>
      </c>
      <c r="AH111" s="558">
        <v>3.3403870442804962E-2</v>
      </c>
      <c r="AI111" s="558">
        <v>3.3375425814324816E-2</v>
      </c>
      <c r="AJ111" s="558">
        <v>3.334702958793035E-2</v>
      </c>
      <c r="AK111" s="558">
        <v>3.3318681640183312E-2</v>
      </c>
      <c r="AL111" s="558">
        <v>3.3290381848064807E-2</v>
      </c>
      <c r="AM111" s="558">
        <v>3.3262130088973559E-2</v>
      </c>
      <c r="AN111" s="558">
        <v>3.3233926240724104E-2</v>
      </c>
      <c r="AO111" s="558">
        <v>3.3205770181545052E-2</v>
      </c>
      <c r="AP111" s="558">
        <v>3.3177661790077313E-2</v>
      </c>
      <c r="AQ111" s="558">
        <v>3.3149600945372386E-2</v>
      </c>
      <c r="AR111" s="558">
        <v>3.3121587526890595E-2</v>
      </c>
      <c r="AS111" s="558">
        <v>3.3093621414499383E-2</v>
      </c>
      <c r="AT111" s="558">
        <v>3.3065702488471571E-2</v>
      </c>
      <c r="AU111" s="558">
        <v>3.3037830629483664E-2</v>
      </c>
      <c r="AV111" s="558">
        <v>3.3010005718614163E-2</v>
      </c>
      <c r="AW111" s="558">
        <v>3.2982227637341849E-2</v>
      </c>
      <c r="AX111" s="558">
        <v>3.2954496267544119E-2</v>
      </c>
      <c r="AY111" s="558">
        <v>3.292681149149531E-2</v>
      </c>
      <c r="AZ111" s="558">
        <v>3.2899173191865021E-2</v>
      </c>
      <c r="BA111" s="558">
        <v>3.2871581251716457E-2</v>
      </c>
      <c r="BB111" s="558">
        <v>3.284403555450479E-2</v>
      </c>
      <c r="BC111" s="558">
        <v>3.2816535984075516E-2</v>
      </c>
      <c r="BD111" s="558">
        <v>3.2789082424662823E-2</v>
      </c>
      <c r="BE111" s="558">
        <v>3.2761674760887954E-2</v>
      </c>
      <c r="BF111" s="558">
        <v>3.2734312877757611E-2</v>
      </c>
      <c r="BG111" s="558">
        <v>3.2706996660662326E-2</v>
      </c>
      <c r="BH111" s="558">
        <v>3.2679725995374866E-2</v>
      </c>
      <c r="BI111" s="558">
        <v>3.2652500768048667E-2</v>
      </c>
      <c r="BJ111" s="558">
        <v>3.2625320865216204E-2</v>
      </c>
      <c r="BK111" s="558">
        <v>3.2598186173787451E-2</v>
      </c>
    </row>
    <row r="112" spans="1:63">
      <c r="A112" s="1066"/>
      <c r="B112" s="510">
        <v>23.75</v>
      </c>
      <c r="C112" s="558">
        <v>3.3813236586079841E-2</v>
      </c>
      <c r="D112" s="558">
        <v>3.3783908508666034E-2</v>
      </c>
      <c r="E112" s="558">
        <v>3.3754631262868165E-2</v>
      </c>
      <c r="F112" s="558">
        <v>3.3725404716648137E-2</v>
      </c>
      <c r="G112" s="558">
        <v>3.3696228738424747E-2</v>
      </c>
      <c r="H112" s="558">
        <v>3.366710319707171E-2</v>
      </c>
      <c r="I112" s="558">
        <v>3.3638027961915729E-2</v>
      </c>
      <c r="J112" s="558">
        <v>3.3609002902734511E-2</v>
      </c>
      <c r="K112" s="558">
        <v>3.3580027889754845E-2</v>
      </c>
      <c r="L112" s="558">
        <v>3.3551102793650638E-2</v>
      </c>
      <c r="M112" s="558">
        <v>3.3522227485541012E-2</v>
      </c>
      <c r="N112" s="558">
        <v>3.3493401836988408E-2</v>
      </c>
      <c r="O112" s="558">
        <v>3.3464625719996616E-2</v>
      </c>
      <c r="P112" s="558">
        <v>3.3435899007008954E-2</v>
      </c>
      <c r="Q112" s="558">
        <v>3.3407221570906358E-2</v>
      </c>
      <c r="R112" s="558">
        <v>3.3378593285005483E-2</v>
      </c>
      <c r="S112" s="558">
        <v>3.3350014023056873E-2</v>
      </c>
      <c r="T112" s="558">
        <v>3.332148365924309E-2</v>
      </c>
      <c r="U112" s="558">
        <v>3.3293002068176841E-2</v>
      </c>
      <c r="V112" s="558">
        <v>3.3264569124899189E-2</v>
      </c>
      <c r="W112" s="558">
        <v>3.3236184704877707E-2</v>
      </c>
      <c r="X112" s="558">
        <v>3.3207848684004643E-2</v>
      </c>
      <c r="Y112" s="558">
        <v>3.3179560938595122E-2</v>
      </c>
      <c r="Z112" s="558">
        <v>3.3151321345385378E-2</v>
      </c>
      <c r="AA112" s="558">
        <v>3.3123129781530897E-2</v>
      </c>
      <c r="AB112" s="558">
        <v>3.3094986124604681E-2</v>
      </c>
      <c r="AC112" s="558">
        <v>3.3066890252595488E-2</v>
      </c>
      <c r="AD112" s="558">
        <v>3.3038842043906037E-2</v>
      </c>
      <c r="AE112" s="558">
        <v>3.3010841377351254E-2</v>
      </c>
      <c r="AF112" s="558">
        <v>3.2982888132156565E-2</v>
      </c>
      <c r="AG112" s="558">
        <v>3.2954982187956103E-2</v>
      </c>
      <c r="AH112" s="558">
        <v>3.2927123424791024E-2</v>
      </c>
      <c r="AI112" s="558">
        <v>3.2899311723107776E-2</v>
      </c>
      <c r="AJ112" s="558">
        <v>3.2871546963756382E-2</v>
      </c>
      <c r="AK112" s="558">
        <v>3.2843829027988755E-2</v>
      </c>
      <c r="AL112" s="558">
        <v>3.2816157797456974E-2</v>
      </c>
      <c r="AM112" s="558">
        <v>3.2788533154211645E-2</v>
      </c>
      <c r="AN112" s="558">
        <v>3.2760954980700162E-2</v>
      </c>
      <c r="AO112" s="558">
        <v>3.2733423159765115E-2</v>
      </c>
      <c r="AP112" s="558">
        <v>3.2705937574642567E-2</v>
      </c>
      <c r="AQ112" s="558">
        <v>3.2678498108960438E-2</v>
      </c>
      <c r="AR112" s="558">
        <v>3.2651104646736859E-2</v>
      </c>
      <c r="AS112" s="558">
        <v>3.2623757072378537E-2</v>
      </c>
      <c r="AT112" s="558">
        <v>3.2596455270679101E-2</v>
      </c>
      <c r="AU112" s="558">
        <v>3.2569199126817515E-2</v>
      </c>
      <c r="AV112" s="558">
        <v>3.2541988526356487E-2</v>
      </c>
      <c r="AW112" s="558">
        <v>3.2514823355240821E-2</v>
      </c>
      <c r="AX112" s="558">
        <v>3.2487703499795836E-2</v>
      </c>
      <c r="AY112" s="558">
        <v>3.2460628846725806E-2</v>
      </c>
      <c r="AZ112" s="558">
        <v>3.2433599283112353E-2</v>
      </c>
      <c r="BA112" s="558">
        <v>3.24066146964129E-2</v>
      </c>
      <c r="BB112" s="558">
        <v>3.2379674974459087E-2</v>
      </c>
      <c r="BC112" s="558">
        <v>3.2352780005455231E-2</v>
      </c>
      <c r="BD112" s="558">
        <v>3.2325929677976782E-2</v>
      </c>
      <c r="BE112" s="558">
        <v>3.2299123880968783E-2</v>
      </c>
      <c r="BF112" s="558">
        <v>3.2272362503744302E-2</v>
      </c>
      <c r="BG112" s="558">
        <v>3.2245645435982982E-2</v>
      </c>
      <c r="BH112" s="558">
        <v>3.2218972567729466E-2</v>
      </c>
      <c r="BI112" s="558">
        <v>3.2192343789391904E-2</v>
      </c>
      <c r="BJ112" s="558">
        <v>3.2165758991740463E-2</v>
      </c>
      <c r="BK112" s="558">
        <v>3.213921806590582E-2</v>
      </c>
    </row>
    <row r="113" spans="1:63">
      <c r="A113" s="1066"/>
      <c r="B113" s="510">
        <v>24</v>
      </c>
      <c r="C113" s="558">
        <v>3.3326917387431973E-2</v>
      </c>
      <c r="D113" s="558">
        <v>3.3298249413908416E-2</v>
      </c>
      <c r="E113" s="558">
        <v>3.326963071865098E-2</v>
      </c>
      <c r="F113" s="558">
        <v>3.3241061174709867E-2</v>
      </c>
      <c r="G113" s="558">
        <v>3.3212540655570964E-2</v>
      </c>
      <c r="H113" s="558">
        <v>3.3184069035153994E-2</v>
      </c>
      <c r="I113" s="558">
        <v>3.3155646187810618E-2</v>
      </c>
      <c r="J113" s="558">
        <v>3.3127271988322639E-2</v>
      </c>
      <c r="K113" s="558">
        <v>3.3098946311900107E-2</v>
      </c>
      <c r="L113" s="558">
        <v>3.3070669034179538E-2</v>
      </c>
      <c r="M113" s="558">
        <v>3.3042440031222052E-2</v>
      </c>
      <c r="N113" s="558">
        <v>3.3014259179511597E-2</v>
      </c>
      <c r="O113" s="558">
        <v>3.298612635595314E-2</v>
      </c>
      <c r="P113" s="558">
        <v>3.2958041437870851E-2</v>
      </c>
      <c r="Q113" s="558">
        <v>3.2930004303006348E-2</v>
      </c>
      <c r="R113" s="558">
        <v>3.2902014829516914E-2</v>
      </c>
      <c r="S113" s="558">
        <v>3.287407289597373E-2</v>
      </c>
      <c r="T113" s="558">
        <v>3.28461783813601E-2</v>
      </c>
      <c r="U113" s="558">
        <v>3.2818331165069749E-2</v>
      </c>
      <c r="V113" s="558">
        <v>3.2790531126905047E-2</v>
      </c>
      <c r="W113" s="558">
        <v>3.2762778147075296E-2</v>
      </c>
      <c r="X113" s="558">
        <v>3.2735072106195001E-2</v>
      </c>
      <c r="Y113" s="558">
        <v>3.2707412885282158E-2</v>
      </c>
      <c r="Z113" s="558">
        <v>3.2679800365756566E-2</v>
      </c>
      <c r="AA113" s="558">
        <v>3.2652234429438105E-2</v>
      </c>
      <c r="AB113" s="558">
        <v>3.262471495854509E-2</v>
      </c>
      <c r="AC113" s="558">
        <v>3.2597241835692549E-2</v>
      </c>
      <c r="AD113" s="558">
        <v>3.2569814943890579E-2</v>
      </c>
      <c r="AE113" s="558">
        <v>3.2542434166542691E-2</v>
      </c>
      <c r="AF113" s="558">
        <v>3.2515099387444131E-2</v>
      </c>
      <c r="AG113" s="558">
        <v>3.248781049078027E-2</v>
      </c>
      <c r="AH113" s="558">
        <v>3.2460567361124938E-2</v>
      </c>
      <c r="AI113" s="558">
        <v>3.2433369883438826E-2</v>
      </c>
      <c r="AJ113" s="558">
        <v>3.2406217943067826E-2</v>
      </c>
      <c r="AK113" s="558">
        <v>3.2379111425741472E-2</v>
      </c>
      <c r="AL113" s="558">
        <v>3.2352050217571288E-2</v>
      </c>
      <c r="AM113" s="558">
        <v>3.2325034205049216E-2</v>
      </c>
      <c r="AN113" s="558">
        <v>3.229806327504605E-2</v>
      </c>
      <c r="AO113" s="558">
        <v>3.2271137314809802E-2</v>
      </c>
      <c r="AP113" s="558">
        <v>3.2244256211964188E-2</v>
      </c>
      <c r="AQ113" s="558">
        <v>3.2217419854507025E-2</v>
      </c>
      <c r="AR113" s="558">
        <v>3.219062813080871E-2</v>
      </c>
      <c r="AS113" s="558">
        <v>3.2163880929610617E-2</v>
      </c>
      <c r="AT113" s="558">
        <v>3.213717814002362E-2</v>
      </c>
      <c r="AU113" s="558">
        <v>3.2110519651526531E-2</v>
      </c>
      <c r="AV113" s="558">
        <v>3.2083905353964569E-2</v>
      </c>
      <c r="AW113" s="558">
        <v>3.2057335137547854E-2</v>
      </c>
      <c r="AX113" s="558">
        <v>3.2030808892849906E-2</v>
      </c>
      <c r="AY113" s="558">
        <v>3.2004326510806091E-2</v>
      </c>
      <c r="AZ113" s="558">
        <v>3.1977887882712212E-2</v>
      </c>
      <c r="BA113" s="558">
        <v>3.1951492900222957E-2</v>
      </c>
      <c r="BB113" s="558">
        <v>3.1925141455350435E-2</v>
      </c>
      <c r="BC113" s="558">
        <v>3.1898833440462709E-2</v>
      </c>
      <c r="BD113" s="558">
        <v>3.1872568748282336E-2</v>
      </c>
      <c r="BE113" s="558">
        <v>3.1846347271884873E-2</v>
      </c>
      <c r="BF113" s="558">
        <v>3.1820168904697493E-2</v>
      </c>
      <c r="BG113" s="558">
        <v>3.1794033540497466E-2</v>
      </c>
      <c r="BH113" s="558">
        <v>3.1767941073410785E-2</v>
      </c>
      <c r="BI113" s="558">
        <v>3.1741891397910692E-2</v>
      </c>
      <c r="BJ113" s="558">
        <v>3.1715884408816286E-2</v>
      </c>
      <c r="BK113" s="558">
        <v>3.1689920001291075E-2</v>
      </c>
    </row>
    <row r="114" spans="1:63">
      <c r="A114" s="1066"/>
      <c r="B114" s="510">
        <v>24.25</v>
      </c>
      <c r="C114" s="558">
        <v>3.2851084711734119E-2</v>
      </c>
      <c r="D114" s="558">
        <v>3.2823057100978881E-2</v>
      </c>
      <c r="E114" s="558">
        <v>3.2795077274175785E-2</v>
      </c>
      <c r="F114" s="558">
        <v>3.2767145109229422E-2</v>
      </c>
      <c r="G114" s="558">
        <v>3.2739260484460027E-2</v>
      </c>
      <c r="H114" s="558">
        <v>3.2711423278601652E-2</v>
      </c>
      <c r="I114" s="558">
        <v>3.268363337080045E-2</v>
      </c>
      <c r="J114" s="558">
        <v>3.265589064061291E-2</v>
      </c>
      <c r="K114" s="558">
        <v>3.2628194968004114E-2</v>
      </c>
      <c r="L114" s="558">
        <v>3.2600546233345996E-2</v>
      </c>
      <c r="M114" s="558">
        <v>3.2572944317415649E-2</v>
      </c>
      <c r="N114" s="558">
        <v>3.2545389101393582E-2</v>
      </c>
      <c r="O114" s="558">
        <v>3.2517880466862041E-2</v>
      </c>
      <c r="P114" s="558">
        <v>3.2490418295803285E-2</v>
      </c>
      <c r="Q114" s="558">
        <v>3.2463002470597926E-2</v>
      </c>
      <c r="R114" s="558">
        <v>3.2435632874023228E-2</v>
      </c>
      <c r="S114" s="558">
        <v>3.2408309389251433E-2</v>
      </c>
      <c r="T114" s="558">
        <v>3.2381031899848138E-2</v>
      </c>
      <c r="U114" s="558">
        <v>3.2353800289770591E-2</v>
      </c>
      <c r="V114" s="558">
        <v>3.2326614443366077E-2</v>
      </c>
      <c r="W114" s="558">
        <v>3.2299474245370267E-2</v>
      </c>
      <c r="X114" s="558">
        <v>3.2272379580905612E-2</v>
      </c>
      <c r="Y114" s="558">
        <v>3.2245330335479661E-2</v>
      </c>
      <c r="Z114" s="558">
        <v>3.2218326394983531E-2</v>
      </c>
      <c r="AA114" s="558">
        <v>3.219136764569025E-2</v>
      </c>
      <c r="AB114" s="558">
        <v>3.2164453974253174E-2</v>
      </c>
      <c r="AC114" s="558">
        <v>3.213758526770439E-2</v>
      </c>
      <c r="AD114" s="558">
        <v>3.2110761413453155E-2</v>
      </c>
      <c r="AE114" s="558">
        <v>3.2083982299284296E-2</v>
      </c>
      <c r="AF114" s="558">
        <v>3.2057247813356664E-2</v>
      </c>
      <c r="AG114" s="558">
        <v>3.2030557844201592E-2</v>
      </c>
      <c r="AH114" s="558">
        <v>3.2003912280721296E-2</v>
      </c>
      <c r="AI114" s="558">
        <v>3.1977311012187398E-2</v>
      </c>
      <c r="AJ114" s="558">
        <v>3.1950753928239338E-2</v>
      </c>
      <c r="AK114" s="558">
        <v>3.1924240918882865E-2</v>
      </c>
      <c r="AL114" s="558">
        <v>3.1897771874488529E-2</v>
      </c>
      <c r="AM114" s="558">
        <v>3.1871346685790169E-2</v>
      </c>
      <c r="AN114" s="558">
        <v>3.1844965243883396E-2</v>
      </c>
      <c r="AO114" s="558">
        <v>3.1818627440224102E-2</v>
      </c>
      <c r="AP114" s="558">
        <v>3.1792333166626989E-2</v>
      </c>
      <c r="AQ114" s="558">
        <v>3.1766082315264045E-2</v>
      </c>
      <c r="AR114" s="558">
        <v>3.1739874778663121E-2</v>
      </c>
      <c r="AS114" s="558">
        <v>3.1713710449706438E-2</v>
      </c>
      <c r="AT114" s="558">
        <v>3.1687589221629113E-2</v>
      </c>
      <c r="AU114" s="558">
        <v>3.1661510988017755E-2</v>
      </c>
      <c r="AV114" s="558">
        <v>3.1635475642808955E-2</v>
      </c>
      <c r="AW114" s="558">
        <v>3.1609483080287902E-2</v>
      </c>
      <c r="AX114" s="558">
        <v>3.1583533195086937E-2</v>
      </c>
      <c r="AY114" s="558">
        <v>3.1557625882184095E-2</v>
      </c>
      <c r="AZ114" s="558">
        <v>3.1531761036901765E-2</v>
      </c>
      <c r="BA114" s="558">
        <v>3.1505938554905188E-2</v>
      </c>
      <c r="BB114" s="558">
        <v>3.1480158332201122E-2</v>
      </c>
      <c r="BC114" s="558">
        <v>3.145442026513643E-2</v>
      </c>
      <c r="BD114" s="558">
        <v>3.142872425039666E-2</v>
      </c>
      <c r="BE114" s="558">
        <v>3.1403070185004697E-2</v>
      </c>
      <c r="BF114" s="558">
        <v>3.137745796631939E-2</v>
      </c>
      <c r="BG114" s="558">
        <v>3.1351887492034151E-2</v>
      </c>
      <c r="BH114" s="558">
        <v>3.1326358660175621E-2</v>
      </c>
      <c r="BI114" s="558">
        <v>3.1300871369102319E-2</v>
      </c>
      <c r="BJ114" s="558">
        <v>3.1275425517503237E-2</v>
      </c>
      <c r="BK114" s="558">
        <v>3.125002100439659E-2</v>
      </c>
    </row>
    <row r="115" spans="1:63">
      <c r="A115" s="1066"/>
      <c r="B115" s="510">
        <v>24.5</v>
      </c>
      <c r="C115" s="558">
        <v>3.2385437280899702E-2</v>
      </c>
      <c r="D115" s="558">
        <v>3.2358031027044855E-2</v>
      </c>
      <c r="E115" s="558">
        <v>3.23306711191855E-2</v>
      </c>
      <c r="F115" s="558">
        <v>3.230335743985923E-2</v>
      </c>
      <c r="G115" s="558">
        <v>3.2276089872000223E-2</v>
      </c>
      <c r="H115" s="558">
        <v>3.2248868298937583E-2</v>
      </c>
      <c r="I115" s="558">
        <v>3.2221692604393705E-2</v>
      </c>
      <c r="J115" s="558">
        <v>3.2194562672482586E-2</v>
      </c>
      <c r="K115" s="558">
        <v>3.2167478387708164E-2</v>
      </c>
      <c r="L115" s="558">
        <v>3.2140439634962735E-2</v>
      </c>
      <c r="M115" s="558">
        <v>3.2113446299525283E-2</v>
      </c>
      <c r="N115" s="558">
        <v>3.2086498267059858E-2</v>
      </c>
      <c r="O115" s="558">
        <v>3.2059595423613974E-2</v>
      </c>
      <c r="P115" s="558">
        <v>3.2032737655617004E-2</v>
      </c>
      <c r="Q115" s="558">
        <v>3.2005924849878548E-2</v>
      </c>
      <c r="R115" s="558">
        <v>3.1979156893586907E-2</v>
      </c>
      <c r="S115" s="558">
        <v>3.1952433674307439E-2</v>
      </c>
      <c r="T115" s="558">
        <v>3.1925755079981015E-2</v>
      </c>
      <c r="U115" s="558">
        <v>3.1899120998922455E-2</v>
      </c>
      <c r="V115" s="558">
        <v>3.1872531319818972E-2</v>
      </c>
      <c r="W115" s="558">
        <v>3.184598593172857E-2</v>
      </c>
      <c r="X115" s="558">
        <v>3.1819484724078584E-2</v>
      </c>
      <c r="Y115" s="558">
        <v>3.179302758666408E-2</v>
      </c>
      <c r="Z115" s="558">
        <v>3.1766614409646371E-2</v>
      </c>
      <c r="AA115" s="558">
        <v>3.1740245083551458E-2</v>
      </c>
      <c r="AB115" s="558">
        <v>3.1713919499268543E-2</v>
      </c>
      <c r="AC115" s="558">
        <v>3.1687637548048514E-2</v>
      </c>
      <c r="AD115" s="558">
        <v>3.1661399121502454E-2</v>
      </c>
      <c r="AE115" s="558">
        <v>3.1635204111600146E-2</v>
      </c>
      <c r="AF115" s="558">
        <v>3.1609052410668595E-2</v>
      </c>
      <c r="AG115" s="558">
        <v>3.1582943911390549E-2</v>
      </c>
      <c r="AH115" s="558">
        <v>3.1556878506803027E-2</v>
      </c>
      <c r="AI115" s="558">
        <v>3.1530856090295871E-2</v>
      </c>
      <c r="AJ115" s="558">
        <v>3.1504876555610267E-2</v>
      </c>
      <c r="AK115" s="558">
        <v>3.1478939796837337E-2</v>
      </c>
      <c r="AL115" s="558">
        <v>3.1453045708416671E-2</v>
      </c>
      <c r="AM115" s="558">
        <v>3.1427194185134906E-2</v>
      </c>
      <c r="AN115" s="558">
        <v>3.1401385122124287E-2</v>
      </c>
      <c r="AO115" s="558">
        <v>3.1375618414861285E-2</v>
      </c>
      <c r="AP115" s="558">
        <v>3.1349893959165119E-2</v>
      </c>
      <c r="AQ115" s="558">
        <v>3.1324211651196428E-2</v>
      </c>
      <c r="AR115" s="558">
        <v>3.1298571387455836E-2</v>
      </c>
      <c r="AS115" s="558">
        <v>3.1272973064782557E-2</v>
      </c>
      <c r="AT115" s="558">
        <v>3.1247416580353019E-2</v>
      </c>
      <c r="AU115" s="558">
        <v>3.1221901831679499E-2</v>
      </c>
      <c r="AV115" s="558">
        <v>3.1196428716608722E-2</v>
      </c>
      <c r="AW115" s="558">
        <v>3.1170997133320534E-2</v>
      </c>
      <c r="AX115" s="558">
        <v>3.1145606980326531E-2</v>
      </c>
      <c r="AY115" s="558">
        <v>3.1120258156468694E-2</v>
      </c>
      <c r="AZ115" s="558">
        <v>3.1094950560918065E-2</v>
      </c>
      <c r="BA115" s="558">
        <v>3.1069684093173417E-2</v>
      </c>
      <c r="BB115" s="558">
        <v>3.1044458653059877E-2</v>
      </c>
      <c r="BC115" s="558">
        <v>3.1019274140727672E-2</v>
      </c>
      <c r="BD115" s="558">
        <v>3.099413045665075E-2</v>
      </c>
      <c r="BE115" s="558">
        <v>3.0969027501625508E-2</v>
      </c>
      <c r="BF115" s="558">
        <v>3.0943965176769467E-2</v>
      </c>
      <c r="BG115" s="558">
        <v>3.091894338351998E-2</v>
      </c>
      <c r="BH115" s="558">
        <v>3.089396202363295E-2</v>
      </c>
      <c r="BI115" s="558">
        <v>3.0869020999181512E-2</v>
      </c>
      <c r="BJ115" s="558">
        <v>3.0844120212554792E-2</v>
      </c>
      <c r="BK115" s="558">
        <v>3.0819259566456616E-2</v>
      </c>
    </row>
    <row r="116" spans="1:63">
      <c r="A116" s="1066"/>
      <c r="B116" s="510">
        <v>24.75</v>
      </c>
      <c r="C116" s="558">
        <v>3.1929684625903967E-2</v>
      </c>
      <c r="D116" s="558">
        <v>3.1902881425602408E-2</v>
      </c>
      <c r="E116" s="558">
        <v>3.1876123187159627E-2</v>
      </c>
      <c r="F116" s="558">
        <v>3.1849409797536449E-2</v>
      </c>
      <c r="G116" s="558">
        <v>3.182274114407229E-2</v>
      </c>
      <c r="H116" s="558">
        <v>3.1796117114483602E-2</v>
      </c>
      <c r="I116" s="558">
        <v>3.1769537596862268E-2</v>
      </c>
      <c r="J116" s="558">
        <v>3.1743002479674071E-2</v>
      </c>
      <c r="K116" s="558">
        <v>3.1716511651757102E-2</v>
      </c>
      <c r="L116" s="558">
        <v>3.1690065002320217E-2</v>
      </c>
      <c r="M116" s="558">
        <v>3.1663662420941506E-2</v>
      </c>
      <c r="N116" s="558">
        <v>3.1637303797566727E-2</v>
      </c>
      <c r="O116" s="558">
        <v>3.1610989022507814E-2</v>
      </c>
      <c r="P116" s="558">
        <v>3.1584717986441323E-2</v>
      </c>
      <c r="Q116" s="558">
        <v>3.1558490580406932E-2</v>
      </c>
      <c r="R116" s="558">
        <v>3.1532306695805944E-2</v>
      </c>
      <c r="S116" s="558">
        <v>3.1506166224399765E-2</v>
      </c>
      <c r="T116" s="558">
        <v>3.1480069058308434E-2</v>
      </c>
      <c r="U116" s="558">
        <v>3.1454015090009127E-2</v>
      </c>
      <c r="V116" s="558">
        <v>3.1428004212334687E-2</v>
      </c>
      <c r="W116" s="558">
        <v>3.1402036318472139E-2</v>
      </c>
      <c r="X116" s="558">
        <v>3.1376111301961267E-2</v>
      </c>
      <c r="Y116" s="558">
        <v>3.1350229056693102E-2</v>
      </c>
      <c r="Z116" s="558">
        <v>3.1324389476908521E-2</v>
      </c>
      <c r="AA116" s="558">
        <v>3.1298592457196794E-2</v>
      </c>
      <c r="AB116" s="558">
        <v>3.1272837892494132E-2</v>
      </c>
      <c r="AC116" s="558">
        <v>3.1247125678082289E-2</v>
      </c>
      <c r="AD116" s="558">
        <v>3.122145570958712E-2</v>
      </c>
      <c r="AE116" s="558">
        <v>3.1195827882977187E-2</v>
      </c>
      <c r="AF116" s="558">
        <v>3.1170242094562334E-2</v>
      </c>
      <c r="AG116" s="558">
        <v>3.1144698240992318E-2</v>
      </c>
      <c r="AH116" s="558">
        <v>3.1119196219255373E-2</v>
      </c>
      <c r="AI116" s="558">
        <v>3.1093735926676865E-2</v>
      </c>
      <c r="AJ116" s="558">
        <v>3.10683172609179E-2</v>
      </c>
      <c r="AK116" s="558">
        <v>3.1042940119973952E-2</v>
      </c>
      <c r="AL116" s="558">
        <v>3.1017604402173497E-2</v>
      </c>
      <c r="AM116" s="558">
        <v>3.0992310006176662E-2</v>
      </c>
      <c r="AN116" s="558">
        <v>3.0967056830973869E-2</v>
      </c>
      <c r="AO116" s="558">
        <v>3.0941844775884481E-2</v>
      </c>
      <c r="AP116" s="558">
        <v>3.091667374055548E-2</v>
      </c>
      <c r="AQ116" s="558">
        <v>3.0891543624960136E-2</v>
      </c>
      <c r="AR116" s="558">
        <v>3.0866454329396664E-2</v>
      </c>
      <c r="AS116" s="558">
        <v>3.0841405754486927E-2</v>
      </c>
      <c r="AT116" s="558">
        <v>3.0816397801175111E-2</v>
      </c>
      <c r="AU116" s="558">
        <v>3.0791430370726413E-2</v>
      </c>
      <c r="AV116" s="558">
        <v>3.0766503364725757E-2</v>
      </c>
      <c r="AW116" s="558">
        <v>3.0741616685076495E-2</v>
      </c>
      <c r="AX116" s="558">
        <v>3.0716770233999123E-2</v>
      </c>
      <c r="AY116" s="558">
        <v>3.069196391402999E-2</v>
      </c>
      <c r="AZ116" s="558">
        <v>3.0667197628020039E-2</v>
      </c>
      <c r="BA116" s="558">
        <v>3.0642471279133519E-2</v>
      </c>
      <c r="BB116" s="558">
        <v>3.0617784770846739E-2</v>
      </c>
      <c r="BC116" s="558">
        <v>3.0593138006946814E-2</v>
      </c>
      <c r="BD116" s="558">
        <v>3.0568530891530402E-2</v>
      </c>
      <c r="BE116" s="558">
        <v>3.0543963329002465E-2</v>
      </c>
      <c r="BF116" s="558">
        <v>3.0519435224075041E-2</v>
      </c>
      <c r="BG116" s="558">
        <v>3.049494648176599E-2</v>
      </c>
      <c r="BH116" s="558">
        <v>3.0470497007397793E-2</v>
      </c>
      <c r="BI116" s="558">
        <v>3.0446086706596317E-2</v>
      </c>
      <c r="BJ116" s="558">
        <v>3.0421715485289602E-2</v>
      </c>
      <c r="BK116" s="558">
        <v>3.0397383249706658E-2</v>
      </c>
    </row>
    <row r="117" spans="1:63">
      <c r="A117" s="1066"/>
      <c r="B117" s="510">
        <v>25</v>
      </c>
      <c r="C117" s="558">
        <v>3.1483546622012838E-2</v>
      </c>
      <c r="D117" s="558">
        <v>3.1457328843398372E-2</v>
      </c>
      <c r="E117" s="558">
        <v>3.1431154693921007E-2</v>
      </c>
      <c r="F117" s="558">
        <v>3.1405024064766085E-2</v>
      </c>
      <c r="G117" s="558">
        <v>3.1378936847480499E-2</v>
      </c>
      <c r="H117" s="558">
        <v>3.1352892933971192E-2</v>
      </c>
      <c r="I117" s="558">
        <v>3.1326892216503692E-2</v>
      </c>
      <c r="J117" s="558">
        <v>3.1300934587700585E-2</v>
      </c>
      <c r="K117" s="558">
        <v>3.1275019940540064E-2</v>
      </c>
      <c r="L117" s="558">
        <v>3.1249148168354453E-2</v>
      </c>
      <c r="M117" s="558">
        <v>3.1223319164828744E-2</v>
      </c>
      <c r="N117" s="558">
        <v>3.1197532823999116E-2</v>
      </c>
      <c r="O117" s="558">
        <v>3.117178904025153E-2</v>
      </c>
      <c r="P117" s="558">
        <v>3.1146087708320259E-2</v>
      </c>
      <c r="Q117" s="558">
        <v>3.1120428723286461E-2</v>
      </c>
      <c r="R117" s="558">
        <v>3.1094811980576738E-2</v>
      </c>
      <c r="S117" s="558">
        <v>3.1069237375961737E-2</v>
      </c>
      <c r="T117" s="558">
        <v>3.1043704805554736E-2</v>
      </c>
      <c r="U117" s="558">
        <v>3.1018214165810194E-2</v>
      </c>
      <c r="V117" s="558">
        <v>3.0992765353522418E-2</v>
      </c>
      <c r="W117" s="558">
        <v>3.096735826582412E-2</v>
      </c>
      <c r="X117" s="558">
        <v>3.0941992800185055E-2</v>
      </c>
      <c r="Y117" s="558">
        <v>3.091666885441063E-2</v>
      </c>
      <c r="Z117" s="558">
        <v>3.0891386326640548E-2</v>
      </c>
      <c r="AA117" s="558">
        <v>3.0866145115347399E-2</v>
      </c>
      <c r="AB117" s="558">
        <v>3.084094511933537E-2</v>
      </c>
      <c r="AC117" s="558">
        <v>3.081578623773883E-2</v>
      </c>
      <c r="AD117" s="558">
        <v>3.0790668370021018E-2</v>
      </c>
      <c r="AE117" s="558">
        <v>3.0765591415972699E-2</v>
      </c>
      <c r="AF117" s="558">
        <v>3.0740555275710828E-2</v>
      </c>
      <c r="AG117" s="558">
        <v>3.0715559849677207E-2</v>
      </c>
      <c r="AH117" s="558">
        <v>3.0690605038637193E-2</v>
      </c>
      <c r="AI117" s="558">
        <v>3.0665690743678382E-2</v>
      </c>
      <c r="AJ117" s="558">
        <v>3.0640816866209279E-2</v>
      </c>
      <c r="AK117" s="558">
        <v>3.061598330795802E-2</v>
      </c>
      <c r="AL117" s="558">
        <v>3.0591189970971072E-2</v>
      </c>
      <c r="AM117" s="558">
        <v>3.0566436757611927E-2</v>
      </c>
      <c r="AN117" s="558">
        <v>3.0541723570559856E-2</v>
      </c>
      <c r="AO117" s="558">
        <v>3.0517050312808602E-2</v>
      </c>
      <c r="AP117" s="558">
        <v>3.049241688766513E-2</v>
      </c>
      <c r="AQ117" s="558">
        <v>3.0467823198748353E-2</v>
      </c>
      <c r="AR117" s="558">
        <v>3.0443269149987871E-2</v>
      </c>
      <c r="AS117" s="558">
        <v>3.0418754645622749E-2</v>
      </c>
      <c r="AT117" s="558">
        <v>3.0394279590200222E-2</v>
      </c>
      <c r="AU117" s="558">
        <v>3.0369843888574503E-2</v>
      </c>
      <c r="AV117" s="558">
        <v>3.0345447445905529E-2</v>
      </c>
      <c r="AW117" s="558">
        <v>3.0321090167657737E-2</v>
      </c>
      <c r="AX117" s="558">
        <v>3.0296771959598838E-2</v>
      </c>
      <c r="AY117" s="558">
        <v>3.0272492727798618E-2</v>
      </c>
      <c r="AZ117" s="558">
        <v>3.0248252378627698E-2</v>
      </c>
      <c r="BA117" s="558">
        <v>3.0224050818756367E-2</v>
      </c>
      <c r="BB117" s="558">
        <v>3.0199887955153361E-2</v>
      </c>
      <c r="BC117" s="558">
        <v>3.0175763695084672E-2</v>
      </c>
      <c r="BD117" s="558">
        <v>3.0151677946112374E-2</v>
      </c>
      <c r="BE117" s="558">
        <v>3.0127630616093436E-2</v>
      </c>
      <c r="BF117" s="558">
        <v>3.0103621613178529E-2</v>
      </c>
      <c r="BG117" s="558">
        <v>3.0079650845810893E-2</v>
      </c>
      <c r="BH117" s="558">
        <v>3.0055718222725146E-2</v>
      </c>
      <c r="BI117" s="558">
        <v>3.0031823652946134E-2</v>
      </c>
      <c r="BJ117" s="558">
        <v>3.0007967045787776E-2</v>
      </c>
      <c r="BK117" s="558">
        <v>2.9984148310851923E-2</v>
      </c>
    </row>
    <row r="118" spans="1:63">
      <c r="A118" s="1066"/>
      <c r="B118" s="576">
        <v>25.25</v>
      </c>
      <c r="C118" s="558">
        <v>3.104675304728987E-2</v>
      </c>
      <c r="D118" s="558">
        <v>3.1021103700530739E-2</v>
      </c>
      <c r="E118" s="558">
        <v>3.0995496699321903E-2</v>
      </c>
      <c r="F118" s="558">
        <v>3.0969931938884872E-2</v>
      </c>
      <c r="G118" s="558">
        <v>3.0944409314786529E-2</v>
      </c>
      <c r="H118" s="558">
        <v>3.0918928722937757E-2</v>
      </c>
      <c r="I118" s="558">
        <v>3.0893490059591987E-2</v>
      </c>
      <c r="J118" s="558">
        <v>3.0868093221343804E-2</v>
      </c>
      <c r="K118" s="558">
        <v>3.0842738105127537E-2</v>
      </c>
      <c r="L118" s="558">
        <v>3.0817424608215883E-2</v>
      </c>
      <c r="M118" s="558">
        <v>3.0792152628218484E-2</v>
      </c>
      <c r="N118" s="558">
        <v>3.0766922063080591E-2</v>
      </c>
      <c r="O118" s="558">
        <v>3.0741732811081661E-2</v>
      </c>
      <c r="P118" s="558">
        <v>3.0716584770833999E-2</v>
      </c>
      <c r="Q118" s="558">
        <v>3.0691477841281397E-2</v>
      </c>
      <c r="R118" s="558">
        <v>3.0666411921697782E-2</v>
      </c>
      <c r="S118" s="558">
        <v>3.0641386911685855E-2</v>
      </c>
      <c r="T118" s="558">
        <v>3.0616402711175775E-2</v>
      </c>
      <c r="U118" s="558">
        <v>3.0591459220423813E-2</v>
      </c>
      <c r="V118" s="558">
        <v>3.0566556340011018E-2</v>
      </c>
      <c r="W118" s="558">
        <v>3.0541693970841902E-2</v>
      </c>
      <c r="X118" s="558">
        <v>3.0516872014143132E-2</v>
      </c>
      <c r="Y118" s="558">
        <v>3.0492090371462218E-2</v>
      </c>
      <c r="Z118" s="558">
        <v>3.0467348944666194E-2</v>
      </c>
      <c r="AA118" s="558">
        <v>3.0442647635940349E-2</v>
      </c>
      <c r="AB118" s="558">
        <v>3.0417986347786929E-2</v>
      </c>
      <c r="AC118" s="558">
        <v>3.0393364983023849E-2</v>
      </c>
      <c r="AD118" s="558">
        <v>3.0368783444783418E-2</v>
      </c>
      <c r="AE118" s="558">
        <v>3.0344241636511081E-2</v>
      </c>
      <c r="AF118" s="558">
        <v>3.0319739461964118E-2</v>
      </c>
      <c r="AG118" s="558">
        <v>3.0295276825210441E-2</v>
      </c>
      <c r="AH118" s="558">
        <v>3.0270853630627297E-2</v>
      </c>
      <c r="AI118" s="558">
        <v>3.0246469782900041E-2</v>
      </c>
      <c r="AJ118" s="558">
        <v>3.0222125187020898E-2</v>
      </c>
      <c r="AK118" s="558">
        <v>3.0197819748287721E-2</v>
      </c>
      <c r="AL118" s="558">
        <v>3.0173553372302757E-2</v>
      </c>
      <c r="AM118" s="558">
        <v>3.0149325964971448E-2</v>
      </c>
      <c r="AN118" s="558">
        <v>3.0125137432501191E-2</v>
      </c>
      <c r="AO118" s="558">
        <v>3.0100987681400151E-2</v>
      </c>
      <c r="AP118" s="558">
        <v>3.0076876618476023E-2</v>
      </c>
      <c r="AQ118" s="558">
        <v>3.0052804150834878E-2</v>
      </c>
      <c r="AR118" s="558">
        <v>3.0028770185879915E-2</v>
      </c>
      <c r="AS118" s="558">
        <v>3.0004774631310328E-2</v>
      </c>
      <c r="AT118" s="558">
        <v>2.9980817395120096E-2</v>
      </c>
      <c r="AU118" s="558">
        <v>2.99568983855968E-2</v>
      </c>
      <c r="AV118" s="558">
        <v>2.9933017511320478E-2</v>
      </c>
      <c r="AW118" s="558">
        <v>2.9909174681162443E-2</v>
      </c>
      <c r="AX118" s="558">
        <v>2.9885369804284124E-2</v>
      </c>
      <c r="AY118" s="558">
        <v>2.9861602790135909E-2</v>
      </c>
      <c r="AZ118" s="558">
        <v>2.9837873548456021E-2</v>
      </c>
      <c r="BA118" s="558">
        <v>2.9814181989269339E-2</v>
      </c>
      <c r="BB118" s="558">
        <v>2.9790528022886297E-2</v>
      </c>
      <c r="BC118" s="558">
        <v>2.9766911559901726E-2</v>
      </c>
      <c r="BD118" s="558">
        <v>2.9743332511193737E-2</v>
      </c>
      <c r="BE118" s="558">
        <v>2.9719790787922595E-2</v>
      </c>
      <c r="BF118" s="558">
        <v>2.9696286301529616E-2</v>
      </c>
      <c r="BG118" s="558">
        <v>2.9672818963736042E-2</v>
      </c>
      <c r="BH118" s="558">
        <v>2.9649388686541947E-2</v>
      </c>
      <c r="BI118" s="558">
        <v>2.9625995382225132E-2</v>
      </c>
      <c r="BJ118" s="558">
        <v>2.960263896334003E-2</v>
      </c>
      <c r="BK118" s="558">
        <v>2.9579319342716601E-2</v>
      </c>
    </row>
    <row r="119" spans="1:63">
      <c r="A119" s="1066"/>
      <c r="B119" s="510">
        <v>25.5</v>
      </c>
      <c r="C119" s="558">
        <v>3.0619043163052053E-2</v>
      </c>
      <c r="D119" s="558">
        <v>3.0593945872404861E-2</v>
      </c>
      <c r="E119" s="558">
        <v>3.0568889690693251E-2</v>
      </c>
      <c r="F119" s="558">
        <v>3.054387451699626E-2</v>
      </c>
      <c r="G119" s="558">
        <v>3.0518900250723006E-2</v>
      </c>
      <c r="H119" s="558">
        <v>3.049396679161134E-2</v>
      </c>
      <c r="I119" s="558">
        <v>3.0469074039726485E-2</v>
      </c>
      <c r="J119" s="558">
        <v>3.0444221895459717E-2</v>
      </c>
      <c r="K119" s="558">
        <v>3.0419410259527036E-2</v>
      </c>
      <c r="L119" s="558">
        <v>3.0394639032967821E-2</v>
      </c>
      <c r="M119" s="558">
        <v>3.0369908117143553E-2</v>
      </c>
      <c r="N119" s="558">
        <v>3.0345217413736473E-2</v>
      </c>
      <c r="O119" s="558">
        <v>3.0320566824748294E-2</v>
      </c>
      <c r="P119" s="558">
        <v>3.0295956252498906E-2</v>
      </c>
      <c r="Q119" s="558">
        <v>3.0271385599625084E-2</v>
      </c>
      <c r="R119" s="558">
        <v>3.0246854769079179E-2</v>
      </c>
      <c r="S119" s="558">
        <v>3.0222363664127887E-2</v>
      </c>
      <c r="T119" s="558">
        <v>3.0197912188350946E-2</v>
      </c>
      <c r="U119" s="558">
        <v>3.0173500245639875E-2</v>
      </c>
      <c r="V119" s="558">
        <v>3.0149127740196725E-2</v>
      </c>
      <c r="W119" s="558">
        <v>3.0124794576532814E-2</v>
      </c>
      <c r="X119" s="558">
        <v>3.0100500659467479E-2</v>
      </c>
      <c r="Y119" s="558">
        <v>3.0076245894126843E-2</v>
      </c>
      <c r="Z119" s="558">
        <v>3.0052030185942585E-2</v>
      </c>
      <c r="AA119" s="558">
        <v>3.00278534406507E-2</v>
      </c>
      <c r="AB119" s="558">
        <v>3.0003715564290274E-2</v>
      </c>
      <c r="AC119" s="558">
        <v>2.9979616463202279E-2</v>
      </c>
      <c r="AD119" s="558">
        <v>2.9955556044028355E-2</v>
      </c>
      <c r="AE119" s="558">
        <v>2.9931534213709594E-2</v>
      </c>
      <c r="AF119" s="558">
        <v>2.9907550879485358E-2</v>
      </c>
      <c r="AG119" s="558">
        <v>2.9883605948892077E-2</v>
      </c>
      <c r="AH119" s="558">
        <v>2.9859699329762065E-2</v>
      </c>
      <c r="AI119" s="558">
        <v>2.9835830930222323E-2</v>
      </c>
      <c r="AJ119" s="558">
        <v>2.9812000658693393E-2</v>
      </c>
      <c r="AK119" s="558">
        <v>2.9788208423888133E-2</v>
      </c>
      <c r="AL119" s="558">
        <v>2.9764454134810617E-2</v>
      </c>
      <c r="AM119" s="558">
        <v>2.9740737700754923E-2</v>
      </c>
      <c r="AN119" s="558">
        <v>2.9717059031304012E-2</v>
      </c>
      <c r="AO119" s="558">
        <v>2.969341803632855E-2</v>
      </c>
      <c r="AP119" s="558">
        <v>2.9669814625985801E-2</v>
      </c>
      <c r="AQ119" s="558">
        <v>2.9646248710718439E-2</v>
      </c>
      <c r="AR119" s="558">
        <v>2.9622720201253467E-2</v>
      </c>
      <c r="AS119" s="558">
        <v>2.9599229008601055E-2</v>
      </c>
      <c r="AT119" s="558">
        <v>2.9575775044053437E-2</v>
      </c>
      <c r="AU119" s="558">
        <v>2.9552358219183783E-2</v>
      </c>
      <c r="AV119" s="558">
        <v>2.9528978445845091E-2</v>
      </c>
      <c r="AW119" s="558">
        <v>2.9505635636169078E-2</v>
      </c>
      <c r="AX119" s="558">
        <v>2.9482329702565091E-2</v>
      </c>
      <c r="AY119" s="558">
        <v>2.9459060557718998E-2</v>
      </c>
      <c r="AZ119" s="558">
        <v>2.9435828114592107E-2</v>
      </c>
      <c r="BA119" s="558">
        <v>2.9412632286420073E-2</v>
      </c>
      <c r="BB119" s="558">
        <v>2.938947298671182E-2</v>
      </c>
      <c r="BC119" s="558">
        <v>2.9366350129248476E-2</v>
      </c>
      <c r="BD119" s="558">
        <v>2.9343263628082282E-2</v>
      </c>
      <c r="BE119" s="558">
        <v>2.9320213397535547E-2</v>
      </c>
      <c r="BF119" s="558">
        <v>2.9297199352199585E-2</v>
      </c>
      <c r="BG119" s="558">
        <v>2.9274221406933646E-2</v>
      </c>
      <c r="BH119" s="558">
        <v>2.9251279476863883E-2</v>
      </c>
      <c r="BI119" s="558">
        <v>2.9228373477382302E-2</v>
      </c>
      <c r="BJ119" s="558">
        <v>2.9205503324145711E-2</v>
      </c>
      <c r="BK119" s="558">
        <v>2.9182668933074696E-2</v>
      </c>
    </row>
    <row r="120" spans="1:63">
      <c r="A120" s="1066"/>
      <c r="B120" s="510">
        <v>25.75</v>
      </c>
      <c r="C120" s="558">
        <v>3.020016531502917E-2</v>
      </c>
      <c r="D120" s="558">
        <v>3.0175604292306257E-2</v>
      </c>
      <c r="E120" s="558">
        <v>3.0151083186823982E-2</v>
      </c>
      <c r="F120" s="558">
        <v>3.0126601901349481E-2</v>
      </c>
      <c r="G120" s="558">
        <v>3.0102160338965431E-2</v>
      </c>
      <c r="H120" s="558">
        <v>3.0077758403068769E-2</v>
      </c>
      <c r="I120" s="558">
        <v>3.005339599736942E-2</v>
      </c>
      <c r="J120" s="558">
        <v>3.0029073025889027E-2</v>
      </c>
      <c r="K120" s="558">
        <v>3.0004789392959683E-2</v>
      </c>
      <c r="L120" s="558">
        <v>2.9980545003222701E-2</v>
      </c>
      <c r="M120" s="558">
        <v>2.9956339761627346E-2</v>
      </c>
      <c r="N120" s="558">
        <v>2.9932173573429598E-2</v>
      </c>
      <c r="O120" s="558">
        <v>2.9908046344190913E-2</v>
      </c>
      <c r="P120" s="558">
        <v>2.9883957979777005E-2</v>
      </c>
      <c r="Q120" s="558">
        <v>2.9859908386356594E-2</v>
      </c>
      <c r="R120" s="558">
        <v>2.9835897470400219E-2</v>
      </c>
      <c r="S120" s="558">
        <v>2.9811925138679016E-2</v>
      </c>
      <c r="T120" s="558">
        <v>2.9787991298263497E-2</v>
      </c>
      <c r="U120" s="558">
        <v>2.9764095856522368E-2</v>
      </c>
      <c r="V120" s="558">
        <v>2.9740238721121328E-2</v>
      </c>
      <c r="W120" s="558">
        <v>2.9716419800021862E-2</v>
      </c>
      <c r="X120" s="558">
        <v>2.969263900148009E-2</v>
      </c>
      <c r="Y120" s="558">
        <v>2.9668896234045568E-2</v>
      </c>
      <c r="Z120" s="558">
        <v>2.964519140656012E-2</v>
      </c>
      <c r="AA120" s="558">
        <v>2.9621524428156663E-2</v>
      </c>
      <c r="AB120" s="558">
        <v>2.9597895208258073E-2</v>
      </c>
      <c r="AC120" s="558">
        <v>2.9574303656575984E-2</v>
      </c>
      <c r="AD120" s="558">
        <v>2.9550749683109688E-2</v>
      </c>
      <c r="AE120" s="558">
        <v>2.9527233198144959E-2</v>
      </c>
      <c r="AF120" s="558">
        <v>2.9503754112252919E-2</v>
      </c>
      <c r="AG120" s="558">
        <v>2.9480312336288911E-2</v>
      </c>
      <c r="AH120" s="558">
        <v>2.9456907781391373E-2</v>
      </c>
      <c r="AI120" s="558">
        <v>2.94335403589807E-2</v>
      </c>
      <c r="AJ120" s="558">
        <v>2.9410209980758138E-2</v>
      </c>
      <c r="AK120" s="558">
        <v>2.9386916558704668E-2</v>
      </c>
      <c r="AL120" s="558">
        <v>2.9363660005079908E-2</v>
      </c>
      <c r="AM120" s="558">
        <v>2.9340440232421005E-2</v>
      </c>
      <c r="AN120" s="558">
        <v>2.9317257153541533E-2</v>
      </c>
      <c r="AO120" s="558">
        <v>2.9294110681530407E-2</v>
      </c>
      <c r="AP120" s="558">
        <v>2.9271000729750789E-2</v>
      </c>
      <c r="AQ120" s="558">
        <v>2.9247927211839032E-2</v>
      </c>
      <c r="AR120" s="558">
        <v>2.9224890041703571E-2</v>
      </c>
      <c r="AS120" s="558">
        <v>2.9201889133523881E-2</v>
      </c>
      <c r="AT120" s="558">
        <v>2.9178924401749386E-2</v>
      </c>
      <c r="AU120" s="558">
        <v>2.9155995761098424E-2</v>
      </c>
      <c r="AV120" s="558">
        <v>2.9133103126557165E-2</v>
      </c>
      <c r="AW120" s="558">
        <v>2.9110246413378574E-2</v>
      </c>
      <c r="AX120" s="558">
        <v>2.9087425537081379E-2</v>
      </c>
      <c r="AY120" s="558">
        <v>2.9064640413449003E-2</v>
      </c>
      <c r="AZ120" s="558">
        <v>2.9041890958528542E-2</v>
      </c>
      <c r="BA120" s="558">
        <v>2.9019177088629743E-2</v>
      </c>
      <c r="BB120" s="558">
        <v>2.8996498720323945E-2</v>
      </c>
      <c r="BC120" s="558">
        <v>2.8973855770443101E-2</v>
      </c>
      <c r="BD120" s="558">
        <v>2.8951248156078736E-2</v>
      </c>
      <c r="BE120" s="558">
        <v>2.892867579458093E-2</v>
      </c>
      <c r="BF120" s="558">
        <v>2.890613860355733E-2</v>
      </c>
      <c r="BG120" s="558">
        <v>2.888363650087214E-2</v>
      </c>
      <c r="BH120" s="558">
        <v>2.8861169404645112E-2</v>
      </c>
      <c r="BI120" s="558">
        <v>2.8838737233250557E-2</v>
      </c>
      <c r="BJ120" s="558">
        <v>2.8816339905316374E-2</v>
      </c>
      <c r="BK120" s="558">
        <v>2.8793977339723054E-2</v>
      </c>
    </row>
    <row r="121" spans="1:63">
      <c r="A121" s="1066"/>
      <c r="B121" s="510">
        <v>26</v>
      </c>
      <c r="C121" s="558">
        <v>2.9789876554061543E-2</v>
      </c>
      <c r="D121" s="558">
        <v>2.9765836573430387E-2</v>
      </c>
      <c r="E121" s="558">
        <v>2.9741835361316478E-2</v>
      </c>
      <c r="F121" s="558">
        <v>2.9717872824014238E-2</v>
      </c>
      <c r="G121" s="558">
        <v>2.9693948868119817E-2</v>
      </c>
      <c r="H121" s="558">
        <v>2.9670063400529918E-2</v>
      </c>
      <c r="I121" s="558">
        <v>2.9646216328440545E-2</v>
      </c>
      <c r="J121" s="558">
        <v>2.9622407559345837E-2</v>
      </c>
      <c r="K121" s="558">
        <v>2.9598637001036862E-2</v>
      </c>
      <c r="L121" s="558">
        <v>2.9574904561600411E-2</v>
      </c>
      <c r="M121" s="558">
        <v>2.9551210149417844E-2</v>
      </c>
      <c r="N121" s="558">
        <v>2.9527553673163877E-2</v>
      </c>
      <c r="O121" s="558">
        <v>2.9503935041805433E-2</v>
      </c>
      <c r="P121" s="558">
        <v>2.9480354164600459E-2</v>
      </c>
      <c r="Q121" s="558">
        <v>2.9456810951096781E-2</v>
      </c>
      <c r="R121" s="558">
        <v>2.9433305311130926E-2</v>
      </c>
      <c r="S121" s="558">
        <v>2.9409837154826993E-2</v>
      </c>
      <c r="T121" s="558">
        <v>2.9386406392595488E-2</v>
      </c>
      <c r="U121" s="558">
        <v>2.9363012935132209E-2</v>
      </c>
      <c r="V121" s="558">
        <v>2.9339656693417066E-2</v>
      </c>
      <c r="W121" s="558">
        <v>2.9316337578713006E-2</v>
      </c>
      <c r="X121" s="558">
        <v>2.9293055502564856E-2</v>
      </c>
      <c r="Y121" s="558">
        <v>2.9269810376798211E-2</v>
      </c>
      <c r="Z121" s="558">
        <v>2.9246602113518334E-2</v>
      </c>
      <c r="AA121" s="558">
        <v>2.9223430625109022E-2</v>
      </c>
      <c r="AB121" s="558">
        <v>2.9200295824231521E-2</v>
      </c>
      <c r="AC121" s="558">
        <v>2.9177197623823429E-2</v>
      </c>
      <c r="AD121" s="558">
        <v>2.9154135937097606E-2</v>
      </c>
      <c r="AE121" s="558">
        <v>2.9131110677541077E-2</v>
      </c>
      <c r="AF121" s="558">
        <v>2.910812175891395E-2</v>
      </c>
      <c r="AG121" s="558">
        <v>2.9085169095248362E-2</v>
      </c>
      <c r="AH121" s="558">
        <v>2.9062252600847358E-2</v>
      </c>
      <c r="AI121" s="558">
        <v>2.9039372190283887E-2</v>
      </c>
      <c r="AJ121" s="558">
        <v>2.9016527778399699E-2</v>
      </c>
      <c r="AK121" s="558">
        <v>2.8993719280304291E-2</v>
      </c>
      <c r="AL121" s="558">
        <v>2.8970946611373879E-2</v>
      </c>
      <c r="AM121" s="558">
        <v>2.8948209687250325E-2</v>
      </c>
      <c r="AN121" s="558">
        <v>2.8925508423840115E-2</v>
      </c>
      <c r="AO121" s="558">
        <v>2.8902842737313299E-2</v>
      </c>
      <c r="AP121" s="558">
        <v>2.8880212544102488E-2</v>
      </c>
      <c r="AQ121" s="558">
        <v>2.8857617760901805E-2</v>
      </c>
      <c r="AR121" s="558">
        <v>2.883505830466588E-2</v>
      </c>
      <c r="AS121" s="558">
        <v>2.8812534092608814E-2</v>
      </c>
      <c r="AT121" s="558">
        <v>2.8790045042203182E-2</v>
      </c>
      <c r="AU121" s="558">
        <v>2.8767591071179009E-2</v>
      </c>
      <c r="AV121" s="558">
        <v>2.8745172097522784E-2</v>
      </c>
      <c r="AW121" s="558">
        <v>2.8722788039476452E-2</v>
      </c>
      <c r="AX121" s="558">
        <v>2.8700438815536428E-2</v>
      </c>
      <c r="AY121" s="558">
        <v>2.8678124344452591E-2</v>
      </c>
      <c r="AZ121" s="558">
        <v>2.8655844545227321E-2</v>
      </c>
      <c r="BA121" s="558">
        <v>2.8633599337114495E-2</v>
      </c>
      <c r="BB121" s="558">
        <v>2.861138863961854E-2</v>
      </c>
      <c r="BC121" s="558">
        <v>2.8589212372493431E-2</v>
      </c>
      <c r="BD121" s="558">
        <v>2.8567070455741753E-2</v>
      </c>
      <c r="BE121" s="558">
        <v>2.8544962809613727E-2</v>
      </c>
      <c r="BF121" s="558">
        <v>2.8522889354606243E-2</v>
      </c>
      <c r="BG121" s="558">
        <v>2.8500850011461912E-2</v>
      </c>
      <c r="BH121" s="558">
        <v>2.8478844701168137E-2</v>
      </c>
      <c r="BI121" s="558">
        <v>2.8456873344956148E-2</v>
      </c>
      <c r="BJ121" s="558">
        <v>2.8434935864300057E-2</v>
      </c>
      <c r="BK121" s="558">
        <v>2.8413032180915943E-2</v>
      </c>
    </row>
    <row r="122" spans="1:63">
      <c r="A122" s="1066"/>
      <c r="B122" s="510">
        <v>26.25</v>
      </c>
      <c r="C122" s="558">
        <v>2.9387942275244602E-2</v>
      </c>
      <c r="D122" s="558">
        <v>2.9364408649283174E-2</v>
      </c>
      <c r="E122" s="558">
        <v>2.9340912684237018E-2</v>
      </c>
      <c r="F122" s="558">
        <v>2.9317454289775131E-2</v>
      </c>
      <c r="G122" s="558">
        <v>2.9294033375855181E-2</v>
      </c>
      <c r="H122" s="558">
        <v>2.9270649852722312E-2</v>
      </c>
      <c r="I122" s="558">
        <v>2.924730363090804E-2</v>
      </c>
      <c r="J122" s="558">
        <v>2.9223994621229089E-2</v>
      </c>
      <c r="K122" s="558">
        <v>2.9200722734786258E-2</v>
      </c>
      <c r="L122" s="558">
        <v>2.9177487882963291E-2</v>
      </c>
      <c r="M122" s="558">
        <v>2.9154289977425765E-2</v>
      </c>
      <c r="N122" s="558">
        <v>2.9131128930119935E-2</v>
      </c>
      <c r="O122" s="558">
        <v>2.9108004653271662E-2</v>
      </c>
      <c r="P122" s="558">
        <v>2.908491705938529E-2</v>
      </c>
      <c r="Q122" s="558">
        <v>2.9061866061242524E-2</v>
      </c>
      <c r="R122" s="558">
        <v>2.9038851571901357E-2</v>
      </c>
      <c r="S122" s="558">
        <v>2.9015873504694964E-2</v>
      </c>
      <c r="T122" s="558">
        <v>2.8992931773230618E-2</v>
      </c>
      <c r="U122" s="558">
        <v>2.8970026291388597E-2</v>
      </c>
      <c r="V122" s="558">
        <v>2.8947156973321123E-2</v>
      </c>
      <c r="W122" s="558">
        <v>2.8924323733451281E-2</v>
      </c>
      <c r="X122" s="558">
        <v>2.8901526486471953E-2</v>
      </c>
      <c r="Y122" s="558">
        <v>2.8878765147344755E-2</v>
      </c>
      <c r="Z122" s="558">
        <v>2.8856039631298975E-2</v>
      </c>
      <c r="AA122" s="558">
        <v>2.8833349853830525E-2</v>
      </c>
      <c r="AB122" s="558">
        <v>2.88106957307009E-2</v>
      </c>
      <c r="AC122" s="558">
        <v>2.8788077177936119E-2</v>
      </c>
      <c r="AD122" s="558">
        <v>2.8765494111825714E-2</v>
      </c>
      <c r="AE122" s="558">
        <v>2.8742946448921662E-2</v>
      </c>
      <c r="AF122" s="558">
        <v>2.8720434106037397E-2</v>
      </c>
      <c r="AG122" s="558">
        <v>2.869795700024674E-2</v>
      </c>
      <c r="AH122" s="558">
        <v>2.8675515048882924E-2</v>
      </c>
      <c r="AI122" s="558">
        <v>2.8653108169537561E-2</v>
      </c>
      <c r="AJ122" s="558">
        <v>2.8630736280059639E-2</v>
      </c>
      <c r="AK122" s="558">
        <v>2.8608399298554504E-2</v>
      </c>
      <c r="AL122" s="558">
        <v>2.8586097143382883E-2</v>
      </c>
      <c r="AM122" s="558">
        <v>2.8563829733159869E-2</v>
      </c>
      <c r="AN122" s="558">
        <v>2.8541596986753941E-2</v>
      </c>
      <c r="AO122" s="558">
        <v>2.8519398823285979E-2</v>
      </c>
      <c r="AP122" s="558">
        <v>2.8497235162128289E-2</v>
      </c>
      <c r="AQ122" s="558">
        <v>2.8475105922903605E-2</v>
      </c>
      <c r="AR122" s="558">
        <v>2.8453011025484146E-2</v>
      </c>
      <c r="AS122" s="558">
        <v>2.843095038999063E-2</v>
      </c>
      <c r="AT122" s="558">
        <v>2.8408923936791303E-2</v>
      </c>
      <c r="AU122" s="558">
        <v>2.8386931586501012E-2</v>
      </c>
      <c r="AV122" s="558">
        <v>2.8364973259980227E-2</v>
      </c>
      <c r="AW122" s="558">
        <v>2.8343048878334096E-2</v>
      </c>
      <c r="AX122" s="558">
        <v>2.8321158362911505E-2</v>
      </c>
      <c r="AY122" s="558">
        <v>2.8299301635304142E-2</v>
      </c>
      <c r="AZ122" s="558">
        <v>2.8277478617345527E-2</v>
      </c>
      <c r="BA122" s="558">
        <v>2.8255689231110132E-2</v>
      </c>
      <c r="BB122" s="558">
        <v>2.8233933398912423E-2</v>
      </c>
      <c r="BC122" s="558">
        <v>2.8212211043305936E-2</v>
      </c>
      <c r="BD122" s="558">
        <v>2.8190522087082372E-2</v>
      </c>
      <c r="BE122" s="558">
        <v>2.8168866453270668E-2</v>
      </c>
      <c r="BF122" s="558">
        <v>2.8147244065136086E-2</v>
      </c>
      <c r="BG122" s="558">
        <v>2.8125654846179328E-2</v>
      </c>
      <c r="BH122" s="558">
        <v>2.8104098720135608E-2</v>
      </c>
      <c r="BI122" s="558">
        <v>2.8082575610973777E-2</v>
      </c>
      <c r="BJ122" s="558">
        <v>2.80610854428954E-2</v>
      </c>
      <c r="BK122" s="558">
        <v>2.8039628140333901E-2</v>
      </c>
    </row>
    <row r="123" spans="1:63">
      <c r="A123" s="1066"/>
      <c r="B123" s="510">
        <v>26.5</v>
      </c>
      <c r="C123" s="558">
        <v>2.8994135874496334E-2</v>
      </c>
      <c r="D123" s="558">
        <v>2.8971094431433191E-2</v>
      </c>
      <c r="E123" s="558">
        <v>2.8948089581047044E-2</v>
      </c>
      <c r="F123" s="558">
        <v>2.8925121236236473E-2</v>
      </c>
      <c r="G123" s="558">
        <v>2.8902189310176275E-2</v>
      </c>
      <c r="H123" s="558">
        <v>2.8879293716316371E-2</v>
      </c>
      <c r="I123" s="558">
        <v>2.8856434368380719E-2</v>
      </c>
      <c r="J123" s="558">
        <v>2.8833611180366224E-2</v>
      </c>
      <c r="K123" s="558">
        <v>2.8810824066541667E-2</v>
      </c>
      <c r="L123" s="558">
        <v>2.8788072941446623E-2</v>
      </c>
      <c r="M123" s="558">
        <v>2.8765357719890396E-2</v>
      </c>
      <c r="N123" s="558">
        <v>2.8742678316950959E-2</v>
      </c>
      <c r="O123" s="558">
        <v>2.8720034647973899E-2</v>
      </c>
      <c r="P123" s="558">
        <v>2.8697426628571349E-2</v>
      </c>
      <c r="Q123" s="558">
        <v>2.8674854174620956E-2</v>
      </c>
      <c r="R123" s="558">
        <v>2.865231720226483E-2</v>
      </c>
      <c r="S123" s="558">
        <v>2.8629815627908495E-2</v>
      </c>
      <c r="T123" s="558">
        <v>2.8607349368219882E-2</v>
      </c>
      <c r="U123" s="558">
        <v>2.8584918340128274E-2</v>
      </c>
      <c r="V123" s="558">
        <v>2.8562522460823296E-2</v>
      </c>
      <c r="W123" s="558">
        <v>2.8540161647753901E-2</v>
      </c>
      <c r="X123" s="558">
        <v>2.8517835818627334E-2</v>
      </c>
      <c r="Y123" s="558">
        <v>2.849554489140815E-2</v>
      </c>
      <c r="Z123" s="558">
        <v>2.8473288784317173E-2</v>
      </c>
      <c r="AA123" s="558">
        <v>2.8451067415830547E-2</v>
      </c>
      <c r="AB123" s="558">
        <v>2.8428880704678687E-2</v>
      </c>
      <c r="AC123" s="558">
        <v>2.8406728569845333E-2</v>
      </c>
      <c r="AD123" s="558">
        <v>2.8384610930566528E-2</v>
      </c>
      <c r="AE123" s="558">
        <v>2.8362527706329663E-2</v>
      </c>
      <c r="AF123" s="558">
        <v>2.8340478816872482E-2</v>
      </c>
      <c r="AG123" s="558">
        <v>2.8318464182182122E-2</v>
      </c>
      <c r="AH123" s="558">
        <v>2.8296483722494138E-2</v>
      </c>
      <c r="AI123" s="558">
        <v>2.8274537358291541E-2</v>
      </c>
      <c r="AJ123" s="558">
        <v>2.8252625010303841E-2</v>
      </c>
      <c r="AK123" s="558">
        <v>2.8230746599506102E-2</v>
      </c>
      <c r="AL123" s="558">
        <v>2.8208902047117956E-2</v>
      </c>
      <c r="AM123" s="558">
        <v>2.8187091274602706E-2</v>
      </c>
      <c r="AN123" s="558">
        <v>2.8165314203666355E-2</v>
      </c>
      <c r="AO123" s="558">
        <v>2.8143570756256672E-2</v>
      </c>
      <c r="AP123" s="558">
        <v>2.812186085456227E-2</v>
      </c>
      <c r="AQ123" s="558">
        <v>2.8100184421011667E-2</v>
      </c>
      <c r="AR123" s="558">
        <v>2.8078541378272363E-2</v>
      </c>
      <c r="AS123" s="558">
        <v>2.8056931649249932E-2</v>
      </c>
      <c r="AT123" s="558">
        <v>2.8035355157087088E-2</v>
      </c>
      <c r="AU123" s="558">
        <v>2.8013811825162795E-2</v>
      </c>
      <c r="AV123" s="558">
        <v>2.7992301577091348E-2</v>
      </c>
      <c r="AW123" s="558">
        <v>2.7970824336721458E-2</v>
      </c>
      <c r="AX123" s="558">
        <v>2.7949380028135389E-2</v>
      </c>
      <c r="AY123" s="558">
        <v>2.7927968575648016E-2</v>
      </c>
      <c r="AZ123" s="558">
        <v>2.7906589903805977E-2</v>
      </c>
      <c r="BA123" s="558">
        <v>2.7885243937386762E-2</v>
      </c>
      <c r="BB123" s="558">
        <v>2.7863930601397847E-2</v>
      </c>
      <c r="BC123" s="558">
        <v>2.7842649821075795E-2</v>
      </c>
      <c r="BD123" s="558">
        <v>2.7821401521885409E-2</v>
      </c>
      <c r="BE123" s="558">
        <v>2.7800185629518824E-2</v>
      </c>
      <c r="BF123" s="558">
        <v>2.7779002069894684E-2</v>
      </c>
      <c r="BG123" s="558">
        <v>2.7757850769157249E-2</v>
      </c>
      <c r="BH123" s="558">
        <v>2.7736731653675552E-2</v>
      </c>
      <c r="BI123" s="558">
        <v>2.7715644650042538E-2</v>
      </c>
      <c r="BJ123" s="558">
        <v>2.7694589685074215E-2</v>
      </c>
      <c r="BK123" s="558">
        <v>2.7673566685808799E-2</v>
      </c>
    </row>
    <row r="124" spans="1:63">
      <c r="A124" s="1066"/>
      <c r="B124" s="510">
        <v>26.75</v>
      </c>
      <c r="C124" s="558">
        <v>2.8608238421588782E-2</v>
      </c>
      <c r="D124" s="558">
        <v>2.8585675483661119E-2</v>
      </c>
      <c r="E124" s="558">
        <v>2.8563148107865411E-2</v>
      </c>
      <c r="F124" s="558">
        <v>2.8540656210192021E-2</v>
      </c>
      <c r="G124" s="558">
        <v>2.8518199706895727E-2</v>
      </c>
      <c r="H124" s="558">
        <v>2.8495778514494668E-2</v>
      </c>
      <c r="I124" s="558">
        <v>2.8473392549769314E-2</v>
      </c>
      <c r="J124" s="558">
        <v>2.8451041729761425E-2</v>
      </c>
      <c r="K124" s="558">
        <v>2.8428725971773053E-2</v>
      </c>
      <c r="L124" s="558">
        <v>2.8406445193365489E-2</v>
      </c>
      <c r="M124" s="558">
        <v>2.8384199312358274E-2</v>
      </c>
      <c r="N124" s="558">
        <v>2.8361988246828177E-2</v>
      </c>
      <c r="O124" s="558">
        <v>2.8339811915108187E-2</v>
      </c>
      <c r="P124" s="558">
        <v>2.8317670235786525E-2</v>
      </c>
      <c r="Q124" s="558">
        <v>2.8295563127705634E-2</v>
      </c>
      <c r="R124" s="558">
        <v>2.8273490509961186E-2</v>
      </c>
      <c r="S124" s="558">
        <v>2.8251452301901108E-2</v>
      </c>
      <c r="T124" s="558">
        <v>2.8229448423124599E-2</v>
      </c>
      <c r="U124" s="558">
        <v>2.8207478793481136E-2</v>
      </c>
      <c r="V124" s="558">
        <v>2.8185543333069513E-2</v>
      </c>
      <c r="W124" s="558">
        <v>2.8163641962236887E-2</v>
      </c>
      <c r="X124" s="558">
        <v>2.8141774601577761E-2</v>
      </c>
      <c r="Y124" s="558">
        <v>2.8119941171933099E-2</v>
      </c>
      <c r="Z124" s="558">
        <v>2.8098141594389312E-2</v>
      </c>
      <c r="AA124" s="558">
        <v>2.8076375790277334E-2</v>
      </c>
      <c r="AB124" s="558">
        <v>2.8054643681171665E-2</v>
      </c>
      <c r="AC124" s="558">
        <v>2.8032945188889442E-2</v>
      </c>
      <c r="AD124" s="558">
        <v>2.8011280235489492E-2</v>
      </c>
      <c r="AE124" s="558">
        <v>2.7989648743271384E-2</v>
      </c>
      <c r="AF124" s="558">
        <v>2.7968050634774533E-2</v>
      </c>
      <c r="AG124" s="558">
        <v>2.7946485832777253E-2</v>
      </c>
      <c r="AH124" s="558">
        <v>2.7924954260295846E-2</v>
      </c>
      <c r="AI124" s="558">
        <v>2.7903455840583676E-2</v>
      </c>
      <c r="AJ124" s="558">
        <v>2.788199049713027E-2</v>
      </c>
      <c r="AK124" s="558">
        <v>2.7860558153660387E-2</v>
      </c>
      <c r="AL124" s="558">
        <v>2.7839158734133149E-2</v>
      </c>
      <c r="AM124" s="558">
        <v>2.781779216274112E-2</v>
      </c>
      <c r="AN124" s="558">
        <v>2.7796458363909413E-2</v>
      </c>
      <c r="AO124" s="558">
        <v>2.7775157262294792E-2</v>
      </c>
      <c r="AP124" s="558">
        <v>2.7753888782784814E-2</v>
      </c>
      <c r="AQ124" s="558">
        <v>2.7732652850496895E-2</v>
      </c>
      <c r="AR124" s="558">
        <v>2.7711449390777493E-2</v>
      </c>
      <c r="AS124" s="558">
        <v>2.7690278329201186E-2</v>
      </c>
      <c r="AT124" s="558">
        <v>2.7669139591569816E-2</v>
      </c>
      <c r="AU124" s="558">
        <v>2.7648033103911632E-2</v>
      </c>
      <c r="AV124" s="558">
        <v>2.7626958792480415E-2</v>
      </c>
      <c r="AW124" s="558">
        <v>2.7605916583754615E-2</v>
      </c>
      <c r="AX124" s="558">
        <v>2.7584906404436511E-2</v>
      </c>
      <c r="AY124" s="558">
        <v>2.7563928181451359E-2</v>
      </c>
      <c r="AZ124" s="558">
        <v>2.7542981841946524E-2</v>
      </c>
      <c r="BA124" s="558">
        <v>2.7522067313290662E-2</v>
      </c>
      <c r="BB124" s="558">
        <v>2.7501184523072864E-2</v>
      </c>
      <c r="BC124" s="558">
        <v>2.7480333399101834E-2</v>
      </c>
      <c r="BD124" s="558">
        <v>2.7459513869405035E-2</v>
      </c>
      <c r="BE124" s="558">
        <v>2.7438725862227883E-2</v>
      </c>
      <c r="BF124" s="558">
        <v>2.7417969306032918E-2</v>
      </c>
      <c r="BG124" s="558">
        <v>2.7397244129498979E-2</v>
      </c>
      <c r="BH124" s="558">
        <v>2.7376550261520378E-2</v>
      </c>
      <c r="BI124" s="558">
        <v>2.7355887631206117E-2</v>
      </c>
      <c r="BJ124" s="558">
        <v>2.7335256167879032E-2</v>
      </c>
      <c r="BK124" s="558">
        <v>2.7314655801075029E-2</v>
      </c>
    </row>
    <row r="125" spans="1:63">
      <c r="A125" s="1066"/>
      <c r="B125" s="510">
        <v>27</v>
      </c>
      <c r="C125" s="558">
        <v>2.8230038348742732E-2</v>
      </c>
      <c r="D125" s="558">
        <v>2.8207940711609956E-2</v>
      </c>
      <c r="E125" s="558">
        <v>2.8185877642169135E-2</v>
      </c>
      <c r="F125" s="558">
        <v>2.8163849059371457E-2</v>
      </c>
      <c r="G125" s="558">
        <v>2.8141854882421286E-2</v>
      </c>
      <c r="H125" s="558">
        <v>2.811989503077518E-2</v>
      </c>
      <c r="I125" s="558">
        <v>2.8097969424140903E-2</v>
      </c>
      <c r="J125" s="558">
        <v>2.8076077982476442E-2</v>
      </c>
      <c r="K125" s="558">
        <v>2.8054220625989029E-2</v>
      </c>
      <c r="L125" s="558">
        <v>2.803239727513419E-2</v>
      </c>
      <c r="M125" s="558">
        <v>2.8010607850614766E-2</v>
      </c>
      <c r="N125" s="558">
        <v>2.7988852273379956E-2</v>
      </c>
      <c r="O125" s="558">
        <v>2.7967130464624353E-2</v>
      </c>
      <c r="P125" s="558">
        <v>2.7945442345787018E-2</v>
      </c>
      <c r="Q125" s="558">
        <v>2.7923787838550485E-2</v>
      </c>
      <c r="R125" s="558">
        <v>2.7902166864839879E-2</v>
      </c>
      <c r="S125" s="558">
        <v>2.7880579346821928E-2</v>
      </c>
      <c r="T125" s="558">
        <v>2.7859025206904052E-2</v>
      </c>
      <c r="U125" s="558">
        <v>2.783750436773344E-2</v>
      </c>
      <c r="V125" s="558">
        <v>2.78160167521961E-2</v>
      </c>
      <c r="W125" s="558">
        <v>2.7794562283415949E-2</v>
      </c>
      <c r="X125" s="558">
        <v>2.7773140884753914E-2</v>
      </c>
      <c r="Y125" s="558">
        <v>2.7751752479806994E-2</v>
      </c>
      <c r="Z125" s="558">
        <v>2.7730396992407366E-2</v>
      </c>
      <c r="AA125" s="558">
        <v>2.7709074346621475E-2</v>
      </c>
      <c r="AB125" s="558">
        <v>2.7687784466749143E-2</v>
      </c>
      <c r="AC125" s="558">
        <v>2.7666527277322651E-2</v>
      </c>
      <c r="AD125" s="558">
        <v>2.7645302703105872E-2</v>
      </c>
      <c r="AE125" s="558">
        <v>2.7624110669093375E-2</v>
      </c>
      <c r="AF125" s="558">
        <v>2.7602951100509539E-2</v>
      </c>
      <c r="AG125" s="558">
        <v>2.7581823922807676E-2</v>
      </c>
      <c r="AH125" s="558">
        <v>2.7560729061669148E-2</v>
      </c>
      <c r="AI125" s="558">
        <v>2.7539666443002511E-2</v>
      </c>
      <c r="AJ125" s="558">
        <v>2.7518635992942627E-2</v>
      </c>
      <c r="AK125" s="558">
        <v>2.749763763784982E-2</v>
      </c>
      <c r="AL125" s="558">
        <v>2.7476671304309006E-2</v>
      </c>
      <c r="AM125" s="558">
        <v>2.7455736919128847E-2</v>
      </c>
      <c r="AN125" s="558">
        <v>2.7434834409340882E-2</v>
      </c>
      <c r="AO125" s="558">
        <v>2.7413963702198695E-2</v>
      </c>
      <c r="AP125" s="558">
        <v>2.7393124725177059E-2</v>
      </c>
      <c r="AQ125" s="558">
        <v>2.7372317405971108E-2</v>
      </c>
      <c r="AR125" s="558">
        <v>2.7351541672495497E-2</v>
      </c>
      <c r="AS125" s="558">
        <v>2.7330797452883561E-2</v>
      </c>
      <c r="AT125" s="558">
        <v>2.7310084675486502E-2</v>
      </c>
      <c r="AU125" s="558">
        <v>2.7289403268872549E-2</v>
      </c>
      <c r="AV125" s="558">
        <v>2.7268753161826143E-2</v>
      </c>
      <c r="AW125" s="558">
        <v>2.7248134283347113E-2</v>
      </c>
      <c r="AX125" s="558">
        <v>2.7227546562649883E-2</v>
      </c>
      <c r="AY125" s="558">
        <v>2.720698992916264E-2</v>
      </c>
      <c r="AZ125" s="558">
        <v>2.7186464312526536E-2</v>
      </c>
      <c r="BA125" s="558">
        <v>2.7165969642594892E-2</v>
      </c>
      <c r="BB125" s="558">
        <v>2.7145505849432372E-2</v>
      </c>
      <c r="BC125" s="558">
        <v>2.7125072863314222E-2</v>
      </c>
      <c r="BD125" s="558">
        <v>2.7104670614725466E-2</v>
      </c>
      <c r="BE125" s="558">
        <v>2.7084299034360108E-2</v>
      </c>
      <c r="BF125" s="558">
        <v>2.7063958053120354E-2</v>
      </c>
      <c r="BG125" s="558">
        <v>2.7043647602115837E-2</v>
      </c>
      <c r="BH125" s="558">
        <v>2.7023367612662823E-2</v>
      </c>
      <c r="BI125" s="558">
        <v>2.700311801628345E-2</v>
      </c>
      <c r="BJ125" s="558">
        <v>2.6982898744704966E-2</v>
      </c>
      <c r="BK125" s="558">
        <v>2.6962709729858932E-2</v>
      </c>
    </row>
    <row r="126" spans="1:63">
      <c r="A126" s="1066"/>
      <c r="B126" s="510">
        <v>27.25</v>
      </c>
      <c r="C126" s="558">
        <v>2.7859331153940774E-2</v>
      </c>
      <c r="D126" s="558">
        <v>2.783768606709501E-2</v>
      </c>
      <c r="E126" s="558">
        <v>2.7816074588095725E-2</v>
      </c>
      <c r="F126" s="558">
        <v>2.7794496638730393E-2</v>
      </c>
      <c r="G126" s="558">
        <v>2.7772952141029008E-2</v>
      </c>
      <c r="H126" s="558">
        <v>2.7751441017263116E-2</v>
      </c>
      <c r="I126" s="558">
        <v>2.7729963189944876E-2</v>
      </c>
      <c r="J126" s="558">
        <v>2.7708518581826169E-2</v>
      </c>
      <c r="K126" s="558">
        <v>2.7687107115897631E-2</v>
      </c>
      <c r="L126" s="558">
        <v>2.766572871538775E-2</v>
      </c>
      <c r="M126" s="558">
        <v>2.7644383303761951E-2</v>
      </c>
      <c r="N126" s="558">
        <v>2.7623070804721671E-2</v>
      </c>
      <c r="O126" s="558">
        <v>2.7601791142203458E-2</v>
      </c>
      <c r="P126" s="558">
        <v>2.758054424037806E-2</v>
      </c>
      <c r="Q126" s="558">
        <v>2.755933002364953E-2</v>
      </c>
      <c r="R126" s="558">
        <v>2.7538148416654338E-2</v>
      </c>
      <c r="S126" s="558">
        <v>2.751699934426045E-2</v>
      </c>
      <c r="T126" s="558">
        <v>2.7495882731566477E-2</v>
      </c>
      <c r="U126" s="558">
        <v>2.747479850390076E-2</v>
      </c>
      <c r="V126" s="558">
        <v>2.74537465868205E-2</v>
      </c>
      <c r="W126" s="558">
        <v>2.7432726906110889E-2</v>
      </c>
      <c r="X126" s="558">
        <v>2.7411739387784229E-2</v>
      </c>
      <c r="Y126" s="558">
        <v>2.7390783958079076E-2</v>
      </c>
      <c r="Z126" s="558">
        <v>2.7369860543459357E-2</v>
      </c>
      <c r="AA126" s="558">
        <v>2.7348969070613523E-2</v>
      </c>
      <c r="AB126" s="558">
        <v>2.7328109466453688E-2</v>
      </c>
      <c r="AC126" s="558">
        <v>2.7307281658114784E-2</v>
      </c>
      <c r="AD126" s="558">
        <v>2.7286485572953701E-2</v>
      </c>
      <c r="AE126" s="558">
        <v>2.726572113854845E-2</v>
      </c>
      <c r="AF126" s="558">
        <v>2.7244988282697325E-2</v>
      </c>
      <c r="AG126" s="558">
        <v>2.7224286933418058E-2</v>
      </c>
      <c r="AH126" s="558">
        <v>2.7203617018946989E-2</v>
      </c>
      <c r="AI126" s="558">
        <v>2.7182978467738237E-2</v>
      </c>
      <c r="AJ126" s="558">
        <v>2.7162371208462877E-2</v>
      </c>
      <c r="AK126" s="558">
        <v>2.7141795170008119E-2</v>
      </c>
      <c r="AL126" s="558">
        <v>2.7121250281476484E-2</v>
      </c>
      <c r="AM126" s="558">
        <v>2.7100736472184996E-2</v>
      </c>
      <c r="AN126" s="558">
        <v>2.7080253671664358E-2</v>
      </c>
      <c r="AO126" s="558">
        <v>2.7059801809658172E-2</v>
      </c>
      <c r="AP126" s="558">
        <v>2.7039380816122106E-2</v>
      </c>
      <c r="AQ126" s="558">
        <v>2.7018990621223114E-2</v>
      </c>
      <c r="AR126" s="558">
        <v>2.6998631155338633E-2</v>
      </c>
      <c r="AS126" s="558">
        <v>2.6978302349055787E-2</v>
      </c>
      <c r="AT126" s="558">
        <v>2.6958004133170614E-2</v>
      </c>
      <c r="AU126" s="558">
        <v>2.693773643868725E-2</v>
      </c>
      <c r="AV126" s="558">
        <v>2.6917499196817182E-2</v>
      </c>
      <c r="AW126" s="558">
        <v>2.6897292338978446E-2</v>
      </c>
      <c r="AX126" s="558">
        <v>2.6877115796794866E-2</v>
      </c>
      <c r="AY126" s="558">
        <v>2.6856969502095273E-2</v>
      </c>
      <c r="AZ126" s="558">
        <v>2.6836853386912749E-2</v>
      </c>
      <c r="BA126" s="558">
        <v>2.681676738348384E-2</v>
      </c>
      <c r="BB126" s="558">
        <v>2.6796711424247818E-2</v>
      </c>
      <c r="BC126" s="558">
        <v>2.6776685441845922E-2</v>
      </c>
      <c r="BD126" s="558">
        <v>2.6756689369120588E-2</v>
      </c>
      <c r="BE126" s="558">
        <v>2.6736723139114717E-2</v>
      </c>
      <c r="BF126" s="558">
        <v>2.6716786685070909E-2</v>
      </c>
      <c r="BG126" s="558">
        <v>2.669687994043073E-2</v>
      </c>
      <c r="BH126" s="558">
        <v>2.6677002838833973E-2</v>
      </c>
      <c r="BI126" s="558">
        <v>2.6657155314117921E-2</v>
      </c>
      <c r="BJ126" s="558">
        <v>2.6637337300316598E-2</v>
      </c>
      <c r="BK126" s="558">
        <v>2.6617548731660064E-2</v>
      </c>
    </row>
    <row r="127" spans="1:63">
      <c r="A127" s="1066"/>
      <c r="B127" s="576">
        <v>27.5</v>
      </c>
      <c r="C127" s="558">
        <v>2.7495919118165572E-2</v>
      </c>
      <c r="D127" s="558">
        <v>2.7474714266284079E-2</v>
      </c>
      <c r="E127" s="558">
        <v>2.7453542095560966E-2</v>
      </c>
      <c r="F127" s="558">
        <v>2.7432402530501554E-2</v>
      </c>
      <c r="G127" s="558">
        <v>2.7411295495843511E-2</v>
      </c>
      <c r="H127" s="558">
        <v>2.7390220916555949E-2</v>
      </c>
      <c r="I127" s="558">
        <v>2.7369178717838564E-2</v>
      </c>
      <c r="J127" s="558">
        <v>2.7348168825120721E-2</v>
      </c>
      <c r="K127" s="558">
        <v>2.7327191164060596E-2</v>
      </c>
      <c r="L127" s="558">
        <v>2.7306245660544275E-2</v>
      </c>
      <c r="M127" s="558">
        <v>2.7285332240684915E-2</v>
      </c>
      <c r="N127" s="558">
        <v>2.7264450830821824E-2</v>
      </c>
      <c r="O127" s="558">
        <v>2.7243601357519652E-2</v>
      </c>
      <c r="P127" s="558">
        <v>2.7222783747567501E-2</v>
      </c>
      <c r="Q127" s="558">
        <v>2.7201997927978068E-2</v>
      </c>
      <c r="R127" s="558">
        <v>2.7181243825986794E-2</v>
      </c>
      <c r="S127" s="558">
        <v>2.7160521369051026E-2</v>
      </c>
      <c r="T127" s="558">
        <v>2.7139830484849154E-2</v>
      </c>
      <c r="U127" s="558">
        <v>2.7119171101279781E-2</v>
      </c>
      <c r="V127" s="558">
        <v>2.7098543146460884E-2</v>
      </c>
      <c r="W127" s="558">
        <v>2.7077946548728981E-2</v>
      </c>
      <c r="X127" s="558">
        <v>2.7057381236638301E-2</v>
      </c>
      <c r="Y127" s="558">
        <v>2.7036847138959954E-2</v>
      </c>
      <c r="Z127" s="558">
        <v>2.7016344184681112E-2</v>
      </c>
      <c r="AA127" s="558">
        <v>2.6995872303004178E-2</v>
      </c>
      <c r="AB127" s="558">
        <v>2.6975431423346002E-2</v>
      </c>
      <c r="AC127" s="558">
        <v>2.6955021475337036E-2</v>
      </c>
      <c r="AD127" s="558">
        <v>2.6934642388820554E-2</v>
      </c>
      <c r="AE127" s="558">
        <v>2.691429409385182E-2</v>
      </c>
      <c r="AF127" s="558">
        <v>2.6893976520697319E-2</v>
      </c>
      <c r="AG127" s="558">
        <v>2.6873689599833921E-2</v>
      </c>
      <c r="AH127" s="558">
        <v>2.6853433261948136E-2</v>
      </c>
      <c r="AI127" s="558">
        <v>2.6833207437935287E-2</v>
      </c>
      <c r="AJ127" s="558">
        <v>2.6813012058898737E-2</v>
      </c>
      <c r="AK127" s="558">
        <v>2.6792847056149115E-2</v>
      </c>
      <c r="AL127" s="558">
        <v>2.6772712361203519E-2</v>
      </c>
      <c r="AM127" s="558">
        <v>2.6752607905784754E-2</v>
      </c>
      <c r="AN127" s="558">
        <v>2.6732533621820556E-2</v>
      </c>
      <c r="AO127" s="558">
        <v>2.6712489441442829E-2</v>
      </c>
      <c r="AP127" s="558">
        <v>2.6692475296986876E-2</v>
      </c>
      <c r="AQ127" s="558">
        <v>2.6672491120990627E-2</v>
      </c>
      <c r="AR127" s="558">
        <v>2.6652536846193911E-2</v>
      </c>
      <c r="AS127" s="558">
        <v>2.6632612405537652E-2</v>
      </c>
      <c r="AT127" s="558">
        <v>2.6612717732163178E-2</v>
      </c>
      <c r="AU127" s="558">
        <v>2.6592852759411426E-2</v>
      </c>
      <c r="AV127" s="558">
        <v>2.6573017420822218E-2</v>
      </c>
      <c r="AW127" s="558">
        <v>2.6553211650133517E-2</v>
      </c>
      <c r="AX127" s="558">
        <v>2.6533435381280685E-2</v>
      </c>
      <c r="AY127" s="558">
        <v>2.6513688548395763E-2</v>
      </c>
      <c r="AZ127" s="558">
        <v>2.6493971085806707E-2</v>
      </c>
      <c r="BA127" s="558">
        <v>2.6474282928036701E-2</v>
      </c>
      <c r="BB127" s="558">
        <v>2.6454624009803404E-2</v>
      </c>
      <c r="BC127" s="558">
        <v>2.6434994266018239E-2</v>
      </c>
      <c r="BD127" s="558">
        <v>2.6415393631785671E-2</v>
      </c>
      <c r="BE127" s="558">
        <v>2.6395822042402504E-2</v>
      </c>
      <c r="BF127" s="558">
        <v>2.6376279433357134E-2</v>
      </c>
      <c r="BG127" s="558">
        <v>2.6356765740328889E-2</v>
      </c>
      <c r="BH127" s="558">
        <v>2.6337280899187292E-2</v>
      </c>
      <c r="BI127" s="558">
        <v>2.6317824845991357E-2</v>
      </c>
      <c r="BJ127" s="558">
        <v>2.6298397516988915E-2</v>
      </c>
      <c r="BK127" s="558">
        <v>2.6278998848615887E-2</v>
      </c>
    </row>
    <row r="128" spans="1:63">
      <c r="A128" s="1066"/>
      <c r="B128" s="510">
        <v>27.75</v>
      </c>
      <c r="C128" s="558">
        <v>2.7139611035817104E-2</v>
      </c>
      <c r="D128" s="558">
        <v>2.711883452100515E-2</v>
      </c>
      <c r="E128" s="558">
        <v>2.7098089792453015E-2</v>
      </c>
      <c r="F128" s="558">
        <v>2.7077376777271147E-2</v>
      </c>
      <c r="G128" s="558">
        <v>2.7056695402792659E-2</v>
      </c>
      <c r="H128" s="558">
        <v>2.7036045596572526E-2</v>
      </c>
      <c r="I128" s="558">
        <v>2.7015427286386708E-2</v>
      </c>
      <c r="J128" s="558">
        <v>2.6994840400231316E-2</v>
      </c>
      <c r="K128" s="558">
        <v>2.6974284866321772E-2</v>
      </c>
      <c r="L128" s="558">
        <v>2.6953760613091991E-2</v>
      </c>
      <c r="M128" s="558">
        <v>2.6933267569193505E-2</v>
      </c>
      <c r="N128" s="558">
        <v>2.6912805663494695E-2</v>
      </c>
      <c r="O128" s="558">
        <v>2.6892374825079928E-2</v>
      </c>
      <c r="P128" s="558">
        <v>2.6871974983248753E-2</v>
      </c>
      <c r="Q128" s="558">
        <v>2.6851606067515084E-2</v>
      </c>
      <c r="R128" s="558">
        <v>2.683126800760639E-2</v>
      </c>
      <c r="S128" s="558">
        <v>2.6810960733462862E-2</v>
      </c>
      <c r="T128" s="558">
        <v>2.6790684175236657E-2</v>
      </c>
      <c r="U128" s="558">
        <v>2.6770438263291056E-2</v>
      </c>
      <c r="V128" s="558">
        <v>2.6750222928199684E-2</v>
      </c>
      <c r="W128" s="558">
        <v>2.6730038100745715E-2</v>
      </c>
      <c r="X128" s="558">
        <v>2.6709883711921078E-2</v>
      </c>
      <c r="Y128" s="558">
        <v>2.6689759692925669E-2</v>
      </c>
      <c r="Z128" s="558">
        <v>2.6669665975166578E-2</v>
      </c>
      <c r="AA128" s="558">
        <v>2.6649602490257301E-2</v>
      </c>
      <c r="AB128" s="558">
        <v>2.6629569170016971E-2</v>
      </c>
      <c r="AC128" s="558">
        <v>2.6609565946469578E-2</v>
      </c>
      <c r="AD128" s="558">
        <v>2.6589592751843201E-2</v>
      </c>
      <c r="AE128" s="558">
        <v>2.6569649518569254E-2</v>
      </c>
      <c r="AF128" s="558">
        <v>2.6549736179281705E-2</v>
      </c>
      <c r="AG128" s="558">
        <v>2.6529852666816334E-2</v>
      </c>
      <c r="AH128" s="558">
        <v>2.6509998914209972E-2</v>
      </c>
      <c r="AI128" s="558">
        <v>2.6490174854699743E-2</v>
      </c>
      <c r="AJ128" s="558">
        <v>2.6470380421722332E-2</v>
      </c>
      <c r="AK128" s="558">
        <v>2.6450615548913228E-2</v>
      </c>
      <c r="AL128" s="558">
        <v>2.6430880170105968E-2</v>
      </c>
      <c r="AM128" s="558">
        <v>2.6411174219331431E-2</v>
      </c>
      <c r="AN128" s="558">
        <v>2.6391497630817086E-2</v>
      </c>
      <c r="AO128" s="558">
        <v>2.6371850338986251E-2</v>
      </c>
      <c r="AP128" s="558">
        <v>2.6352232278457389E-2</v>
      </c>
      <c r="AQ128" s="558">
        <v>2.6332643384043359E-2</v>
      </c>
      <c r="AR128" s="558">
        <v>2.6313083590750696E-2</v>
      </c>
      <c r="AS128" s="558">
        <v>2.6293552833778908E-2</v>
      </c>
      <c r="AT128" s="558">
        <v>2.6274051048519757E-2</v>
      </c>
      <c r="AU128" s="558">
        <v>2.6254578170556531E-2</v>
      </c>
      <c r="AV128" s="558">
        <v>2.6235134135663352E-2</v>
      </c>
      <c r="AW128" s="558">
        <v>2.6215718879804461E-2</v>
      </c>
      <c r="AX128" s="558">
        <v>2.6196332339133509E-2</v>
      </c>
      <c r="AY128" s="558">
        <v>2.6176974449992872E-2</v>
      </c>
      <c r="AZ128" s="558">
        <v>2.6157645148912955E-2</v>
      </c>
      <c r="BA128" s="558">
        <v>2.6138344372611477E-2</v>
      </c>
      <c r="BB128" s="558">
        <v>2.6119072057992805E-2</v>
      </c>
      <c r="BC128" s="558">
        <v>2.6099828142147247E-2</v>
      </c>
      <c r="BD128" s="558">
        <v>2.6080612562350381E-2</v>
      </c>
      <c r="BE128" s="558">
        <v>2.6061425256062365E-2</v>
      </c>
      <c r="BF128" s="558">
        <v>2.6042266160927266E-2</v>
      </c>
      <c r="BG128" s="558">
        <v>2.6023135214772376E-2</v>
      </c>
      <c r="BH128" s="558">
        <v>2.600403235560755E-2</v>
      </c>
      <c r="BI128" s="558">
        <v>2.5984957521624524E-2</v>
      </c>
      <c r="BJ128" s="558">
        <v>2.5965910651196265E-2</v>
      </c>
      <c r="BK128" s="558">
        <v>2.5946891682876283E-2</v>
      </c>
    </row>
    <row r="129" spans="1:63">
      <c r="A129" s="1066"/>
      <c r="B129" s="510">
        <v>28</v>
      </c>
      <c r="C129" s="558">
        <v>2.6790221957609058E-2</v>
      </c>
      <c r="D129" s="558">
        <v>2.6769862282484798E-2</v>
      </c>
      <c r="E129" s="558">
        <v>2.6749533529208992E-2</v>
      </c>
      <c r="F129" s="558">
        <v>2.6729235627389915E-2</v>
      </c>
      <c r="G129" s="558">
        <v>2.6708968506849333E-2</v>
      </c>
      <c r="H129" s="558">
        <v>2.6688732097621695E-2</v>
      </c>
      <c r="I129" s="558">
        <v>2.6668526329953333E-2</v>
      </c>
      <c r="J129" s="558">
        <v>2.6648351134301661E-2</v>
      </c>
      <c r="K129" s="558">
        <v>2.6628206441334373E-2</v>
      </c>
      <c r="L129" s="558">
        <v>2.6608092181928639E-2</v>
      </c>
      <c r="M129" s="558">
        <v>2.6588008287170346E-2</v>
      </c>
      <c r="N129" s="558">
        <v>2.6567954688353275E-2</v>
      </c>
      <c r="O129" s="558">
        <v>2.6547931316978343E-2</v>
      </c>
      <c r="P129" s="558">
        <v>2.6527938104752805E-2</v>
      </c>
      <c r="Q129" s="558">
        <v>2.6507974983589498E-2</v>
      </c>
      <c r="R129" s="558">
        <v>2.6488041885606033E-2</v>
      </c>
      <c r="S129" s="558">
        <v>2.6468138743124078E-2</v>
      </c>
      <c r="T129" s="558">
        <v>2.6448265488668538E-2</v>
      </c>
      <c r="U129" s="558">
        <v>2.6428422054966833E-2</v>
      </c>
      <c r="V129" s="558">
        <v>2.6408608374948114E-2</v>
      </c>
      <c r="W129" s="558">
        <v>2.6388824381742525E-2</v>
      </c>
      <c r="X129" s="558">
        <v>2.6369070008680429E-2</v>
      </c>
      <c r="Y129" s="558">
        <v>2.6349345189291679E-2</v>
      </c>
      <c r="Z129" s="558">
        <v>2.6329649857304877E-2</v>
      </c>
      <c r="AA129" s="558">
        <v>2.6309983946646597E-2</v>
      </c>
      <c r="AB129" s="558">
        <v>2.6290347391440691E-2</v>
      </c>
      <c r="AC129" s="558">
        <v>2.6270740126007525E-2</v>
      </c>
      <c r="AD129" s="558">
        <v>2.6251162084863239E-2</v>
      </c>
      <c r="AE129" s="558">
        <v>2.6231613202719058E-2</v>
      </c>
      <c r="AF129" s="558">
        <v>2.6212093414480525E-2</v>
      </c>
      <c r="AG129" s="558">
        <v>2.6192602655246797E-2</v>
      </c>
      <c r="AH129" s="558">
        <v>2.6173140860309925E-2</v>
      </c>
      <c r="AI129" s="558">
        <v>2.6153707965154135E-2</v>
      </c>
      <c r="AJ129" s="558">
        <v>2.6134303905455122E-2</v>
      </c>
      <c r="AK129" s="558">
        <v>2.6114928617079317E-2</v>
      </c>
      <c r="AL129" s="558">
        <v>2.6095582036083222E-2</v>
      </c>
      <c r="AM129" s="558">
        <v>2.6076264098712661E-2</v>
      </c>
      <c r="AN129" s="558">
        <v>2.6056974741402113E-2</v>
      </c>
      <c r="AO129" s="558">
        <v>2.6037713900774005E-2</v>
      </c>
      <c r="AP129" s="558">
        <v>2.601848151363801E-2</v>
      </c>
      <c r="AQ129" s="558">
        <v>2.5999277516990354E-2</v>
      </c>
      <c r="AR129" s="558">
        <v>2.5980101848013155E-2</v>
      </c>
      <c r="AS129" s="558">
        <v>2.5960954444073699E-2</v>
      </c>
      <c r="AT129" s="558">
        <v>2.5941835242723796E-2</v>
      </c>
      <c r="AU129" s="558">
        <v>2.592274418169907E-2</v>
      </c>
      <c r="AV129" s="558">
        <v>2.5903681198918303E-2</v>
      </c>
      <c r="AW129" s="558">
        <v>2.5884646232482749E-2</v>
      </c>
      <c r="AX129" s="558">
        <v>2.5865639220675474E-2</v>
      </c>
      <c r="AY129" s="558">
        <v>2.5846660101960683E-2</v>
      </c>
      <c r="AZ129" s="558">
        <v>2.5827708814983065E-2</v>
      </c>
      <c r="BA129" s="558">
        <v>2.5808785298567116E-2</v>
      </c>
      <c r="BB129" s="558">
        <v>2.5789889491716501E-2</v>
      </c>
      <c r="BC129" s="558">
        <v>2.5771021333613368E-2</v>
      </c>
      <c r="BD129" s="558">
        <v>2.5752180763617731E-2</v>
      </c>
      <c r="BE129" s="558">
        <v>2.57333677212668E-2</v>
      </c>
      <c r="BF129" s="558">
        <v>2.5714582146274343E-2</v>
      </c>
      <c r="BG129" s="558">
        <v>2.5695823978530024E-2</v>
      </c>
      <c r="BH129" s="558">
        <v>2.5677093158098793E-2</v>
      </c>
      <c r="BI129" s="558">
        <v>2.5658389625220216E-2</v>
      </c>
      <c r="BJ129" s="558">
        <v>2.5639713320307855E-2</v>
      </c>
      <c r="BK129" s="558">
        <v>2.5621064183948643E-2</v>
      </c>
    </row>
    <row r="130" spans="1:63">
      <c r="A130" s="1066"/>
      <c r="B130" s="510">
        <v>28.25</v>
      </c>
      <c r="C130" s="558">
        <v>2.6447572945284867E-2</v>
      </c>
      <c r="D130" s="558">
        <v>2.6427618996860764E-2</v>
      </c>
      <c r="E130" s="558">
        <v>2.6407695135120566E-2</v>
      </c>
      <c r="F130" s="558">
        <v>2.6387801292068212E-2</v>
      </c>
      <c r="G130" s="558">
        <v>2.6367937399912379E-2</v>
      </c>
      <c r="H130" s="558">
        <v>2.6348103391065716E-2</v>
      </c>
      <c r="I130" s="558">
        <v>2.632829919814408E-2</v>
      </c>
      <c r="J130" s="558">
        <v>2.6308524753965758E-2</v>
      </c>
      <c r="K130" s="558">
        <v>2.6288779991550732E-2</v>
      </c>
      <c r="L130" s="558">
        <v>2.6269064844119901E-2</v>
      </c>
      <c r="M130" s="558">
        <v>2.624937924509434E-2</v>
      </c>
      <c r="N130" s="558">
        <v>2.6229723128094552E-2</v>
      </c>
      <c r="O130" s="558">
        <v>2.6210096426939705E-2</v>
      </c>
      <c r="P130" s="558">
        <v>2.6190499075646915E-2</v>
      </c>
      <c r="Q130" s="558">
        <v>2.6170931008430473E-2</v>
      </c>
      <c r="R130" s="558">
        <v>2.6151392159701151E-2</v>
      </c>
      <c r="S130" s="558">
        <v>2.6131882464065437E-2</v>
      </c>
      <c r="T130" s="558">
        <v>2.611240185632481E-2</v>
      </c>
      <c r="U130" s="558">
        <v>2.609295027147503E-2</v>
      </c>
      <c r="V130" s="558">
        <v>2.6073527644705403E-2</v>
      </c>
      <c r="W130" s="558">
        <v>2.6054133911398047E-2</v>
      </c>
      <c r="X130" s="558">
        <v>2.6034769007127204E-2</v>
      </c>
      <c r="Y130" s="558">
        <v>2.6015432867658513E-2</v>
      </c>
      <c r="Z130" s="558">
        <v>2.5996125428948299E-2</v>
      </c>
      <c r="AA130" s="558">
        <v>2.5976846627142863E-2</v>
      </c>
      <c r="AB130" s="558">
        <v>2.5957596398577792E-2</v>
      </c>
      <c r="AC130" s="558">
        <v>2.5938374679777228E-2</v>
      </c>
      <c r="AD130" s="558">
        <v>2.5919181407453206E-2</v>
      </c>
      <c r="AE130" s="558">
        <v>2.5900016518504949E-2</v>
      </c>
      <c r="AF130" s="558">
        <v>2.5880879950018157E-2</v>
      </c>
      <c r="AG130" s="558">
        <v>2.5861771639264342E-2</v>
      </c>
      <c r="AH130" s="558">
        <v>2.5842691523700133E-2</v>
      </c>
      <c r="AI130" s="558">
        <v>2.5823639540966583E-2</v>
      </c>
      <c r="AJ130" s="558">
        <v>2.5804615628888521E-2</v>
      </c>
      <c r="AK130" s="558">
        <v>2.5785619725473836E-2</v>
      </c>
      <c r="AL130" s="558">
        <v>2.5766651768912834E-2</v>
      </c>
      <c r="AM130" s="558">
        <v>2.5747711697577558E-2</v>
      </c>
      <c r="AN130" s="558">
        <v>2.5728799450021107E-2</v>
      </c>
      <c r="AO130" s="558">
        <v>2.5709914964977008E-2</v>
      </c>
      <c r="AP130" s="558">
        <v>2.5691058181358497E-2</v>
      </c>
      <c r="AQ130" s="558">
        <v>2.5672229038257915E-2</v>
      </c>
      <c r="AR130" s="558">
        <v>2.565342747494603E-2</v>
      </c>
      <c r="AS130" s="558">
        <v>2.5634653430871384E-2</v>
      </c>
      <c r="AT130" s="558">
        <v>2.5615906845659633E-2</v>
      </c>
      <c r="AU130" s="558">
        <v>2.5597187659112928E-2</v>
      </c>
      <c r="AV130" s="558">
        <v>2.5578495811209235E-2</v>
      </c>
      <c r="AW130" s="558">
        <v>2.5559831242101726E-2</v>
      </c>
      <c r="AX130" s="558">
        <v>2.5541193892118119E-2</v>
      </c>
      <c r="AY130" s="558">
        <v>2.5522583701760047E-2</v>
      </c>
      <c r="AZ130" s="558">
        <v>2.5504000611702441E-2</v>
      </c>
      <c r="BA130" s="558">
        <v>2.5485444562792871E-2</v>
      </c>
      <c r="BB130" s="558">
        <v>2.5466915496050929E-2</v>
      </c>
      <c r="BC130" s="558">
        <v>2.5448413352667624E-2</v>
      </c>
      <c r="BD130" s="558">
        <v>2.5429938074004732E-2</v>
      </c>
      <c r="BE130" s="558">
        <v>2.5411489601594197E-2</v>
      </c>
      <c r="BF130" s="558">
        <v>2.53930678771375E-2</v>
      </c>
      <c r="BG130" s="558">
        <v>2.5374672842505053E-2</v>
      </c>
      <c r="BH130" s="558">
        <v>2.5356304439735574E-2</v>
      </c>
      <c r="BI130" s="558">
        <v>2.5337962611035509E-2</v>
      </c>
      <c r="BJ130" s="558">
        <v>2.5319647298778392E-2</v>
      </c>
      <c r="BK130" s="558">
        <v>2.5301358445504261E-2</v>
      </c>
    </row>
    <row r="131" spans="1:63">
      <c r="A131" s="1066"/>
      <c r="B131" s="510">
        <v>28.5</v>
      </c>
      <c r="C131" s="558">
        <v>2.6111490837533773E-2</v>
      </c>
      <c r="D131" s="558">
        <v>2.6091931871851951E-2</v>
      </c>
      <c r="E131" s="558">
        <v>2.6072402185754486E-2</v>
      </c>
      <c r="F131" s="558">
        <v>2.6052901713543668E-2</v>
      </c>
      <c r="G131" s="558">
        <v>2.6033430389718188E-2</v>
      </c>
      <c r="H131" s="558">
        <v>2.6013988148972413E-2</v>
      </c>
      <c r="I131" s="558">
        <v>2.5994574926195637E-2</v>
      </c>
      <c r="J131" s="558">
        <v>2.5975190656471379E-2</v>
      </c>
      <c r="K131" s="558">
        <v>2.5955835275076649E-2</v>
      </c>
      <c r="L131" s="558">
        <v>2.5936508717481214E-2</v>
      </c>
      <c r="M131" s="558">
        <v>2.5917210919346907E-2</v>
      </c>
      <c r="N131" s="558">
        <v>2.5897941816526899E-2</v>
      </c>
      <c r="O131" s="558">
        <v>2.587870134506497E-2</v>
      </c>
      <c r="P131" s="558">
        <v>2.5859489441194837E-2</v>
      </c>
      <c r="Q131" s="558">
        <v>2.5840306041339432E-2</v>
      </c>
      <c r="R131" s="558">
        <v>2.5821151082110194E-2</v>
      </c>
      <c r="S131" s="558">
        <v>2.5802024500306386E-2</v>
      </c>
      <c r="T131" s="558">
        <v>2.5782926232914383E-2</v>
      </c>
      <c r="U131" s="558">
        <v>2.5763856217107004E-2</v>
      </c>
      <c r="V131" s="558">
        <v>2.5744814390242784E-2</v>
      </c>
      <c r="W131" s="558">
        <v>2.5725800689865332E-2</v>
      </c>
      <c r="X131" s="558">
        <v>2.570681505370262E-2</v>
      </c>
      <c r="Y131" s="558">
        <v>2.5687857419666314E-2</v>
      </c>
      <c r="Z131" s="558">
        <v>2.5668927725851092E-2</v>
      </c>
      <c r="AA131" s="558">
        <v>2.5650025910533985E-2</v>
      </c>
      <c r="AB131" s="558">
        <v>2.5631151912173668E-2</v>
      </c>
      <c r="AC131" s="558">
        <v>2.5612305669409842E-2</v>
      </c>
      <c r="AD131" s="558">
        <v>2.5593487121062537E-2</v>
      </c>
      <c r="AE131" s="558">
        <v>2.5574696206131453E-2</v>
      </c>
      <c r="AF131" s="558">
        <v>2.5555932863795316E-2</v>
      </c>
      <c r="AG131" s="558">
        <v>2.5537197033411209E-2</v>
      </c>
      <c r="AH131" s="558">
        <v>2.5518488654513907E-2</v>
      </c>
      <c r="AI131" s="558">
        <v>2.5499807666815259E-2</v>
      </c>
      <c r="AJ131" s="558">
        <v>2.5481154010203518E-2</v>
      </c>
      <c r="AK131" s="558">
        <v>2.5462527624742694E-2</v>
      </c>
      <c r="AL131" s="558">
        <v>2.5443928450671924E-2</v>
      </c>
      <c r="AM131" s="558">
        <v>2.5425356428404836E-2</v>
      </c>
      <c r="AN131" s="558">
        <v>2.5406811498528879E-2</v>
      </c>
      <c r="AO131" s="558">
        <v>2.5388293601804741E-2</v>
      </c>
      <c r="AP131" s="558">
        <v>2.5369802679165675E-2</v>
      </c>
      <c r="AQ131" s="558">
        <v>2.5351338671716898E-2</v>
      </c>
      <c r="AR131" s="558">
        <v>2.5332901520734953E-2</v>
      </c>
      <c r="AS131" s="558">
        <v>2.5314491167667083E-2</v>
      </c>
      <c r="AT131" s="558">
        <v>2.5296107554130629E-2</v>
      </c>
      <c r="AU131" s="558">
        <v>2.5277750621912388E-2</v>
      </c>
      <c r="AV131" s="558">
        <v>2.5259420312968014E-2</v>
      </c>
      <c r="AW131" s="558">
        <v>2.5241116569421414E-2</v>
      </c>
      <c r="AX131" s="558">
        <v>2.5222839333564118E-2</v>
      </c>
      <c r="AY131" s="558">
        <v>2.5204588547854692E-2</v>
      </c>
      <c r="AZ131" s="558">
        <v>2.5186364154918116E-2</v>
      </c>
      <c r="BA131" s="558">
        <v>2.5168166097545196E-2</v>
      </c>
      <c r="BB131" s="558">
        <v>2.5149994318691964E-2</v>
      </c>
      <c r="BC131" s="558">
        <v>2.5131848761479073E-2</v>
      </c>
      <c r="BD131" s="558">
        <v>2.5113729369191221E-2</v>
      </c>
      <c r="BE131" s="558">
        <v>2.5095636085276533E-2</v>
      </c>
      <c r="BF131" s="558">
        <v>2.5077568853346013E-2</v>
      </c>
      <c r="BG131" s="558">
        <v>2.5059527617172901E-2</v>
      </c>
      <c r="BH131" s="558">
        <v>2.5041512320692152E-2</v>
      </c>
      <c r="BI131" s="558">
        <v>2.5023522907999814E-2</v>
      </c>
      <c r="BJ131" s="558">
        <v>2.5005559323352453E-2</v>
      </c>
      <c r="BK131" s="558">
        <v>2.4987621511166607E-2</v>
      </c>
    </row>
    <row r="132" spans="1:63">
      <c r="A132" s="1066"/>
      <c r="B132" s="510">
        <v>28.75</v>
      </c>
      <c r="C132" s="558">
        <v>2.5781808026523877E-2</v>
      </c>
      <c r="D132" s="558">
        <v>2.5762633654005156E-2</v>
      </c>
      <c r="E132" s="558">
        <v>2.5743487780909895E-2</v>
      </c>
      <c r="F132" s="558">
        <v>2.5724370343745997E-2</v>
      </c>
      <c r="G132" s="558">
        <v>2.5705281279209843E-2</v>
      </c>
      <c r="H132" s="558">
        <v>2.5686220524185555E-2</v>
      </c>
      <c r="I132" s="558">
        <v>2.566718801574434E-2</v>
      </c>
      <c r="J132" s="558">
        <v>2.5648183691143765E-2</v>
      </c>
      <c r="K132" s="558">
        <v>2.5629207487827089E-2</v>
      </c>
      <c r="L132" s="558">
        <v>2.5610259343422561E-2</v>
      </c>
      <c r="M132" s="558">
        <v>2.559133919574276E-2</v>
      </c>
      <c r="N132" s="558">
        <v>2.5572446982783867E-2</v>
      </c>
      <c r="O132" s="558">
        <v>2.5553582642725052E-2</v>
      </c>
      <c r="P132" s="558">
        <v>2.5534746113927753E-2</v>
      </c>
      <c r="Q132" s="558">
        <v>2.551593733493502E-2</v>
      </c>
      <c r="R132" s="558">
        <v>2.5497156244470839E-2</v>
      </c>
      <c r="S132" s="558">
        <v>2.5478402781439494E-2</v>
      </c>
      <c r="T132" s="558">
        <v>2.5459676884924853E-2</v>
      </c>
      <c r="U132" s="558">
        <v>2.5440978494189762E-2</v>
      </c>
      <c r="V132" s="558">
        <v>2.5422307548675357E-2</v>
      </c>
      <c r="W132" s="558">
        <v>2.5403663988000421E-2</v>
      </c>
      <c r="X132" s="558">
        <v>2.5385047751960724E-2</v>
      </c>
      <c r="Y132" s="558">
        <v>2.5366458780528393E-2</v>
      </c>
      <c r="Z132" s="558">
        <v>2.5347897013851248E-2</v>
      </c>
      <c r="AA132" s="558">
        <v>2.5329362392252159E-2</v>
      </c>
      <c r="AB132" s="558">
        <v>2.5310854856228429E-2</v>
      </c>
      <c r="AC132" s="558">
        <v>2.5292374346451138E-2</v>
      </c>
      <c r="AD132" s="558">
        <v>2.5273920803764512E-2</v>
      </c>
      <c r="AE132" s="558">
        <v>2.5255494169185287E-2</v>
      </c>
      <c r="AF132" s="558">
        <v>2.5237094383902106E-2</v>
      </c>
      <c r="AG132" s="558">
        <v>2.5218721389274851E-2</v>
      </c>
      <c r="AH132" s="558">
        <v>2.5200375126834054E-2</v>
      </c>
      <c r="AI132" s="558">
        <v>2.5182055538280276E-2</v>
      </c>
      <c r="AJ132" s="558">
        <v>2.5163762565483461E-2</v>
      </c>
      <c r="AK132" s="558">
        <v>2.5145496150482352E-2</v>
      </c>
      <c r="AL132" s="558">
        <v>2.5127256235483869E-2</v>
      </c>
      <c r="AM132" s="558">
        <v>2.5109042762862483E-2</v>
      </c>
      <c r="AN132" s="558">
        <v>2.5090855675159635E-2</v>
      </c>
      <c r="AO132" s="558">
        <v>2.507269491508312E-2</v>
      </c>
      <c r="AP132" s="558">
        <v>2.5054560425506477E-2</v>
      </c>
      <c r="AQ132" s="558">
        <v>2.5036452149468407E-2</v>
      </c>
      <c r="AR132" s="558">
        <v>2.5018370030172168E-2</v>
      </c>
      <c r="AS132" s="558">
        <v>2.5000314010984969E-2</v>
      </c>
      <c r="AT132" s="558">
        <v>2.4982284035437407E-2</v>
      </c>
      <c r="AU132" s="558">
        <v>2.4964280047222849E-2</v>
      </c>
      <c r="AV132" s="558">
        <v>2.4946301990196873E-2</v>
      </c>
      <c r="AW132" s="558">
        <v>2.492834980837666E-2</v>
      </c>
      <c r="AX132" s="558">
        <v>2.4910423445940424E-2</v>
      </c>
      <c r="AY132" s="558">
        <v>2.4892522847226841E-2</v>
      </c>
      <c r="AZ132" s="558">
        <v>2.4874647956734452E-2</v>
      </c>
      <c r="BA132" s="558">
        <v>2.4856798719121113E-2</v>
      </c>
      <c r="BB132" s="558">
        <v>2.4838975079203407E-2</v>
      </c>
      <c r="BC132" s="558">
        <v>2.4821176981956083E-2</v>
      </c>
      <c r="BD132" s="558">
        <v>2.4803404372511492E-2</v>
      </c>
      <c r="BE132" s="558">
        <v>2.4785657196159019E-2</v>
      </c>
      <c r="BF132" s="558">
        <v>2.4767935398344505E-2</v>
      </c>
      <c r="BG132" s="558">
        <v>2.475023892466973E-2</v>
      </c>
      <c r="BH132" s="558">
        <v>2.4732567720891815E-2</v>
      </c>
      <c r="BI132" s="558">
        <v>2.4714921732922689E-2</v>
      </c>
      <c r="BJ132" s="558">
        <v>2.4697300906828534E-2</v>
      </c>
      <c r="BK132" s="558">
        <v>2.4679705188829233E-2</v>
      </c>
    </row>
    <row r="133" spans="1:63">
      <c r="A133" s="1066"/>
      <c r="B133" s="510">
        <v>29</v>
      </c>
      <c r="C133" s="558">
        <v>2.5458362244502326E-2</v>
      </c>
      <c r="D133" s="558">
        <v>2.5439562415971295E-2</v>
      </c>
      <c r="E133" s="558">
        <v>2.5420790332567587E-2</v>
      </c>
      <c r="F133" s="558">
        <v>2.5402045932916357E-2</v>
      </c>
      <c r="G133" s="558">
        <v>2.5383329155823628E-2</v>
      </c>
      <c r="H133" s="558">
        <v>2.5364639940275668E-2</v>
      </c>
      <c r="I133" s="558">
        <v>2.5345978225438298E-2</v>
      </c>
      <c r="J133" s="558">
        <v>2.5327343950656236E-2</v>
      </c>
      <c r="K133" s="558">
        <v>2.5308737055452449E-2</v>
      </c>
      <c r="L133" s="558">
        <v>2.5290157479527488E-2</v>
      </c>
      <c r="M133" s="558">
        <v>2.527160516275884E-2</v>
      </c>
      <c r="N133" s="558">
        <v>2.5253080045200289E-2</v>
      </c>
      <c r="O133" s="558">
        <v>2.5234582067081249E-2</v>
      </c>
      <c r="P133" s="558">
        <v>2.5216111168806152E-2</v>
      </c>
      <c r="Q133" s="558">
        <v>2.5197667290953778E-2</v>
      </c>
      <c r="R133" s="558">
        <v>2.5179250374276641E-2</v>
      </c>
      <c r="S133" s="558">
        <v>2.5160860359700322E-2</v>
      </c>
      <c r="T133" s="558">
        <v>2.5142497188322885E-2</v>
      </c>
      <c r="U133" s="558">
        <v>2.5124160801414205E-2</v>
      </c>
      <c r="V133" s="558">
        <v>2.5105851140415369E-2</v>
      </c>
      <c r="W133" s="558">
        <v>2.5087568146938043E-2</v>
      </c>
      <c r="X133" s="558">
        <v>2.5069311762763846E-2</v>
      </c>
      <c r="Y133" s="558">
        <v>2.5051081929843733E-2</v>
      </c>
      <c r="Z133" s="558">
        <v>2.5032878590297396E-2</v>
      </c>
      <c r="AA133" s="558">
        <v>2.5014701686412632E-2</v>
      </c>
      <c r="AB133" s="558">
        <v>2.4996551160644743E-2</v>
      </c>
      <c r="AC133" s="558">
        <v>2.4978426955615928E-2</v>
      </c>
      <c r="AD133" s="558">
        <v>2.4960329014114671E-2</v>
      </c>
      <c r="AE133" s="558">
        <v>2.4942257279095152E-2</v>
      </c>
      <c r="AF133" s="558">
        <v>2.4924211693676632E-2</v>
      </c>
      <c r="AG133" s="558">
        <v>2.490619220114287E-2</v>
      </c>
      <c r="AH133" s="558">
        <v>2.4888198744941525E-2</v>
      </c>
      <c r="AI133" s="558">
        <v>2.4870231268683558E-2</v>
      </c>
      <c r="AJ133" s="558">
        <v>2.4852289716142652E-2</v>
      </c>
      <c r="AK133" s="558">
        <v>2.483437403125462E-2</v>
      </c>
      <c r="AL133" s="558">
        <v>2.4816484158116815E-2</v>
      </c>
      <c r="AM133" s="558">
        <v>2.4798620040987568E-2</v>
      </c>
      <c r="AN133" s="558">
        <v>2.4780781624285587E-2</v>
      </c>
      <c r="AO133" s="558">
        <v>2.4762968852589402E-2</v>
      </c>
      <c r="AP133" s="558">
        <v>2.4745181670636763E-2</v>
      </c>
      <c r="AQ133" s="558">
        <v>2.4727420023324103E-2</v>
      </c>
      <c r="AR133" s="558">
        <v>2.4709683855705936E-2</v>
      </c>
      <c r="AS133" s="558">
        <v>2.4691973112994311E-2</v>
      </c>
      <c r="AT133" s="558">
        <v>2.4674287740558243E-2</v>
      </c>
      <c r="AU133" s="558">
        <v>2.4656627683923151E-2</v>
      </c>
      <c r="AV133" s="558">
        <v>2.4638992888770299E-2</v>
      </c>
      <c r="AW133" s="558">
        <v>2.4621383300936238E-2</v>
      </c>
      <c r="AX133" s="558">
        <v>2.4603798866412244E-2</v>
      </c>
      <c r="AY133" s="558">
        <v>2.4586239531343781E-2</v>
      </c>
      <c r="AZ133" s="558">
        <v>2.4568705242029948E-2</v>
      </c>
      <c r="BA133" s="558">
        <v>2.4551195944922916E-2</v>
      </c>
      <c r="BB133" s="558">
        <v>2.4533711586627406E-2</v>
      </c>
      <c r="BC133" s="558">
        <v>2.4516252113900124E-2</v>
      </c>
      <c r="BD133" s="558">
        <v>2.4498817473649244E-2</v>
      </c>
      <c r="BE133" s="558">
        <v>2.4481407612933836E-2</v>
      </c>
      <c r="BF133" s="558">
        <v>2.4464022478963374E-2</v>
      </c>
      <c r="BG133" s="558">
        <v>2.4446662019097162E-2</v>
      </c>
      <c r="BH133" s="558">
        <v>2.4429326180843838E-2</v>
      </c>
      <c r="BI133" s="558">
        <v>2.4412014911860805E-2</v>
      </c>
      <c r="BJ133" s="558">
        <v>2.4394728159953753E-2</v>
      </c>
      <c r="BK133" s="558">
        <v>2.4377465873076074E-2</v>
      </c>
    </row>
    <row r="134" spans="1:63">
      <c r="A134" s="1066"/>
      <c r="B134" s="510">
        <v>29.25</v>
      </c>
      <c r="C134" s="558">
        <v>2.5140996359945999E-2</v>
      </c>
      <c r="D134" s="558">
        <v>2.5122561353296553E-2</v>
      </c>
      <c r="E134" s="558">
        <v>2.5104153362318894E-2</v>
      </c>
      <c r="F134" s="558">
        <v>2.5085772327671139E-2</v>
      </c>
      <c r="G134" s="558">
        <v>2.5067418190185063E-2</v>
      </c>
      <c r="H134" s="558">
        <v>2.5049090890865478E-2</v>
      </c>
      <c r="I134" s="558">
        <v>2.5030790370889604E-2</v>
      </c>
      <c r="J134" s="558">
        <v>2.5012516571606434E-2</v>
      </c>
      <c r="K134" s="558">
        <v>2.4994269434536111E-2</v>
      </c>
      <c r="L134" s="558">
        <v>2.4976048901369299E-2</v>
      </c>
      <c r="M134" s="558">
        <v>2.4957854913966567E-2</v>
      </c>
      <c r="N134" s="558">
        <v>2.4939687414357772E-2</v>
      </c>
      <c r="O134" s="558">
        <v>2.4921546344741436E-2</v>
      </c>
      <c r="P134" s="558">
        <v>2.4903431647484139E-2</v>
      </c>
      <c r="Q134" s="558">
        <v>2.4885343265119913E-2</v>
      </c>
      <c r="R134" s="558">
        <v>2.4867281140349615E-2</v>
      </c>
      <c r="S134" s="558">
        <v>2.4849245216040351E-2</v>
      </c>
      <c r="T134" s="558">
        <v>2.4831235435224842E-2</v>
      </c>
      <c r="U134" s="558">
        <v>2.4813251741100856E-2</v>
      </c>
      <c r="V134" s="558">
        <v>2.4795294077030579E-2</v>
      </c>
      <c r="W134" s="558">
        <v>2.4777362386540058E-2</v>
      </c>
      <c r="X134" s="558">
        <v>2.4759456613318562E-2</v>
      </c>
      <c r="Y134" s="558">
        <v>2.4741576701218033E-2</v>
      </c>
      <c r="Z134" s="558">
        <v>2.4723722594252484E-2</v>
      </c>
      <c r="AA134" s="558">
        <v>2.4705894236597407E-2</v>
      </c>
      <c r="AB134" s="558">
        <v>2.4688091572589211E-2</v>
      </c>
      <c r="AC134" s="558">
        <v>2.4670314546724623E-2</v>
      </c>
      <c r="AD134" s="558">
        <v>2.4652563103660111E-2</v>
      </c>
      <c r="AE134" s="558">
        <v>2.4634837188211332E-2</v>
      </c>
      <c r="AF134" s="558">
        <v>2.4617136745352534E-2</v>
      </c>
      <c r="AG134" s="558">
        <v>2.4599461720216011E-2</v>
      </c>
      <c r="AH134" s="558">
        <v>2.4581812058091512E-2</v>
      </c>
      <c r="AI134" s="558">
        <v>2.4564187704425693E-2</v>
      </c>
      <c r="AJ134" s="558">
        <v>2.4546588604821552E-2</v>
      </c>
      <c r="AK134" s="558">
        <v>2.4529014705037853E-2</v>
      </c>
      <c r="AL134" s="558">
        <v>2.4511465950988597E-2</v>
      </c>
      <c r="AM134" s="558">
        <v>2.4493942288742455E-2</v>
      </c>
      <c r="AN134" s="558">
        <v>2.4476443664522205E-2</v>
      </c>
      <c r="AO134" s="558">
        <v>2.4458970024704194E-2</v>
      </c>
      <c r="AP134" s="558">
        <v>2.4441521315817786E-2</v>
      </c>
      <c r="AQ134" s="558">
        <v>2.4424097484544813E-2</v>
      </c>
      <c r="AR134" s="558">
        <v>2.4406698477719046E-2</v>
      </c>
      <c r="AS134" s="558">
        <v>2.4389324242325632E-2</v>
      </c>
      <c r="AT134" s="558">
        <v>2.4371974725500581E-2</v>
      </c>
      <c r="AU134" s="558">
        <v>2.4354649874530211E-2</v>
      </c>
      <c r="AV134" s="558">
        <v>2.4337349636850619E-2</v>
      </c>
      <c r="AW134" s="558">
        <v>2.432007396004714E-2</v>
      </c>
      <c r="AX134" s="558">
        <v>2.4302822791853852E-2</v>
      </c>
      <c r="AY134" s="558">
        <v>2.4285596080153005E-2</v>
      </c>
      <c r="AZ134" s="558">
        <v>2.4268393772974524E-2</v>
      </c>
      <c r="BA134" s="558">
        <v>2.4251215818495476E-2</v>
      </c>
      <c r="BB134" s="558">
        <v>2.4234062165039559E-2</v>
      </c>
      <c r="BC134" s="558">
        <v>2.4216932761076559E-2</v>
      </c>
      <c r="BD134" s="558">
        <v>2.4199827555221872E-2</v>
      </c>
      <c r="BE134" s="558">
        <v>2.418274649623596E-2</v>
      </c>
      <c r="BF134" s="558">
        <v>2.4165689533023848E-2</v>
      </c>
      <c r="BG134" s="558">
        <v>2.4148656614634622E-2</v>
      </c>
      <c r="BH134" s="558">
        <v>2.4131647690260914E-2</v>
      </c>
      <c r="BI134" s="558">
        <v>2.4114662709238396E-2</v>
      </c>
      <c r="BJ134" s="558">
        <v>2.4097701621045273E-2</v>
      </c>
      <c r="BK134" s="558">
        <v>2.4080764375301805E-2</v>
      </c>
    </row>
    <row r="135" spans="1:63">
      <c r="A135" s="1066"/>
      <c r="B135" s="510">
        <v>29.5</v>
      </c>
      <c r="C135" s="558">
        <v>2.4829558182774648E-2</v>
      </c>
      <c r="D135" s="558">
        <v>2.4811478590242617E-2</v>
      </c>
      <c r="E135" s="558">
        <v>2.4793425307790367E-2</v>
      </c>
      <c r="F135" s="558">
        <v>2.477539827802858E-2</v>
      </c>
      <c r="G135" s="558">
        <v>2.4757397443734726E-2</v>
      </c>
      <c r="H135" s="558">
        <v>2.4739422747852454E-2</v>
      </c>
      <c r="I135" s="558">
        <v>2.4721474133491E-2</v>
      </c>
      <c r="J135" s="558">
        <v>2.4703551543924566E-2</v>
      </c>
      <c r="K135" s="558">
        <v>2.468565492259174E-2</v>
      </c>
      <c r="L135" s="558">
        <v>2.4667784213094908E-2</v>
      </c>
      <c r="M135" s="558">
        <v>2.4649939359199631E-2</v>
      </c>
      <c r="N135" s="558">
        <v>2.4632120304834089E-2</v>
      </c>
      <c r="O135" s="558">
        <v>2.461432699408847E-2</v>
      </c>
      <c r="P135" s="558">
        <v>2.45965593712144E-2</v>
      </c>
      <c r="Q135" s="558">
        <v>2.4578817380624344E-2</v>
      </c>
      <c r="R135" s="558">
        <v>2.4561100966891052E-2</v>
      </c>
      <c r="S135" s="558">
        <v>2.4543410074746953E-2</v>
      </c>
      <c r="T135" s="558">
        <v>2.4525744649083601E-2</v>
      </c>
      <c r="U135" s="558">
        <v>2.4508104634951101E-2</v>
      </c>
      <c r="V135" s="558">
        <v>2.4490489977557525E-2</v>
      </c>
      <c r="W135" s="558">
        <v>2.4472900622268354E-2</v>
      </c>
      <c r="X135" s="558">
        <v>2.4455336514605918E-2</v>
      </c>
      <c r="Y135" s="558">
        <v>2.4437797600248824E-2</v>
      </c>
      <c r="Z135" s="558">
        <v>2.4420283825031405E-2</v>
      </c>
      <c r="AA135" s="558">
        <v>2.4402795134943155E-2</v>
      </c>
      <c r="AB135" s="558">
        <v>2.4385331476128182E-2</v>
      </c>
      <c r="AC135" s="558">
        <v>2.4367892794884639E-2</v>
      </c>
      <c r="AD135" s="558">
        <v>2.4350479037664189E-2</v>
      </c>
      <c r="AE135" s="558">
        <v>2.4333090151071463E-2</v>
      </c>
      <c r="AF135" s="558">
        <v>2.4315726081863484E-2</v>
      </c>
      <c r="AG135" s="558">
        <v>2.4298386776949163E-2</v>
      </c>
      <c r="AH135" s="558">
        <v>2.4281072183388725E-2</v>
      </c>
      <c r="AI135" s="558">
        <v>2.4263782248393186E-2</v>
      </c>
      <c r="AJ135" s="558">
        <v>2.4246516919323814E-2</v>
      </c>
      <c r="AK135" s="558">
        <v>2.4229276143691598E-2</v>
      </c>
      <c r="AL135" s="558">
        <v>2.4212059869156709E-2</v>
      </c>
      <c r="AM135" s="558">
        <v>2.4194868043527974E-2</v>
      </c>
      <c r="AN135" s="558">
        <v>2.4177700614762349E-2</v>
      </c>
      <c r="AO135" s="558">
        <v>2.4160557530964404E-2</v>
      </c>
      <c r="AP135" s="558">
        <v>2.4143438740385763E-2</v>
      </c>
      <c r="AQ135" s="558">
        <v>2.4126344191424641E-2</v>
      </c>
      <c r="AR135" s="558">
        <v>2.4109273832625271E-2</v>
      </c>
      <c r="AS135" s="558">
        <v>2.4092227612677423E-2</v>
      </c>
      <c r="AT135" s="558">
        <v>2.4075205480415876E-2</v>
      </c>
      <c r="AU135" s="558">
        <v>2.4058207384819914E-2</v>
      </c>
      <c r="AV135" s="558">
        <v>2.4041233275012789E-2</v>
      </c>
      <c r="AW135" s="558">
        <v>2.4024283100261262E-2</v>
      </c>
      <c r="AX135" s="558">
        <v>2.4007356809975049E-2</v>
      </c>
      <c r="AY135" s="558">
        <v>2.399045435370635E-2</v>
      </c>
      <c r="AZ135" s="558">
        <v>2.3973575681149339E-2</v>
      </c>
      <c r="BA135" s="558">
        <v>2.395672074213966E-2</v>
      </c>
      <c r="BB135" s="558">
        <v>2.3939889486653917E-2</v>
      </c>
      <c r="BC135" s="558">
        <v>2.3923081864809223E-2</v>
      </c>
      <c r="BD135" s="558">
        <v>2.3906297826862658E-2</v>
      </c>
      <c r="BE135" s="558">
        <v>2.3889537323210804E-2</v>
      </c>
      <c r="BF135" s="558">
        <v>2.387280030438926E-2</v>
      </c>
      <c r="BG135" s="558">
        <v>2.3856086721072145E-2</v>
      </c>
      <c r="BH135" s="558">
        <v>2.3839396524071597E-2</v>
      </c>
      <c r="BI135" s="558">
        <v>2.3822729664337332E-2</v>
      </c>
      <c r="BJ135" s="558">
        <v>2.3806086092956133E-2</v>
      </c>
      <c r="BK135" s="558">
        <v>2.3789465761151374E-2</v>
      </c>
    </row>
    <row r="136" spans="1:63">
      <c r="A136" s="1066"/>
      <c r="B136" s="576">
        <v>29.75</v>
      </c>
      <c r="C136" s="558">
        <v>2.4523900278167209E-2</v>
      </c>
      <c r="D136" s="558">
        <v>2.4506166994178617E-2</v>
      </c>
      <c r="E136" s="558">
        <v>2.4488459337608855E-2</v>
      </c>
      <c r="F136" s="558">
        <v>2.447077725294448E-2</v>
      </c>
      <c r="G136" s="558">
        <v>2.4453120684832279E-2</v>
      </c>
      <c r="H136" s="558">
        <v>2.4435489578078683E-2</v>
      </c>
      <c r="I136" s="558">
        <v>2.441788387764917E-2</v>
      </c>
      <c r="J136" s="558">
        <v>2.4400303528667729E-2</v>
      </c>
      <c r="K136" s="558">
        <v>2.4382748476416277E-2</v>
      </c>
      <c r="L136" s="558">
        <v>2.4365218666334079E-2</v>
      </c>
      <c r="M136" s="558">
        <v>2.4347714044017192E-2</v>
      </c>
      <c r="N136" s="558">
        <v>2.4330234555217909E-2</v>
      </c>
      <c r="O136" s="558">
        <v>2.4312780145844176E-2</v>
      </c>
      <c r="P136" s="558">
        <v>2.4295350761959069E-2</v>
      </c>
      <c r="Q136" s="558">
        <v>2.4277946349780203E-2</v>
      </c>
      <c r="R136" s="558">
        <v>2.4260566855679205E-2</v>
      </c>
      <c r="S136" s="558">
        <v>2.424321222618115E-2</v>
      </c>
      <c r="T136" s="558">
        <v>2.4225882407964007E-2</v>
      </c>
      <c r="U136" s="558">
        <v>2.4208577347858119E-2</v>
      </c>
      <c r="V136" s="558">
        <v>2.4191296992845619E-2</v>
      </c>
      <c r="W136" s="558">
        <v>2.4174041290059928E-2</v>
      </c>
      <c r="X136" s="558">
        <v>2.4156810186785192E-2</v>
      </c>
      <c r="Y136" s="558">
        <v>2.4139603630455753E-2</v>
      </c>
      <c r="Z136" s="558">
        <v>2.4122421568655617E-2</v>
      </c>
      <c r="AA136" s="558">
        <v>2.4105263949117915E-2</v>
      </c>
      <c r="AB136" s="558">
        <v>2.4088130719724373E-2</v>
      </c>
      <c r="AC136" s="558">
        <v>2.4071021828504791E-2</v>
      </c>
      <c r="AD136" s="558">
        <v>2.4053937223636516E-2</v>
      </c>
      <c r="AE136" s="558">
        <v>2.4036876853443915E-2</v>
      </c>
      <c r="AF136" s="558">
        <v>2.4019840666397854E-2</v>
      </c>
      <c r="AG136" s="558">
        <v>2.400282861111519E-2</v>
      </c>
      <c r="AH136" s="558">
        <v>2.3985840636358231E-2</v>
      </c>
      <c r="AI136" s="558">
        <v>2.3968876691034244E-2</v>
      </c>
      <c r="AJ136" s="558">
        <v>2.3951936724194933E-2</v>
      </c>
      <c r="AK136" s="558">
        <v>2.3935020685035939E-2</v>
      </c>
      <c r="AL136" s="558">
        <v>2.3918128522896313E-2</v>
      </c>
      <c r="AM136" s="558">
        <v>2.3901260187258026E-2</v>
      </c>
      <c r="AN136" s="558">
        <v>2.3884415627745455E-2</v>
      </c>
      <c r="AO136" s="558">
        <v>2.38675947941249E-2</v>
      </c>
      <c r="AP136" s="558">
        <v>2.3850797636304055E-2</v>
      </c>
      <c r="AQ136" s="558">
        <v>2.3834024104331542E-2</v>
      </c>
      <c r="AR136" s="558">
        <v>2.3817274148396392E-2</v>
      </c>
      <c r="AS136" s="558">
        <v>2.3800547718827569E-2</v>
      </c>
      <c r="AT136" s="558">
        <v>2.3783844766093465E-2</v>
      </c>
      <c r="AU136" s="558">
        <v>2.3767165240801417E-2</v>
      </c>
      <c r="AV136" s="558">
        <v>2.3750509093697223E-2</v>
      </c>
      <c r="AW136" s="558">
        <v>2.3733876275664655E-2</v>
      </c>
      <c r="AX136" s="558">
        <v>2.3717266737724979E-2</v>
      </c>
      <c r="AY136" s="558">
        <v>2.3700680431036462E-2</v>
      </c>
      <c r="AZ136" s="558">
        <v>2.3684117306893914E-2</v>
      </c>
      <c r="BA136" s="558">
        <v>2.3667577316728184E-2</v>
      </c>
      <c r="BB136" s="558">
        <v>2.3651060412105719E-2</v>
      </c>
      <c r="BC136" s="558">
        <v>2.363456654472806E-2</v>
      </c>
      <c r="BD136" s="558">
        <v>2.3618095666431388E-2</v>
      </c>
      <c r="BE136" s="558">
        <v>2.3601647729186055E-2</v>
      </c>
      <c r="BF136" s="558">
        <v>2.3585222685096118E-2</v>
      </c>
      <c r="BG136" s="558">
        <v>2.3568820486398849E-2</v>
      </c>
      <c r="BH136" s="558">
        <v>2.3552441085464313E-2</v>
      </c>
      <c r="BI136" s="558">
        <v>2.3536084434794879E-2</v>
      </c>
      <c r="BJ136" s="558">
        <v>2.351975048702477E-2</v>
      </c>
      <c r="BK136" s="558">
        <v>2.3503439194919609E-2</v>
      </c>
    </row>
    <row r="137" spans="1:63">
      <c r="A137" s="1066"/>
      <c r="B137" s="510">
        <v>30</v>
      </c>
      <c r="C137" s="558">
        <v>2.4223879788547963E-2</v>
      </c>
      <c r="D137" s="558">
        <v>2.4206483998113246E-2</v>
      </c>
      <c r="E137" s="558">
        <v>2.4189113174477309E-2</v>
      </c>
      <c r="F137" s="558">
        <v>2.4171767263929403E-2</v>
      </c>
      <c r="G137" s="558">
        <v>2.4154446212912729E-2</v>
      </c>
      <c r="H137" s="558">
        <v>2.413714996802387E-2</v>
      </c>
      <c r="I137" s="558">
        <v>2.4119878476012283E-2</v>
      </c>
      <c r="J137" s="558">
        <v>2.4102631683779727E-2</v>
      </c>
      <c r="K137" s="558">
        <v>2.4085409538379714E-2</v>
      </c>
      <c r="L137" s="558">
        <v>2.4068211987016985E-2</v>
      </c>
      <c r="M137" s="558">
        <v>2.4051038977046964E-2</v>
      </c>
      <c r="N137" s="558">
        <v>2.4033890455975204E-2</v>
      </c>
      <c r="O137" s="558">
        <v>2.4016766371456881E-2</v>
      </c>
      <c r="P137" s="558">
        <v>2.3999666671296237E-2</v>
      </c>
      <c r="Q137" s="558">
        <v>2.3982591303446071E-2</v>
      </c>
      <c r="R137" s="558">
        <v>2.3965540216007188E-2</v>
      </c>
      <c r="S137" s="558">
        <v>2.3948513357227894E-2</v>
      </c>
      <c r="T137" s="558">
        <v>2.3931510675503458E-2</v>
      </c>
      <c r="U137" s="558">
        <v>2.3914532119375592E-2</v>
      </c>
      <c r="V137" s="558">
        <v>2.3897577637531947E-2</v>
      </c>
      <c r="W137" s="558">
        <v>2.3880647178805576E-2</v>
      </c>
      <c r="X137" s="558">
        <v>2.386374069217443E-2</v>
      </c>
      <c r="Y137" s="558">
        <v>2.3846858126760847E-2</v>
      </c>
      <c r="Z137" s="558">
        <v>2.3829999431831037E-2</v>
      </c>
      <c r="AA137" s="558">
        <v>2.381316455679457E-2</v>
      </c>
      <c r="AB137" s="558">
        <v>2.3796353451203876E-2</v>
      </c>
      <c r="AC137" s="558">
        <v>2.3779566064753746E-2</v>
      </c>
      <c r="AD137" s="558">
        <v>2.3762802347280818E-2</v>
      </c>
      <c r="AE137" s="558">
        <v>2.3746062248763092E-2</v>
      </c>
      <c r="AF137" s="558">
        <v>2.3729345719319419E-2</v>
      </c>
      <c r="AG137" s="558">
        <v>2.3712652709209001E-2</v>
      </c>
      <c r="AH137" s="558">
        <v>2.3695983168830925E-2</v>
      </c>
      <c r="AI137" s="558">
        <v>2.3679337048723638E-2</v>
      </c>
      <c r="AJ137" s="558">
        <v>2.3662714299564489E-2</v>
      </c>
      <c r="AK137" s="558">
        <v>2.3646114872169215E-2</v>
      </c>
      <c r="AL137" s="558">
        <v>2.3629538717491478E-2</v>
      </c>
      <c r="AM137" s="558">
        <v>2.3612985786622354E-2</v>
      </c>
      <c r="AN137" s="558">
        <v>2.3596456030789886E-2</v>
      </c>
      <c r="AO137" s="558">
        <v>2.3579949401358581E-2</v>
      </c>
      <c r="AP137" s="558">
        <v>2.3563465849828946E-2</v>
      </c>
      <c r="AQ137" s="558">
        <v>2.3547005327837E-2</v>
      </c>
      <c r="AR137" s="558">
        <v>2.353056778715382E-2</v>
      </c>
      <c r="AS137" s="558">
        <v>2.3514153179685041E-2</v>
      </c>
      <c r="AT137" s="558">
        <v>2.3497761457470418E-2</v>
      </c>
      <c r="AU137" s="558">
        <v>2.3481392572683342E-2</v>
      </c>
      <c r="AV137" s="558">
        <v>2.3465046477630373E-2</v>
      </c>
      <c r="AW137" s="558">
        <v>2.3448723124750794E-2</v>
      </c>
      <c r="AX137" s="558">
        <v>2.3432422466616126E-2</v>
      </c>
      <c r="AY137" s="558">
        <v>2.3416144455929683E-2</v>
      </c>
      <c r="AZ137" s="558">
        <v>2.3399889045526114E-2</v>
      </c>
      <c r="BA137" s="558">
        <v>2.3383656188370947E-2</v>
      </c>
      <c r="BB137" s="558">
        <v>2.3367445837560123E-2</v>
      </c>
      <c r="BC137" s="558">
        <v>2.3351257946319572E-2</v>
      </c>
      <c r="BD137" s="558">
        <v>2.333509246800473E-2</v>
      </c>
      <c r="BE137" s="558">
        <v>2.331894935610012E-2</v>
      </c>
      <c r="BF137" s="558">
        <v>2.3302828564218881E-2</v>
      </c>
      <c r="BG137" s="558">
        <v>2.3286730046102339E-2</v>
      </c>
      <c r="BH137" s="558">
        <v>2.3270653755619573E-2</v>
      </c>
      <c r="BI137" s="558">
        <v>2.3254599646766943E-2</v>
      </c>
      <c r="BJ137" s="558">
        <v>2.3238567673667682E-2</v>
      </c>
      <c r="BK137" s="558">
        <v>2.3222557790571453E-2</v>
      </c>
    </row>
    <row r="138" spans="1:63">
      <c r="A138" s="1066"/>
      <c r="B138" s="510">
        <v>30.25</v>
      </c>
      <c r="C138" s="558">
        <v>2.3929358263333287E-2</v>
      </c>
      <c r="D138" s="558">
        <v>2.3912291430959562E-2</v>
      </c>
      <c r="E138" s="558">
        <v>2.3895248925955462E-2</v>
      </c>
      <c r="F138" s="558">
        <v>2.3878230696343032E-2</v>
      </c>
      <c r="G138" s="558">
        <v>2.3861236690292279E-2</v>
      </c>
      <c r="H138" s="558">
        <v>2.3844266856120653E-2</v>
      </c>
      <c r="I138" s="558">
        <v>2.382732114229253E-2</v>
      </c>
      <c r="J138" s="558">
        <v>2.3810399497418686E-2</v>
      </c>
      <c r="K138" s="558">
        <v>2.3793501870255765E-2</v>
      </c>
      <c r="L138" s="558">
        <v>2.3776628209705782E-2</v>
      </c>
      <c r="M138" s="558">
        <v>2.3759778464815588E-2</v>
      </c>
      <c r="N138" s="558">
        <v>2.3742952584776374E-2</v>
      </c>
      <c r="O138" s="558">
        <v>2.3726150518923156E-2</v>
      </c>
      <c r="P138" s="558">
        <v>2.3709372216734258E-2</v>
      </c>
      <c r="Q138" s="558">
        <v>2.3692617627830818E-2</v>
      </c>
      <c r="R138" s="558">
        <v>2.3675886701976272E-2</v>
      </c>
      <c r="S138" s="558">
        <v>2.3659179389075857E-2</v>
      </c>
      <c r="T138" s="558">
        <v>2.3642495639176114E-2</v>
      </c>
      <c r="U138" s="558">
        <v>2.3625835402464386E-2</v>
      </c>
      <c r="V138" s="558">
        <v>2.3609198629268326E-2</v>
      </c>
      <c r="W138" s="558">
        <v>2.3592585270055401E-2</v>
      </c>
      <c r="X138" s="558">
        <v>2.3575995275432401E-2</v>
      </c>
      <c r="Y138" s="558">
        <v>2.3559428596144939E-2</v>
      </c>
      <c r="Z138" s="558">
        <v>2.3542885183076987E-2</v>
      </c>
      <c r="AA138" s="558">
        <v>2.3526364987250369E-2</v>
      </c>
      <c r="AB138" s="558">
        <v>2.3509867959824293E-2</v>
      </c>
      <c r="AC138" s="558">
        <v>2.3493394052094857E-2</v>
      </c>
      <c r="AD138" s="558">
        <v>2.3476943215494574E-2</v>
      </c>
      <c r="AE138" s="558">
        <v>2.3460515401591903E-2</v>
      </c>
      <c r="AF138" s="558">
        <v>2.3444110562090757E-2</v>
      </c>
      <c r="AG138" s="558">
        <v>2.3427728648830044E-2</v>
      </c>
      <c r="AH138" s="558">
        <v>2.3411369613783192E-2</v>
      </c>
      <c r="AI138" s="558">
        <v>2.3395033409057679E-2</v>
      </c>
      <c r="AJ138" s="558">
        <v>2.3378719986894569E-2</v>
      </c>
      <c r="AK138" s="558">
        <v>2.3362429299668034E-2</v>
      </c>
      <c r="AL138" s="558">
        <v>2.3346161299884902E-2</v>
      </c>
      <c r="AM138" s="558">
        <v>2.3329915940184194E-2</v>
      </c>
      <c r="AN138" s="558">
        <v>2.3313693173336668E-2</v>
      </c>
      <c r="AO138" s="558">
        <v>2.3297492952244352E-2</v>
      </c>
      <c r="AP138" s="558">
        <v>2.3281315229940095E-2</v>
      </c>
      <c r="AQ138" s="558">
        <v>2.3265159959587108E-2</v>
      </c>
      <c r="AR138" s="558">
        <v>2.3249027094478517E-2</v>
      </c>
      <c r="AS138" s="558">
        <v>2.3232916588036907E-2</v>
      </c>
      <c r="AT138" s="558">
        <v>2.3216828393813886E-2</v>
      </c>
      <c r="AU138" s="558">
        <v>2.3200762465489622E-2</v>
      </c>
      <c r="AV138" s="558">
        <v>2.3184718756872412E-2</v>
      </c>
      <c r="AW138" s="558">
        <v>2.3168697221898234E-2</v>
      </c>
      <c r="AX138" s="558">
        <v>2.3152697814630301E-2</v>
      </c>
      <c r="AY138" s="558">
        <v>2.3136720489258626E-2</v>
      </c>
      <c r="AZ138" s="558">
        <v>2.3120765200099598E-2</v>
      </c>
      <c r="BA138" s="558">
        <v>2.3104831901595523E-2</v>
      </c>
      <c r="BB138" s="558">
        <v>2.3088920548314205E-2</v>
      </c>
      <c r="BC138" s="558">
        <v>2.3073031094948515E-2</v>
      </c>
      <c r="BD138" s="558">
        <v>2.3057163496315956E-2</v>
      </c>
      <c r="BE138" s="558">
        <v>2.3041317707358223E-2</v>
      </c>
      <c r="BF138" s="558">
        <v>2.3025493683140805E-2</v>
      </c>
      <c r="BG138" s="558">
        <v>2.3009691378852538E-2</v>
      </c>
      <c r="BH138" s="558">
        <v>2.2993910749805193E-2</v>
      </c>
      <c r="BI138" s="558">
        <v>2.2978151751433046E-2</v>
      </c>
      <c r="BJ138" s="558">
        <v>2.2962414339292466E-2</v>
      </c>
      <c r="BK138" s="558">
        <v>2.2946698469061482E-2</v>
      </c>
    </row>
    <row r="139" spans="1:63">
      <c r="A139" s="1066"/>
      <c r="B139" s="510">
        <v>30.5</v>
      </c>
      <c r="C139" s="558">
        <v>2.3640201496053549E-2</v>
      </c>
      <c r="D139" s="558">
        <v>2.3623455355148645E-2</v>
      </c>
      <c r="E139" s="558">
        <v>2.3606732922563125E-2</v>
      </c>
      <c r="F139" s="558">
        <v>2.3590034147985096E-2</v>
      </c>
      <c r="G139" s="558">
        <v>2.3573358981244911E-2</v>
      </c>
      <c r="H139" s="558">
        <v>2.3556707372314679E-2</v>
      </c>
      <c r="I139" s="558">
        <v>2.3540079271307759E-2</v>
      </c>
      <c r="J139" s="558">
        <v>2.3523474628478275E-2</v>
      </c>
      <c r="K139" s="558">
        <v>2.3506893394220602E-2</v>
      </c>
      <c r="L139" s="558">
        <v>2.3490335519068876E-2</v>
      </c>
      <c r="M139" s="558">
        <v>2.3473800953696517E-2</v>
      </c>
      <c r="N139" s="558">
        <v>2.3457289648915729E-2</v>
      </c>
      <c r="O139" s="558">
        <v>2.3440801555677009E-2</v>
      </c>
      <c r="P139" s="558">
        <v>2.3424336625068657E-2</v>
      </c>
      <c r="Q139" s="558">
        <v>2.3407894808316322E-2</v>
      </c>
      <c r="R139" s="558">
        <v>2.3391476056782465E-2</v>
      </c>
      <c r="S139" s="558">
        <v>2.3375080321965936E-2</v>
      </c>
      <c r="T139" s="558">
        <v>2.3358707555501474E-2</v>
      </c>
      <c r="U139" s="558">
        <v>2.3342357709159219E-2</v>
      </c>
      <c r="V139" s="558">
        <v>2.3326030734844252E-2</v>
      </c>
      <c r="W139" s="558">
        <v>2.3309726584596135E-2</v>
      </c>
      <c r="X139" s="558">
        <v>2.3293445210588404E-2</v>
      </c>
      <c r="Y139" s="558">
        <v>2.3277186565128141E-2</v>
      </c>
      <c r="Z139" s="558">
        <v>2.326095060065549E-2</v>
      </c>
      <c r="AA139" s="558">
        <v>2.3244737269743198E-2</v>
      </c>
      <c r="AB139" s="558">
        <v>2.3228546525096139E-2</v>
      </c>
      <c r="AC139" s="558">
        <v>2.3212378319550888E-2</v>
      </c>
      <c r="AD139" s="558">
        <v>2.3196232606075208E-2</v>
      </c>
      <c r="AE139" s="558">
        <v>2.3180109337767662E-2</v>
      </c>
      <c r="AF139" s="558">
        <v>2.3164008467857097E-2</v>
      </c>
      <c r="AG139" s="558">
        <v>2.3147929949702235E-2</v>
      </c>
      <c r="AH139" s="558">
        <v>2.3131873736791195E-2</v>
      </c>
      <c r="AI139" s="558">
        <v>2.3115839782741066E-2</v>
      </c>
      <c r="AJ139" s="558">
        <v>2.3099828041297447E-2</v>
      </c>
      <c r="AK139" s="558">
        <v>2.3083838466333995E-2</v>
      </c>
      <c r="AL139" s="558">
        <v>2.3067871011852002E-2</v>
      </c>
      <c r="AM139" s="558">
        <v>2.3051925631979945E-2</v>
      </c>
      <c r="AN139" s="558">
        <v>2.303600228097304E-2</v>
      </c>
      <c r="AO139" s="558">
        <v>2.3020100913212816E-2</v>
      </c>
      <c r="AP139" s="558">
        <v>2.3004221483206674E-2</v>
      </c>
      <c r="AQ139" s="558">
        <v>2.2988363945587446E-2</v>
      </c>
      <c r="AR139" s="558">
        <v>2.2972528255112975E-2</v>
      </c>
      <c r="AS139" s="558">
        <v>2.2956714366665677E-2</v>
      </c>
      <c r="AT139" s="558">
        <v>2.2940922235252119E-2</v>
      </c>
      <c r="AU139" s="558">
        <v>2.2925151816002586E-2</v>
      </c>
      <c r="AV139" s="558">
        <v>2.2909403064170664E-2</v>
      </c>
      <c r="AW139" s="558">
        <v>2.28936759351328E-2</v>
      </c>
      <c r="AX139" s="558">
        <v>2.2877970384387897E-2</v>
      </c>
      <c r="AY139" s="558">
        <v>2.2862286367556897E-2</v>
      </c>
      <c r="AZ139" s="558">
        <v>2.284662384038234E-2</v>
      </c>
      <c r="BA139" s="558">
        <v>2.2830982758727979E-2</v>
      </c>
      <c r="BB139" s="558">
        <v>2.281536307857834E-2</v>
      </c>
      <c r="BC139" s="558">
        <v>2.2799764756038315E-2</v>
      </c>
      <c r="BD139" s="558">
        <v>2.2784187747332763E-2</v>
      </c>
      <c r="BE139" s="558">
        <v>2.2768632008806081E-2</v>
      </c>
      <c r="BF139" s="558">
        <v>2.2753097496921823E-2</v>
      </c>
      <c r="BG139" s="558">
        <v>2.273758416826226E-2</v>
      </c>
      <c r="BH139" s="558">
        <v>2.2722091979528007E-2</v>
      </c>
      <c r="BI139" s="558">
        <v>2.2706620887537596E-2</v>
      </c>
      <c r="BJ139" s="558">
        <v>2.2691170849227092E-2</v>
      </c>
      <c r="BK139" s="558">
        <v>2.2675741821649682E-2</v>
      </c>
    </row>
    <row r="140" spans="1:63">
      <c r="A140" s="1066"/>
      <c r="B140" s="510">
        <v>30.75</v>
      </c>
      <c r="C140" s="558">
        <v>2.3356279368485413E-2</v>
      </c>
      <c r="D140" s="558">
        <v>2.3339845911228754E-2</v>
      </c>
      <c r="E140" s="558">
        <v>2.3323435562844348E-2</v>
      </c>
      <c r="F140" s="558">
        <v>2.3307048274622585E-2</v>
      </c>
      <c r="G140" s="558">
        <v>2.3290683997990672E-2</v>
      </c>
      <c r="H140" s="558">
        <v>2.3274342684512121E-2</v>
      </c>
      <c r="I140" s="558">
        <v>2.3258024285886296E-2</v>
      </c>
      <c r="J140" s="558">
        <v>2.3241728753947914E-2</v>
      </c>
      <c r="K140" s="558">
        <v>2.3225456040666597E-2</v>
      </c>
      <c r="L140" s="558">
        <v>2.3209206098146379E-2</v>
      </c>
      <c r="M140" s="558">
        <v>2.3192978878625248E-2</v>
      </c>
      <c r="N140" s="558">
        <v>2.3176774334474671E-2</v>
      </c>
      <c r="O140" s="558">
        <v>2.3160592418199136E-2</v>
      </c>
      <c r="P140" s="558">
        <v>2.3144433082435675E-2</v>
      </c>
      <c r="Q140" s="558">
        <v>2.3128296279953418E-2</v>
      </c>
      <c r="R140" s="558">
        <v>2.3112181963653118E-2</v>
      </c>
      <c r="S140" s="558">
        <v>2.3096090086566705E-2</v>
      </c>
      <c r="T140" s="558">
        <v>2.3080020601856821E-2</v>
      </c>
      <c r="U140" s="558">
        <v>2.306397346281637E-2</v>
      </c>
      <c r="V140" s="558">
        <v>2.3047948622868072E-2</v>
      </c>
      <c r="W140" s="558">
        <v>2.3031946035563983E-2</v>
      </c>
      <c r="X140" s="558">
        <v>2.301596565458509E-2</v>
      </c>
      <c r="Y140" s="558">
        <v>2.3000007433740834E-2</v>
      </c>
      <c r="Z140" s="558">
        <v>2.2984071326968669E-2</v>
      </c>
      <c r="AA140" s="558">
        <v>2.2968157288333631E-2</v>
      </c>
      <c r="AB140" s="558">
        <v>2.2952265272027886E-2</v>
      </c>
      <c r="AC140" s="558">
        <v>2.2936395232370281E-2</v>
      </c>
      <c r="AD140" s="558">
        <v>2.2920547123805934E-2</v>
      </c>
      <c r="AE140" s="558">
        <v>2.2904720900905774E-2</v>
      </c>
      <c r="AF140" s="558">
        <v>2.288891651836612E-2</v>
      </c>
      <c r="AG140" s="558">
        <v>2.287313393100824E-2</v>
      </c>
      <c r="AH140" s="558">
        <v>2.285737309377793E-2</v>
      </c>
      <c r="AI140" s="558">
        <v>2.2841633961745069E-2</v>
      </c>
      <c r="AJ140" s="558">
        <v>2.2825916490103213E-2</v>
      </c>
      <c r="AK140" s="558">
        <v>2.2810220634169154E-2</v>
      </c>
      <c r="AL140" s="558">
        <v>2.2794546349382504E-2</v>
      </c>
      <c r="AM140" s="558">
        <v>2.2778893591305274E-2</v>
      </c>
      <c r="AN140" s="558">
        <v>2.2763262315621452E-2</v>
      </c>
      <c r="AO140" s="558">
        <v>2.2747652478136576E-2</v>
      </c>
      <c r="AP140" s="558">
        <v>2.273206403477733E-2</v>
      </c>
      <c r="AQ140" s="558">
        <v>2.2716496941591127E-2</v>
      </c>
      <c r="AR140" s="558">
        <v>2.2700951154745696E-2</v>
      </c>
      <c r="AS140" s="558">
        <v>2.2685426630528666E-2</v>
      </c>
      <c r="AT140" s="558">
        <v>2.2669923325347154E-2</v>
      </c>
      <c r="AU140" s="558">
        <v>2.2654441195727373E-2</v>
      </c>
      <c r="AV140" s="558">
        <v>2.2638980198314198E-2</v>
      </c>
      <c r="AW140" s="558">
        <v>2.2623540289870795E-2</v>
      </c>
      <c r="AX140" s="558">
        <v>2.2608121427278187E-2</v>
      </c>
      <c r="AY140" s="558">
        <v>2.2592723567534875E-2</v>
      </c>
      <c r="AZ140" s="558">
        <v>2.2577346667756428E-2</v>
      </c>
      <c r="BA140" s="558">
        <v>2.2561990685175087E-2</v>
      </c>
      <c r="BB140" s="558">
        <v>2.2546655577139359E-2</v>
      </c>
      <c r="BC140" s="558">
        <v>2.2531341301113644E-2</v>
      </c>
      <c r="BD140" s="558">
        <v>2.2516047814677819E-2</v>
      </c>
      <c r="BE140" s="558">
        <v>2.250077507552686E-2</v>
      </c>
      <c r="BF140" s="558">
        <v>2.2485523041470445E-2</v>
      </c>
      <c r="BG140" s="558">
        <v>2.2470291670432584E-2</v>
      </c>
      <c r="BH140" s="558">
        <v>2.2455080920451186E-2</v>
      </c>
      <c r="BI140" s="558">
        <v>2.2439890749677734E-2</v>
      </c>
      <c r="BJ140" s="558">
        <v>2.2424721116376854E-2</v>
      </c>
      <c r="BK140" s="558">
        <v>2.2409571978925957E-2</v>
      </c>
    </row>
    <row r="141" spans="1:63">
      <c r="A141" s="1066"/>
      <c r="B141" s="510">
        <v>31</v>
      </c>
      <c r="C141" s="558">
        <v>2.3077465701450472E-2</v>
      </c>
      <c r="D141" s="558">
        <v>2.306133716910751E-2</v>
      </c>
      <c r="E141" s="558">
        <v>2.3045231165051212E-2</v>
      </c>
      <c r="F141" s="558">
        <v>2.3029147642113359E-2</v>
      </c>
      <c r="G141" s="558">
        <v>2.3013086553257307E-2</v>
      </c>
      <c r="H141" s="558">
        <v>2.2997047851577548E-2</v>
      </c>
      <c r="I141" s="558">
        <v>2.2981031490299231E-2</v>
      </c>
      <c r="J141" s="558">
        <v>2.2965037422777734E-2</v>
      </c>
      <c r="K141" s="558">
        <v>2.2949065602498188E-2</v>
      </c>
      <c r="L141" s="558">
        <v>2.2933115983075038E-2</v>
      </c>
      <c r="M141" s="558">
        <v>2.2917188518251596E-2</v>
      </c>
      <c r="N141" s="558">
        <v>2.2901283161899585E-2</v>
      </c>
      <c r="O141" s="558">
        <v>2.2885399868018696E-2</v>
      </c>
      <c r="P141" s="558">
        <v>2.2869538590736149E-2</v>
      </c>
      <c r="Q141" s="558">
        <v>2.285369928430625E-2</v>
      </c>
      <c r="R141" s="558">
        <v>2.2837881903109949E-2</v>
      </c>
      <c r="S141" s="558">
        <v>2.2822086401654399E-2</v>
      </c>
      <c r="T141" s="558">
        <v>2.2806312734572537E-2</v>
      </c>
      <c r="U141" s="558">
        <v>2.2790560856622618E-2</v>
      </c>
      <c r="V141" s="558">
        <v>2.2774830722687815E-2</v>
      </c>
      <c r="W141" s="558">
        <v>2.2759122287775768E-2</v>
      </c>
      <c r="X141" s="558">
        <v>2.2743435507018166E-2</v>
      </c>
      <c r="Y141" s="558">
        <v>2.2727770335670312E-2</v>
      </c>
      <c r="Z141" s="558">
        <v>2.2712126729110698E-2</v>
      </c>
      <c r="AA141" s="558">
        <v>2.2696504642840596E-2</v>
      </c>
      <c r="AB141" s="558">
        <v>2.2680904032483601E-2</v>
      </c>
      <c r="AC141" s="558">
        <v>2.2665324853785262E-2</v>
      </c>
      <c r="AD141" s="558">
        <v>2.2649767062612611E-2</v>
      </c>
      <c r="AE141" s="558">
        <v>2.2634230614953791E-2</v>
      </c>
      <c r="AF141" s="558">
        <v>2.2618715466917606E-2</v>
      </c>
      <c r="AG141" s="558">
        <v>2.2603221574733132E-2</v>
      </c>
      <c r="AH141" s="558">
        <v>2.258774889474929E-2</v>
      </c>
      <c r="AI141" s="558">
        <v>2.2572297383434439E-2</v>
      </c>
      <c r="AJ141" s="558">
        <v>2.2556866997375975E-2</v>
      </c>
      <c r="AK141" s="558">
        <v>2.2541457693279927E-2</v>
      </c>
      <c r="AL141" s="558">
        <v>2.2526069427970537E-2</v>
      </c>
      <c r="AM141" s="558">
        <v>2.2510702158389868E-2</v>
      </c>
      <c r="AN141" s="558">
        <v>2.2495355841597387E-2</v>
      </c>
      <c r="AO141" s="558">
        <v>2.2480030434769597E-2</v>
      </c>
      <c r="AP141" s="558">
        <v>2.2464725895199607E-2</v>
      </c>
      <c r="AQ141" s="558">
        <v>2.244944218029675E-2</v>
      </c>
      <c r="AR141" s="558">
        <v>2.2434179247586186E-2</v>
      </c>
      <c r="AS141" s="558">
        <v>2.2418937054708512E-2</v>
      </c>
      <c r="AT141" s="558">
        <v>2.2403715559419349E-2</v>
      </c>
      <c r="AU141" s="558">
        <v>2.2388514719588991E-2</v>
      </c>
      <c r="AV141" s="558">
        <v>2.2373334493201977E-2</v>
      </c>
      <c r="AW141" s="558">
        <v>2.2358174838356733E-2</v>
      </c>
      <c r="AX141" s="558">
        <v>2.2343035713265163E-2</v>
      </c>
      <c r="AY141" s="558">
        <v>2.2327917076252288E-2</v>
      </c>
      <c r="AZ141" s="558">
        <v>2.2312818885755842E-2</v>
      </c>
      <c r="BA141" s="558">
        <v>2.2297741100325907E-2</v>
      </c>
      <c r="BB141" s="558">
        <v>2.2282683678624519E-2</v>
      </c>
      <c r="BC141" s="558">
        <v>2.2267646579425312E-2</v>
      </c>
      <c r="BD141" s="558">
        <v>2.2252629761613119E-2</v>
      </c>
      <c r="BE141" s="558">
        <v>2.2237633184183613E-2</v>
      </c>
      <c r="BF141" s="558">
        <v>2.2222656806242927E-2</v>
      </c>
      <c r="BG141" s="558">
        <v>2.220770058700727E-2</v>
      </c>
      <c r="BH141" s="558">
        <v>2.2192764485802593E-2</v>
      </c>
      <c r="BI141" s="558">
        <v>2.2177848462064175E-2</v>
      </c>
      <c r="BJ141" s="558">
        <v>2.2162952475336294E-2</v>
      </c>
      <c r="BK141" s="558">
        <v>2.2148076485271836E-2</v>
      </c>
    </row>
    <row r="142" spans="1:63">
      <c r="A142" s="1066"/>
      <c r="B142" s="510">
        <v>31.25</v>
      </c>
      <c r="C142" s="558">
        <v>2.2803638111955279E-2</v>
      </c>
      <c r="D142" s="558">
        <v>2.2787806985613224E-2</v>
      </c>
      <c r="E142" s="558">
        <v>2.2771997825124859E-2</v>
      </c>
      <c r="F142" s="558">
        <v>2.2756210584805096E-2</v>
      </c>
      <c r="G142" s="558">
        <v>2.2740445219095455E-2</v>
      </c>
      <c r="H142" s="558">
        <v>2.2724701682563613E-2</v>
      </c>
      <c r="I142" s="558">
        <v>2.2708979929902982E-2</v>
      </c>
      <c r="J142" s="558">
        <v>2.2693279915932257E-2</v>
      </c>
      <c r="K142" s="558">
        <v>2.2677601595595002E-2</v>
      </c>
      <c r="L142" s="558">
        <v>2.2661944923959201E-2</v>
      </c>
      <c r="M142" s="558">
        <v>2.2646309856216844E-2</v>
      </c>
      <c r="N142" s="558">
        <v>2.2630696347683478E-2</v>
      </c>
      <c r="O142" s="558">
        <v>2.2615104353797818E-2</v>
      </c>
      <c r="P142" s="558">
        <v>2.2599533830121282E-2</v>
      </c>
      <c r="Q142" s="558">
        <v>2.2583984732337605E-2</v>
      </c>
      <c r="R142" s="558">
        <v>2.2568457016252381E-2</v>
      </c>
      <c r="S142" s="558">
        <v>2.2552950637792685E-2</v>
      </c>
      <c r="T142" s="558">
        <v>2.2537465553006623E-2</v>
      </c>
      <c r="U142" s="558">
        <v>2.2522001718062928E-2</v>
      </c>
      <c r="V142" s="558">
        <v>2.2506559089250557E-2</v>
      </c>
      <c r="W142" s="558">
        <v>2.2491137622978268E-2</v>
      </c>
      <c r="X142" s="558">
        <v>2.2475737275774201E-2</v>
      </c>
      <c r="Y142" s="558">
        <v>2.2460358004285502E-2</v>
      </c>
      <c r="Z142" s="558">
        <v>2.2444999765277869E-2</v>
      </c>
      <c r="AA142" s="558">
        <v>2.2429662515635194E-2</v>
      </c>
      <c r="AB142" s="558">
        <v>2.2414346212359122E-2</v>
      </c>
      <c r="AC142" s="558">
        <v>2.2399050812568672E-2</v>
      </c>
      <c r="AD142" s="558">
        <v>2.2383776273499835E-2</v>
      </c>
      <c r="AE142" s="558">
        <v>2.2368522552505165E-2</v>
      </c>
      <c r="AF142" s="558">
        <v>2.2353289607053385E-2</v>
      </c>
      <c r="AG142" s="558">
        <v>2.2338077394728997E-2</v>
      </c>
      <c r="AH142" s="558">
        <v>2.232288587323189E-2</v>
      </c>
      <c r="AI142" s="558">
        <v>2.230771500037693E-2</v>
      </c>
      <c r="AJ142" s="558">
        <v>2.2292564734093603E-2</v>
      </c>
      <c r="AK142" s="558">
        <v>2.2277435032425585E-2</v>
      </c>
      <c r="AL142" s="558">
        <v>2.2262325853530399E-2</v>
      </c>
      <c r="AM142" s="558">
        <v>2.2247237155678976E-2</v>
      </c>
      <c r="AN142" s="558">
        <v>2.2232168897255329E-2</v>
      </c>
      <c r="AO142" s="558">
        <v>2.2217121036756129E-2</v>
      </c>
      <c r="AP142" s="558">
        <v>2.2202093532790339E-2</v>
      </c>
      <c r="AQ142" s="558">
        <v>2.2187086344078833E-2</v>
      </c>
      <c r="AR142" s="558">
        <v>2.2172099429454022E-2</v>
      </c>
      <c r="AS142" s="558">
        <v>2.2157132747859458E-2</v>
      </c>
      <c r="AT142" s="558">
        <v>2.2142186258349496E-2</v>
      </c>
      <c r="AU142" s="558">
        <v>2.2127259920088883E-2</v>
      </c>
      <c r="AV142" s="558">
        <v>2.2112353692352409E-2</v>
      </c>
      <c r="AW142" s="558">
        <v>2.2097467534524531E-2</v>
      </c>
      <c r="AX142" s="558">
        <v>2.2082601406099002E-2</v>
      </c>
      <c r="AY142" s="558">
        <v>2.2067755266678493E-2</v>
      </c>
      <c r="AZ142" s="558">
        <v>2.2052929075974257E-2</v>
      </c>
      <c r="BA142" s="558">
        <v>2.2038122793805737E-2</v>
      </c>
      <c r="BB142" s="558">
        <v>2.2023336380100206E-2</v>
      </c>
      <c r="BC142" s="558">
        <v>2.2008569794892425E-2</v>
      </c>
      <c r="BD142" s="558">
        <v>2.1993822998324256E-2</v>
      </c>
      <c r="BE142" s="558">
        <v>2.1979095950644335E-2</v>
      </c>
      <c r="BF142" s="558">
        <v>2.1964388612207671E-2</v>
      </c>
      <c r="BG142" s="558">
        <v>2.1949700943475339E-2</v>
      </c>
      <c r="BH142" s="558">
        <v>2.1935032905014092E-2</v>
      </c>
      <c r="BI142" s="558">
        <v>2.1920384457496018E-2</v>
      </c>
      <c r="BJ142" s="558">
        <v>2.1905755561698194E-2</v>
      </c>
      <c r="BK142" s="558">
        <v>2.1891146178502335E-2</v>
      </c>
    </row>
    <row r="143" spans="1:63">
      <c r="A143" s="1066"/>
      <c r="B143" s="510">
        <v>31.5</v>
      </c>
      <c r="C143" s="558">
        <v>2.253467787636482E-2</v>
      </c>
      <c r="D143" s="558">
        <v>2.2519136868068938E-2</v>
      </c>
      <c r="E143" s="558">
        <v>2.250361728066836E-2</v>
      </c>
      <c r="F143" s="558">
        <v>2.2488119069905454E-2</v>
      </c>
      <c r="G143" s="558">
        <v>2.247264219164443E-2</v>
      </c>
      <c r="H143" s="558">
        <v>2.2457186601870929E-2</v>
      </c>
      <c r="I143" s="558">
        <v>2.244175225669157E-2</v>
      </c>
      <c r="J143" s="558">
        <v>2.2426339112333573E-2</v>
      </c>
      <c r="K143" s="558">
        <v>2.2410947125144322E-2</v>
      </c>
      <c r="L143" s="558">
        <v>2.2395576251590974E-2</v>
      </c>
      <c r="M143" s="558">
        <v>2.2380226448260009E-2</v>
      </c>
      <c r="N143" s="558">
        <v>2.2364897671856863E-2</v>
      </c>
      <c r="O143" s="558">
        <v>2.2349589879205514E-2</v>
      </c>
      <c r="P143" s="558">
        <v>2.2334303027248044E-2</v>
      </c>
      <c r="Q143" s="558">
        <v>2.2319037073044279E-2</v>
      </c>
      <c r="R143" s="558">
        <v>2.2303791973771362E-2</v>
      </c>
      <c r="S143" s="558">
        <v>2.2288567686723351E-2</v>
      </c>
      <c r="T143" s="558">
        <v>2.2273364169310826E-2</v>
      </c>
      <c r="U143" s="558">
        <v>2.22581813790605E-2</v>
      </c>
      <c r="V143" s="558">
        <v>2.2243019273614818E-2</v>
      </c>
      <c r="W143" s="558">
        <v>2.2227877810731551E-2</v>
      </c>
      <c r="X143" s="558">
        <v>2.2212756948283421E-2</v>
      </c>
      <c r="Y143" s="558">
        <v>2.2197656644257699E-2</v>
      </c>
      <c r="Z143" s="558">
        <v>2.2182576856755818E-2</v>
      </c>
      <c r="AA143" s="558">
        <v>2.2167517543992998E-2</v>
      </c>
      <c r="AB143" s="558">
        <v>2.2152478664297839E-2</v>
      </c>
      <c r="AC143" s="558">
        <v>2.2137460176111953E-2</v>
      </c>
      <c r="AD143" s="558">
        <v>2.2122462037989572E-2</v>
      </c>
      <c r="AE143" s="558">
        <v>2.2107484208597164E-2</v>
      </c>
      <c r="AF143" s="558">
        <v>2.2092526646713077E-2</v>
      </c>
      <c r="AG143" s="558">
        <v>2.2077589311227126E-2</v>
      </c>
      <c r="AH143" s="558">
        <v>2.2062672161140242E-2</v>
      </c>
      <c r="AI143" s="558">
        <v>2.2047775155564088E-2</v>
      </c>
      <c r="AJ143" s="558">
        <v>2.2032898253720682E-2</v>
      </c>
      <c r="AK143" s="558">
        <v>2.2018041414942034E-2</v>
      </c>
      <c r="AL143" s="558">
        <v>2.2003204598669765E-2</v>
      </c>
      <c r="AM143" s="558">
        <v>2.1988387764454741E-2</v>
      </c>
      <c r="AN143" s="558">
        <v>2.197359087195672E-2</v>
      </c>
      <c r="AO143" s="558">
        <v>2.1958813880943964E-2</v>
      </c>
      <c r="AP143" s="558">
        <v>2.1944056751292879E-2</v>
      </c>
      <c r="AQ143" s="558">
        <v>2.1929319442987674E-2</v>
      </c>
      <c r="AR143" s="558">
        <v>2.191460191611996E-2</v>
      </c>
      <c r="AS143" s="558">
        <v>2.189990413088843E-2</v>
      </c>
      <c r="AT143" s="558">
        <v>2.1885226047598468E-2</v>
      </c>
      <c r="AU143" s="558">
        <v>2.1870567626661817E-2</v>
      </c>
      <c r="AV143" s="558">
        <v>2.1855928828596206E-2</v>
      </c>
      <c r="AW143" s="558">
        <v>2.1841309614025004E-2</v>
      </c>
      <c r="AX143" s="558">
        <v>2.1826709943676859E-2</v>
      </c>
      <c r="AY143" s="558">
        <v>2.1812129778385356E-2</v>
      </c>
      <c r="AZ143" s="558">
        <v>2.1797569079088659E-2</v>
      </c>
      <c r="BA143" s="558">
        <v>2.1783027806829169E-2</v>
      </c>
      <c r="BB143" s="558">
        <v>2.1768505922753173E-2</v>
      </c>
      <c r="BC143" s="558">
        <v>2.1754003388110496E-2</v>
      </c>
      <c r="BD143" s="558">
        <v>2.1739520164254154E-2</v>
      </c>
      <c r="BE143" s="558">
        <v>2.1725056212640023E-2</v>
      </c>
      <c r="BF143" s="558">
        <v>2.1710611494826487E-2</v>
      </c>
      <c r="BG143" s="558">
        <v>2.1696185972474094E-2</v>
      </c>
      <c r="BH143" s="558">
        <v>2.1681779607345231E-2</v>
      </c>
      <c r="BI143" s="558">
        <v>2.1667392361303769E-2</v>
      </c>
      <c r="BJ143" s="558">
        <v>2.1653024196314742E-2</v>
      </c>
      <c r="BK143" s="558">
        <v>2.1638675074443996E-2</v>
      </c>
    </row>
    <row r="144" spans="1:63">
      <c r="A144" s="1066"/>
      <c r="B144" s="510">
        <v>31.75</v>
      </c>
      <c r="C144" s="558">
        <v>2.2270469799319414E-2</v>
      </c>
      <c r="D144" s="558">
        <v>2.2255211843590087E-2</v>
      </c>
      <c r="E144" s="558">
        <v>2.2239974780623659E-2</v>
      </c>
      <c r="F144" s="558">
        <v>2.2224758567536709E-2</v>
      </c>
      <c r="G144" s="558">
        <v>2.2209563161563105E-2</v>
      </c>
      <c r="H144" s="558">
        <v>2.2194388520053576E-2</v>
      </c>
      <c r="I144" s="558">
        <v>2.2179234600475346E-2</v>
      </c>
      <c r="J144" s="558">
        <v>2.216410136041172E-2</v>
      </c>
      <c r="K144" s="558">
        <v>2.2148988757561681E-2</v>
      </c>
      <c r="L144" s="558">
        <v>2.2133896749739521E-2</v>
      </c>
      <c r="M144" s="558">
        <v>2.2118825294874415E-2</v>
      </c>
      <c r="N144" s="558">
        <v>2.2103774351010061E-2</v>
      </c>
      <c r="O144" s="558">
        <v>2.2088743876304277E-2</v>
      </c>
      <c r="P144" s="558">
        <v>2.2073733829028601E-2</v>
      </c>
      <c r="Q144" s="558">
        <v>2.205874416756794E-2</v>
      </c>
      <c r="R144" s="558">
        <v>2.2043774850420132E-2</v>
      </c>
      <c r="S144" s="558">
        <v>2.2028825836195625E-2</v>
      </c>
      <c r="T144" s="558">
        <v>2.2013897083617045E-2</v>
      </c>
      <c r="U144" s="558">
        <v>2.1998988551518842E-2</v>
      </c>
      <c r="V144" s="558">
        <v>2.1984100198846904E-2</v>
      </c>
      <c r="W144" s="558">
        <v>2.1969231984658187E-2</v>
      </c>
      <c r="X144" s="558">
        <v>2.195438386812032E-2</v>
      </c>
      <c r="Y144" s="558">
        <v>2.1939555808511257E-2</v>
      </c>
      <c r="Z144" s="558">
        <v>2.1924747765218897E-2</v>
      </c>
      <c r="AA144" s="558">
        <v>2.1909959697740691E-2</v>
      </c>
      <c r="AB144" s="558">
        <v>2.1895191565683311E-2</v>
      </c>
      <c r="AC144" s="558">
        <v>2.1880443328762253E-2</v>
      </c>
      <c r="AD144" s="558">
        <v>2.1865714946801472E-2</v>
      </c>
      <c r="AE144" s="558">
        <v>2.1851006379733039E-2</v>
      </c>
      <c r="AF144" s="558">
        <v>2.1836317587596757E-2</v>
      </c>
      <c r="AG144" s="558">
        <v>2.1821648530539806E-2</v>
      </c>
      <c r="AH144" s="558">
        <v>2.1806999168816382E-2</v>
      </c>
      <c r="AI144" s="558">
        <v>2.1792369462787342E-2</v>
      </c>
      <c r="AJ144" s="558">
        <v>2.1777759372919838E-2</v>
      </c>
      <c r="AK144" s="558">
        <v>2.1763168859786967E-2</v>
      </c>
      <c r="AL144" s="558">
        <v>2.1748597884067414E-2</v>
      </c>
      <c r="AM144" s="558">
        <v>2.173404640654511E-2</v>
      </c>
      <c r="AN144" s="558">
        <v>2.1719514388108853E-2</v>
      </c>
      <c r="AO144" s="558">
        <v>2.1705001789751988E-2</v>
      </c>
      <c r="AP144" s="558">
        <v>2.1690508572572046E-2</v>
      </c>
      <c r="AQ144" s="558">
        <v>2.1676034697770376E-2</v>
      </c>
      <c r="AR144" s="558">
        <v>2.1661580126651838E-2</v>
      </c>
      <c r="AS144" s="558">
        <v>2.1647144820624433E-2</v>
      </c>
      <c r="AT144" s="558">
        <v>2.163272874119896E-2</v>
      </c>
      <c r="AU144" s="558">
        <v>2.1618331849988681E-2</v>
      </c>
      <c r="AV144" s="558">
        <v>2.1603954108708984E-2</v>
      </c>
      <c r="AW144" s="558">
        <v>2.1589595479177021E-2</v>
      </c>
      <c r="AX144" s="558">
        <v>2.1575255923311401E-2</v>
      </c>
      <c r="AY144" s="558">
        <v>2.1560935403131833E-2</v>
      </c>
      <c r="AZ144" s="558">
        <v>2.1546633880758802E-2</v>
      </c>
      <c r="BA144" s="558">
        <v>2.1532351318413221E-2</v>
      </c>
      <c r="BB144" s="558">
        <v>2.1518087678416113E-2</v>
      </c>
      <c r="BC144" s="558">
        <v>2.1503842923188271E-2</v>
      </c>
      <c r="BD144" s="558">
        <v>2.1489617015249925E-2</v>
      </c>
      <c r="BE144" s="558">
        <v>2.1475409917220432E-2</v>
      </c>
      <c r="BF144" s="558">
        <v>2.1461221591817924E-2</v>
      </c>
      <c r="BG144" s="558">
        <v>2.1447052001858997E-2</v>
      </c>
      <c r="BH144" s="558">
        <v>2.1432901110258386E-2</v>
      </c>
      <c r="BI144" s="558">
        <v>2.1418768880028628E-2</v>
      </c>
      <c r="BJ144" s="558">
        <v>2.1404655274279753E-2</v>
      </c>
      <c r="BK144" s="558">
        <v>2.1390560256218969E-2</v>
      </c>
    </row>
    <row r="145" spans="1:63">
      <c r="A145" s="1066"/>
      <c r="B145" s="576">
        <v>32</v>
      </c>
      <c r="C145" s="558">
        <v>2.2010902088119601E-2</v>
      </c>
      <c r="D145" s="558">
        <v>2.1995920333831548E-2</v>
      </c>
      <c r="E145" s="558">
        <v>2.1980958960379344E-2</v>
      </c>
      <c r="F145" s="558">
        <v>2.1966017926202831E-2</v>
      </c>
      <c r="G145" s="558">
        <v>2.1951097189854756E-2</v>
      </c>
      <c r="H145" s="558">
        <v>2.1936196710000421E-2</v>
      </c>
      <c r="I145" s="558">
        <v>2.1921316445417276E-2</v>
      </c>
      <c r="J145" s="558">
        <v>2.1906456354994538E-2</v>
      </c>
      <c r="K145" s="558">
        <v>2.1891616397732839E-2</v>
      </c>
      <c r="L145" s="558">
        <v>2.1876796532743822E-2</v>
      </c>
      <c r="M145" s="558">
        <v>2.1861996719249779E-2</v>
      </c>
      <c r="N145" s="558">
        <v>2.1847216916583267E-2</v>
      </c>
      <c r="O145" s="558">
        <v>2.1832457084186754E-2</v>
      </c>
      <c r="P145" s="558">
        <v>2.1817717181612215E-2</v>
      </c>
      <c r="Q145" s="558">
        <v>2.1802997168520806E-2</v>
      </c>
      <c r="R145" s="558">
        <v>2.1788297004682454E-2</v>
      </c>
      <c r="S145" s="558">
        <v>2.1773616649975527E-2</v>
      </c>
      <c r="T145" s="558">
        <v>2.1758956064386433E-2</v>
      </c>
      <c r="U145" s="558">
        <v>2.1744315208009294E-2</v>
      </c>
      <c r="V145" s="558">
        <v>2.1729694041045553E-2</v>
      </c>
      <c r="W145" s="558">
        <v>2.1715092523803627E-2</v>
      </c>
      <c r="X145" s="558">
        <v>2.1700510616698546E-2</v>
      </c>
      <c r="Y145" s="558">
        <v>2.1685948280251596E-2</v>
      </c>
      <c r="Z145" s="558">
        <v>2.1671405475089969E-2</v>
      </c>
      <c r="AA145" s="558">
        <v>2.1656882161946393E-2</v>
      </c>
      <c r="AB145" s="558">
        <v>2.1642378301658792E-2</v>
      </c>
      <c r="AC145" s="558">
        <v>2.1627893855169916E-2</v>
      </c>
      <c r="AD145" s="558">
        <v>2.1613428783527025E-2</v>
      </c>
      <c r="AE145" s="558">
        <v>2.15989830478815E-2</v>
      </c>
      <c r="AF145" s="558">
        <v>2.1584556609488527E-2</v>
      </c>
      <c r="AG145" s="558">
        <v>2.1570149429706725E-2</v>
      </c>
      <c r="AH145" s="558">
        <v>2.1555761469997822E-2</v>
      </c>
      <c r="AI145" s="558">
        <v>2.1541392691926294E-2</v>
      </c>
      <c r="AJ145" s="558">
        <v>2.1527043057159041E-2</v>
      </c>
      <c r="AK145" s="558">
        <v>2.1512712527465026E-2</v>
      </c>
      <c r="AL145" s="558">
        <v>2.1498401064714952E-2</v>
      </c>
      <c r="AM145" s="558">
        <v>2.1484108630880922E-2</v>
      </c>
      <c r="AN145" s="558">
        <v>2.1469835188036086E-2</v>
      </c>
      <c r="AO145" s="558">
        <v>2.1455580698354324E-2</v>
      </c>
      <c r="AP145" s="558">
        <v>2.1441345124109907E-2</v>
      </c>
      <c r="AQ145" s="558">
        <v>2.1427128427677158E-2</v>
      </c>
      <c r="AR145" s="558">
        <v>2.1412930571530122E-2</v>
      </c>
      <c r="AS145" s="558">
        <v>2.1398751518242252E-2</v>
      </c>
      <c r="AT145" s="558">
        <v>2.1384591230486048E-2</v>
      </c>
      <c r="AU145" s="558">
        <v>2.1370449671032771E-2</v>
      </c>
      <c r="AV145" s="558">
        <v>2.1356326802752065E-2</v>
      </c>
      <c r="AW145" s="558">
        <v>2.1342222588611688E-2</v>
      </c>
      <c r="AX145" s="558">
        <v>2.1328136991677144E-2</v>
      </c>
      <c r="AY145" s="558">
        <v>2.1314069975111389E-2</v>
      </c>
      <c r="AZ145" s="558">
        <v>2.1300021502174488E-2</v>
      </c>
      <c r="BA145" s="558">
        <v>2.128599153622332E-2</v>
      </c>
      <c r="BB145" s="558">
        <v>2.1271980040711229E-2</v>
      </c>
      <c r="BC145" s="558">
        <v>2.125798697918773E-2</v>
      </c>
      <c r="BD145" s="558">
        <v>2.1244012315298193E-2</v>
      </c>
      <c r="BE145" s="558">
        <v>2.1230056012783514E-2</v>
      </c>
      <c r="BF145" s="558">
        <v>2.1216118035479802E-2</v>
      </c>
      <c r="BG145" s="558">
        <v>2.1202198347318093E-2</v>
      </c>
      <c r="BH145" s="558">
        <v>2.1188296912323996E-2</v>
      </c>
      <c r="BI145" s="558">
        <v>2.1174413694617415E-2</v>
      </c>
      <c r="BJ145" s="558">
        <v>2.1160548658412239E-2</v>
      </c>
      <c r="BK145" s="558">
        <v>2.1146701768016019E-2</v>
      </c>
    </row>
    <row r="146" spans="1:63">
      <c r="A146" s="1066"/>
      <c r="B146" s="510">
        <v>32.25</v>
      </c>
      <c r="C146" s="558">
        <v>2.175586623231902E-2</v>
      </c>
      <c r="D146" s="558">
        <v>2.174115403492511E-2</v>
      </c>
      <c r="E146" s="558">
        <v>2.1726461722051296E-2</v>
      </c>
      <c r="F146" s="558">
        <v>2.1711789253411915E-2</v>
      </c>
      <c r="G146" s="558">
        <v>2.1697136588830046E-2</v>
      </c>
      <c r="H146" s="558">
        <v>2.1682503688237164E-2</v>
      </c>
      <c r="I146" s="558">
        <v>2.1667890511672748E-2</v>
      </c>
      <c r="J146" s="558">
        <v>2.1653297019283944E-2</v>
      </c>
      <c r="K146" s="558">
        <v>2.1638723171325182E-2</v>
      </c>
      <c r="L146" s="558">
        <v>2.1624168928157831E-2</v>
      </c>
      <c r="M146" s="558">
        <v>2.1609634250249827E-2</v>
      </c>
      <c r="N146" s="558">
        <v>2.1595119098175328E-2</v>
      </c>
      <c r="O146" s="558">
        <v>2.1580623432614337E-2</v>
      </c>
      <c r="P146" s="558">
        <v>2.156614721435237E-2</v>
      </c>
      <c r="Q146" s="558">
        <v>2.1551690404280087E-2</v>
      </c>
      <c r="R146" s="558">
        <v>2.1537252963392955E-2</v>
      </c>
      <c r="S146" s="558">
        <v>2.1522834852790874E-2</v>
      </c>
      <c r="T146" s="558">
        <v>2.1508436033677854E-2</v>
      </c>
      <c r="U146" s="558">
        <v>2.1494056467361636E-2</v>
      </c>
      <c r="V146" s="558">
        <v>2.1479696115253383E-2</v>
      </c>
      <c r="W146" s="558">
        <v>2.1465354938867306E-2</v>
      </c>
      <c r="X146" s="558">
        <v>2.1451032899820328E-2</v>
      </c>
      <c r="Y146" s="558">
        <v>2.1436729959831743E-2</v>
      </c>
      <c r="Z146" s="558">
        <v>2.1422446080722884E-2</v>
      </c>
      <c r="AA146" s="558">
        <v>2.1408181224416765E-2</v>
      </c>
      <c r="AB146" s="558">
        <v>2.1393935352937748E-2</v>
      </c>
      <c r="AC146" s="558">
        <v>2.137970842841122E-2</v>
      </c>
      <c r="AD146" s="558">
        <v>2.1365500413063246E-2</v>
      </c>
      <c r="AE146" s="558">
        <v>2.1351311269220231E-2</v>
      </c>
      <c r="AF146" s="558">
        <v>2.1337140959308592E-2</v>
      </c>
      <c r="AG146" s="558">
        <v>2.1322989445854434E-2</v>
      </c>
      <c r="AH146" s="558">
        <v>2.1308856691483202E-2</v>
      </c>
      <c r="AI146" s="558">
        <v>2.1294742658919362E-2</v>
      </c>
      <c r="AJ146" s="558">
        <v>2.1280647310986084E-2</v>
      </c>
      <c r="AK146" s="558">
        <v>2.1266570610604899E-2</v>
      </c>
      <c r="AL146" s="558">
        <v>2.1252512520795373E-2</v>
      </c>
      <c r="AM146" s="558">
        <v>2.1238473004674803E-2</v>
      </c>
      <c r="AN146" s="558">
        <v>2.122445202545787E-2</v>
      </c>
      <c r="AO146" s="558">
        <v>2.1210449546456327E-2</v>
      </c>
      <c r="AP146" s="558">
        <v>2.11964655310787E-2</v>
      </c>
      <c r="AQ146" s="558">
        <v>2.1182499942829926E-2</v>
      </c>
      <c r="AR146" s="558">
        <v>2.1168552745311073E-2</v>
      </c>
      <c r="AS146" s="558">
        <v>2.1154623902219019E-2</v>
      </c>
      <c r="AT146" s="558">
        <v>2.1140713377346104E-2</v>
      </c>
      <c r="AU146" s="558">
        <v>2.1126821134579858E-2</v>
      </c>
      <c r="AV146" s="558">
        <v>2.1112947137902675E-2</v>
      </c>
      <c r="AW146" s="558">
        <v>2.1099091351391486E-2</v>
      </c>
      <c r="AX146" s="558">
        <v>2.1085253739217467E-2</v>
      </c>
      <c r="AY146" s="558">
        <v>2.1071434265645728E-2</v>
      </c>
      <c r="AZ146" s="558">
        <v>2.105763289503499E-2</v>
      </c>
      <c r="BA146" s="558">
        <v>2.1043849591837301E-2</v>
      </c>
      <c r="BB146" s="558">
        <v>2.1030084320597719E-2</v>
      </c>
      <c r="BC146" s="558">
        <v>2.1016337045954001E-2</v>
      </c>
      <c r="BD146" s="558">
        <v>2.1002607732636312E-2</v>
      </c>
      <c r="BE146" s="558">
        <v>2.0988896345466929E-2</v>
      </c>
      <c r="BF146" s="558">
        <v>2.0975202849359921E-2</v>
      </c>
      <c r="BG146" s="558">
        <v>2.0961527209320856E-2</v>
      </c>
      <c r="BH146" s="558">
        <v>2.0947869390446516E-2</v>
      </c>
      <c r="BI146" s="558">
        <v>2.0934229357924588E-2</v>
      </c>
      <c r="BJ146" s="558">
        <v>2.092060707703337E-2</v>
      </c>
      <c r="BK146" s="558">
        <v>2.0907002513141478E-2</v>
      </c>
    </row>
    <row r="147" spans="1:63">
      <c r="A147" s="1066"/>
      <c r="B147" s="510">
        <v>32.5</v>
      </c>
      <c r="C147" s="558">
        <v>2.1505256888279187E-2</v>
      </c>
      <c r="D147" s="558">
        <v>2.1490807802362146E-2</v>
      </c>
      <c r="E147" s="558">
        <v>2.1476378119691976E-2</v>
      </c>
      <c r="F147" s="558">
        <v>2.1461967801210846E-2</v>
      </c>
      <c r="G147" s="558">
        <v>2.1447576807965673E-2</v>
      </c>
      <c r="H147" s="558">
        <v>2.1433205101107782E-2</v>
      </c>
      <c r="I147" s="558">
        <v>2.1418852641892559E-2</v>
      </c>
      <c r="J147" s="558">
        <v>2.1404519391679103E-2</v>
      </c>
      <c r="K147" s="558">
        <v>2.1390205311929873E-2</v>
      </c>
      <c r="L147" s="558">
        <v>2.1375910364210344E-2</v>
      </c>
      <c r="M147" s="558">
        <v>2.1361634510188666E-2</v>
      </c>
      <c r="N147" s="558">
        <v>2.1347377711635321E-2</v>
      </c>
      <c r="O147" s="558">
        <v>2.1333139930422775E-2</v>
      </c>
      <c r="P147" s="558">
        <v>2.1318921128525153E-2</v>
      </c>
      <c r="Q147" s="558">
        <v>2.1304721268017888E-2</v>
      </c>
      <c r="R147" s="558">
        <v>2.1290540311077386E-2</v>
      </c>
      <c r="S147" s="558">
        <v>2.1276378219980692E-2</v>
      </c>
      <c r="T147" s="558">
        <v>2.126223495710515E-2</v>
      </c>
      <c r="U147" s="558">
        <v>2.1248110484928081E-2</v>
      </c>
      <c r="V147" s="558">
        <v>2.1234004766026441E-2</v>
      </c>
      <c r="W147" s="558">
        <v>2.1219917763076503E-2</v>
      </c>
      <c r="X147" s="558">
        <v>2.1205849438853508E-2</v>
      </c>
      <c r="Y147" s="558">
        <v>2.1191799756231356E-2</v>
      </c>
      <c r="Z147" s="558">
        <v>2.117776867818226E-2</v>
      </c>
      <c r="AA147" s="558">
        <v>2.1163756167776451E-2</v>
      </c>
      <c r="AB147" s="558">
        <v>2.1149762188181816E-2</v>
      </c>
      <c r="AC147" s="558">
        <v>2.1135786702663611E-2</v>
      </c>
      <c r="AD147" s="558">
        <v>2.1121829674584116E-2</v>
      </c>
      <c r="AE147" s="558">
        <v>2.1107891067402317E-2</v>
      </c>
      <c r="AF147" s="558">
        <v>2.1093970844673602E-2</v>
      </c>
      <c r="AG147" s="558">
        <v>2.1080068970049427E-2</v>
      </c>
      <c r="AH147" s="558">
        <v>2.1066185407277008E-2</v>
      </c>
      <c r="AI147" s="558">
        <v>2.1052320120199006E-2</v>
      </c>
      <c r="AJ147" s="558">
        <v>2.1038473072753208E-2</v>
      </c>
      <c r="AK147" s="558">
        <v>2.1024644228972218E-2</v>
      </c>
      <c r="AL147" s="558">
        <v>2.1010833552983148E-2</v>
      </c>
      <c r="AM147" s="558">
        <v>2.0997041009007303E-2</v>
      </c>
      <c r="AN147" s="558">
        <v>2.0983266561359872E-2</v>
      </c>
      <c r="AO147" s="558">
        <v>2.0969510174449622E-2</v>
      </c>
      <c r="AP147" s="558">
        <v>2.0955771812778599E-2</v>
      </c>
      <c r="AQ147" s="558">
        <v>2.0942051440941807E-2</v>
      </c>
      <c r="AR147" s="558">
        <v>2.0928349023626922E-2</v>
      </c>
      <c r="AS147" s="558">
        <v>2.0914664525613962E-2</v>
      </c>
      <c r="AT147" s="558">
        <v>2.0900997911775014E-2</v>
      </c>
      <c r="AU147" s="558">
        <v>2.0887349147073925E-2</v>
      </c>
      <c r="AV147" s="558">
        <v>2.0873718196565996E-2</v>
      </c>
      <c r="AW147" s="558">
        <v>2.0860105025397684E-2</v>
      </c>
      <c r="AX147" s="558">
        <v>2.0846509598806316E-2</v>
      </c>
      <c r="AY147" s="558">
        <v>2.0832931882119769E-2</v>
      </c>
      <c r="AZ147" s="558">
        <v>2.0819371840756211E-2</v>
      </c>
      <c r="BA147" s="558">
        <v>2.0805829440223779E-2</v>
      </c>
      <c r="BB147" s="558">
        <v>2.0792304646120294E-2</v>
      </c>
      <c r="BC147" s="558">
        <v>2.0778797424132973E-2</v>
      </c>
      <c r="BD147" s="558">
        <v>2.0765307740038139E-2</v>
      </c>
      <c r="BE147" s="558">
        <v>2.0751835559700928E-2</v>
      </c>
      <c r="BF147" s="558">
        <v>2.0738380849075002E-2</v>
      </c>
      <c r="BG147" s="558">
        <v>2.0724943574202265E-2</v>
      </c>
      <c r="BH147" s="558">
        <v>2.0711523701212573E-2</v>
      </c>
      <c r="BI147" s="558">
        <v>2.0698121196323461E-2</v>
      </c>
      <c r="BJ147" s="558">
        <v>2.0684736025839836E-2</v>
      </c>
      <c r="BK147" s="558">
        <v>2.0671368156153721E-2</v>
      </c>
    </row>
    <row r="148" spans="1:63">
      <c r="A148" s="1066"/>
      <c r="B148" s="510">
        <v>32.75</v>
      </c>
      <c r="C148">
        <v>2.1258971768452522E-2</v>
      </c>
      <c r="D148">
        <v>2.1244779540588815E-2</v>
      </c>
      <c r="E148">
        <v>2.12306062491966E-2</v>
      </c>
      <c r="F148">
        <v>2.1216451856401169E-2</v>
      </c>
      <c r="G148">
        <v>2.1202316324428774E-2</v>
      </c>
      <c r="H148">
        <v>2.1188199615606251E-2</v>
      </c>
      <c r="I148">
        <v>2.1174101692360704E-2</v>
      </c>
      <c r="J148">
        <v>2.1160022517219178E-2</v>
      </c>
      <c r="K148">
        <v>2.1145962052808307E-2</v>
      </c>
      <c r="L148">
        <v>2.1131920261854009E-2</v>
      </c>
      <c r="M148">
        <v>2.1117897107181122E-2</v>
      </c>
      <c r="N148">
        <v>2.1103892551713112E-2</v>
      </c>
      <c r="O148">
        <v>2.1089906558471733E-2</v>
      </c>
      <c r="P148">
        <v>2.1075939090576683E-2</v>
      </c>
      <c r="Q148">
        <v>2.1061990111245318E-2</v>
      </c>
      <c r="R148">
        <v>2.1048059583792286E-2</v>
      </c>
      <c r="S148">
        <v>2.1034147471629239E-2</v>
      </c>
      <c r="T148">
        <v>2.102025373826449E-2</v>
      </c>
      <c r="U148">
        <v>2.100637834730272E-2</v>
      </c>
      <c r="V148">
        <v>2.0992521262444632E-2</v>
      </c>
      <c r="W148">
        <v>2.0978682447486647E-2</v>
      </c>
      <c r="X148">
        <v>2.09648618663206E-2</v>
      </c>
      <c r="Y148">
        <v>2.0951059482933392E-2</v>
      </c>
      <c r="Z148">
        <v>2.0937275261406721E-2</v>
      </c>
      <c r="AA148">
        <v>2.0923509165916739E-2</v>
      </c>
      <c r="AB148">
        <v>2.0909761160733755E-2</v>
      </c>
      <c r="AC148">
        <v>2.0896031210221926E-2</v>
      </c>
      <c r="AD148">
        <v>2.0882319278838934E-2</v>
      </c>
      <c r="AE148">
        <v>2.0868625331135704E-2</v>
      </c>
      <c r="AF148">
        <v>2.0854949331756072E-2</v>
      </c>
      <c r="AG148">
        <v>2.0841291245436509E-2</v>
      </c>
      <c r="AH148">
        <v>2.0827651037005793E-2</v>
      </c>
      <c r="AI148">
        <v>2.081402867138472E-2</v>
      </c>
      <c r="AJ148">
        <v>2.0800424113585802E-2</v>
      </c>
      <c r="AK148">
        <v>2.0786837328712969E-2</v>
      </c>
      <c r="AL148">
        <v>2.0773268281961254E-2</v>
      </c>
      <c r="AM148">
        <v>2.0759716938616522E-2</v>
      </c>
      <c r="AN148">
        <v>2.0746183264055161E-2</v>
      </c>
      <c r="AO148">
        <v>2.0732667223743784E-2</v>
      </c>
      <c r="AP148">
        <v>2.0719168783238935E-2</v>
      </c>
      <c r="AQ148">
        <v>2.0705687908186811E-2</v>
      </c>
      <c r="AR148">
        <v>2.0692224564322948E-2</v>
      </c>
      <c r="AS148">
        <v>2.0678778717471948E-2</v>
      </c>
      <c r="AT148">
        <v>2.0665350333547185E-2</v>
      </c>
      <c r="AU148">
        <v>2.0651939378550518E-2</v>
      </c>
      <c r="AV148">
        <v>2.0638545818571993E-2</v>
      </c>
      <c r="AW148">
        <v>2.0625169619789583E-2</v>
      </c>
      <c r="AX148">
        <v>2.0611810748468865E-2</v>
      </c>
      <c r="AY148">
        <v>2.0598469170962776E-2</v>
      </c>
      <c r="AZ148">
        <v>2.0585144853711306E-2</v>
      </c>
      <c r="BA148">
        <v>2.0571837763241223E-2</v>
      </c>
      <c r="BB148">
        <v>2.0558547866165795E-2</v>
      </c>
      <c r="BC148">
        <v>2.0545275129184512E-2</v>
      </c>
      <c r="BD148">
        <v>2.0532019519082796E-2</v>
      </c>
      <c r="BE148">
        <v>2.0518781002731731E-2</v>
      </c>
      <c r="BF148">
        <v>2.0505559547087805E-2</v>
      </c>
      <c r="BG148">
        <v>2.0492355119192604E-2</v>
      </c>
      <c r="BH148">
        <v>2.0479167686172556E-2</v>
      </c>
      <c r="BI148">
        <v>2.046599721523866E-2</v>
      </c>
      <c r="BJ148">
        <v>2.0452843673686206E-2</v>
      </c>
      <c r="BK148">
        <v>2.0439707028894499E-2</v>
      </c>
    </row>
    <row r="149" spans="1:63">
      <c r="A149" s="1066"/>
      <c r="B149" s="510">
        <v>33</v>
      </c>
      <c r="C149">
        <v>2.1016911535173245E-2</v>
      </c>
      <c r="D149">
        <v>2.1002970097094252E-2</v>
      </c>
      <c r="E149">
        <v>2.0989047142687404E-2</v>
      </c>
      <c r="F149">
        <v>2.0975142635218356E-2</v>
      </c>
      <c r="G149">
        <v>2.0961256538050029E-2</v>
      </c>
      <c r="H149">
        <v>2.0947388814642299E-2</v>
      </c>
      <c r="I149">
        <v>2.0933539428551681E-2</v>
      </c>
      <c r="J149">
        <v>2.0919708343431008E-2</v>
      </c>
      <c r="K149">
        <v>2.090589552302909E-2</v>
      </c>
      <c r="L149">
        <v>2.0892100931190438E-2</v>
      </c>
      <c r="M149">
        <v>2.0878324531854921E-2</v>
      </c>
      <c r="N149">
        <v>2.0864566289057456E-2</v>
      </c>
      <c r="O149">
        <v>2.0850826166927704E-2</v>
      </c>
      <c r="P149">
        <v>2.0837104129689747E-2</v>
      </c>
      <c r="Q149">
        <v>2.0823400141661782E-2</v>
      </c>
      <c r="R149">
        <v>2.0809714167255813E-2</v>
      </c>
      <c r="S149">
        <v>2.0796046170977339E-2</v>
      </c>
      <c r="T149">
        <v>2.0782396117425057E-2</v>
      </c>
      <c r="U149">
        <v>2.0768763971290547E-2</v>
      </c>
      <c r="V149">
        <v>2.0755149697357964E-2</v>
      </c>
      <c r="W149">
        <v>2.0741553260503753E-2</v>
      </c>
      <c r="X149">
        <v>2.0727974625696321E-2</v>
      </c>
      <c r="Y149">
        <v>2.0714413757995757E-2</v>
      </c>
      <c r="Z149">
        <v>2.0700870622553526E-2</v>
      </c>
      <c r="AA149">
        <v>2.0687345184612165E-2</v>
      </c>
      <c r="AB149">
        <v>2.0673837409505E-2</v>
      </c>
      <c r="AC149">
        <v>2.066034726265583E-2</v>
      </c>
      <c r="AD149">
        <v>2.0646874709578645E-2</v>
      </c>
      <c r="AE149">
        <v>2.0633419715877333E-2</v>
      </c>
      <c r="AF149">
        <v>2.0619982247245375E-2</v>
      </c>
      <c r="AG149">
        <v>2.0606562269465573E-2</v>
      </c>
      <c r="AH149">
        <v>2.059315974840974E-2</v>
      </c>
      <c r="AI149">
        <v>2.0579774650038431E-2</v>
      </c>
      <c r="AJ149">
        <v>2.0566406940400624E-2</v>
      </c>
      <c r="AK149">
        <v>2.0553056585633465E-2</v>
      </c>
      <c r="AL149">
        <v>2.0539723551961969E-2</v>
      </c>
      <c r="AM149">
        <v>2.0526407805698733E-2</v>
      </c>
      <c r="AN149">
        <v>2.0513109313243651E-2</v>
      </c>
      <c r="AO149">
        <v>2.0499828041083645E-2</v>
      </c>
      <c r="AP149">
        <v>2.0486563955792365E-2</v>
      </c>
      <c r="AQ149">
        <v>2.0473317024029915E-2</v>
      </c>
      <c r="AR149">
        <v>2.0460087212542583E-2</v>
      </c>
      <c r="AS149">
        <v>2.0446874488162549E-2</v>
      </c>
      <c r="AT149">
        <v>2.0433678817807617E-2</v>
      </c>
      <c r="AU149">
        <v>2.0420500168480942E-2</v>
      </c>
      <c r="AV149">
        <v>2.040733850727074E-2</v>
      </c>
      <c r="AW149">
        <v>2.0394193801350022E-2</v>
      </c>
      <c r="AX149">
        <v>2.0381066017976335E-2</v>
      </c>
      <c r="AY149">
        <v>2.0367955124491462E-2</v>
      </c>
      <c r="AZ149">
        <v>2.0354861088321175E-2</v>
      </c>
      <c r="BA149">
        <v>2.034178387697496E-2</v>
      </c>
      <c r="BB149">
        <v>2.0328723458045737E-2</v>
      </c>
      <c r="BC149">
        <v>2.0315679799209601E-2</v>
      </c>
      <c r="BD149">
        <v>2.0302652868225558E-2</v>
      </c>
      <c r="BE149">
        <v>2.028964263293526E-2</v>
      </c>
      <c r="BF149">
        <v>2.0276649061262725E-2</v>
      </c>
      <c r="BG149">
        <v>2.0263672121214094E-2</v>
      </c>
      <c r="BH149">
        <v>2.025071178087736E-2</v>
      </c>
      <c r="BI149">
        <v>2.0237768008422096E-2</v>
      </c>
      <c r="BJ149">
        <v>2.0224840772099212E-2</v>
      </c>
      <c r="BK149">
        <v>2.0211930040240689E-2</v>
      </c>
    </row>
    <row r="150" spans="1:63">
      <c r="A150" s="1066"/>
      <c r="B150" s="510">
        <v>33.25</v>
      </c>
      <c r="C150">
        <v>2.0778979698746446E-2</v>
      </c>
      <c r="D150">
        <v>2.0765283160782775E-2</v>
      </c>
      <c r="E150">
        <v>2.0751604667167994E-2</v>
      </c>
      <c r="F150">
        <v>2.0737944182267092E-2</v>
      </c>
      <c r="G150">
        <v>2.072430167053883E-2</v>
      </c>
      <c r="H150">
        <v>2.0710677096535426E-2</v>
      </c>
      <c r="I150">
        <v>2.0697070424902257E-2</v>
      </c>
      <c r="J150">
        <v>2.0683481620377552E-2</v>
      </c>
      <c r="K150">
        <v>2.0669910647792077E-2</v>
      </c>
      <c r="L150">
        <v>2.0656357472068843E-2</v>
      </c>
      <c r="M150">
        <v>2.0642822058222803E-2</v>
      </c>
      <c r="N150">
        <v>2.0629304371360544E-2</v>
      </c>
      <c r="O150">
        <v>2.0615804376679998E-2</v>
      </c>
      <c r="P150">
        <v>2.0602322039470124E-2</v>
      </c>
      <c r="Q150">
        <v>2.0588857325110635E-2</v>
      </c>
      <c r="R150">
        <v>2.0575410199071682E-2</v>
      </c>
      <c r="S150">
        <v>2.0561980626913574E-2</v>
      </c>
      <c r="T150">
        <v>2.0548568574286469E-2</v>
      </c>
      <c r="U150">
        <v>2.0535174006930092E-2</v>
      </c>
      <c r="V150">
        <v>2.052179689067344E-2</v>
      </c>
      <c r="W150">
        <v>2.0508437191434491E-2</v>
      </c>
      <c r="X150">
        <v>2.0495094875219916E-2</v>
      </c>
      <c r="Y150">
        <v>2.0481769908124788E-2</v>
      </c>
      <c r="Z150">
        <v>2.0468462256332295E-2</v>
      </c>
      <c r="AA150">
        <v>2.0455171886113458E-2</v>
      </c>
      <c r="AB150">
        <v>2.0441898763826849E-2</v>
      </c>
      <c r="AC150">
        <v>2.0428642855918288E-2</v>
      </c>
      <c r="AD150">
        <v>2.0415404128920581E-2</v>
      </c>
      <c r="AE150">
        <v>2.0402182549453234E-2</v>
      </c>
      <c r="AF150">
        <v>2.0388978084222166E-2</v>
      </c>
      <c r="AG150">
        <v>2.0375790700019433E-2</v>
      </c>
      <c r="AH150">
        <v>2.0362620363722952E-2</v>
      </c>
      <c r="AI150">
        <v>2.0349467042296218E-2</v>
      </c>
      <c r="AJ150">
        <v>2.0336330702788032E-2</v>
      </c>
      <c r="AK150">
        <v>2.032321131233223E-2</v>
      </c>
      <c r="AL150">
        <v>2.0310108838147399E-2</v>
      </c>
      <c r="AM150">
        <v>2.0297023247536607E-2</v>
      </c>
      <c r="AN150">
        <v>2.0283954507887138E-2</v>
      </c>
      <c r="AO150">
        <v>2.0270902586670213E-2</v>
      </c>
      <c r="AP150">
        <v>2.0257867451440724E-2</v>
      </c>
      <c r="AQ150">
        <v>2.0244849069836961E-2</v>
      </c>
      <c r="AR150">
        <v>2.0231847409580356E-2</v>
      </c>
      <c r="AS150">
        <v>2.0218862438475198E-2</v>
      </c>
      <c r="AT150">
        <v>2.0205894124408385E-2</v>
      </c>
      <c r="AU150">
        <v>2.0192942435349144E-2</v>
      </c>
      <c r="AV150">
        <v>2.0180007339348778E-2</v>
      </c>
      <c r="AW150">
        <v>2.0167088804540399E-2</v>
      </c>
      <c r="AX150">
        <v>2.0154186799138669E-2</v>
      </c>
      <c r="AY150">
        <v>2.0141301291439536E-2</v>
      </c>
      <c r="AZ150">
        <v>2.0128432249819972E-2</v>
      </c>
      <c r="BA150">
        <v>2.0115579642737729E-2</v>
      </c>
      <c r="BB150">
        <v>2.0102743438731051E-2</v>
      </c>
      <c r="BC150">
        <v>2.008992360641846E-2</v>
      </c>
      <c r="BD150">
        <v>2.0077120114498456E-2</v>
      </c>
      <c r="BE150">
        <v>2.00643329317493E-2</v>
      </c>
      <c r="BF150">
        <v>2.0051562027028732E-2</v>
      </c>
      <c r="BG150">
        <v>2.0038807369273735E-2</v>
      </c>
      <c r="BH150">
        <v>2.0026068927500272E-2</v>
      </c>
      <c r="BI150">
        <v>2.0013346670803046E-2</v>
      </c>
      <c r="BJ150">
        <v>2.0000640568355245E-2</v>
      </c>
      <c r="BK150">
        <v>1.998795058940829E-2</v>
      </c>
    </row>
    <row r="151" spans="1:63">
      <c r="A151" s="1066"/>
      <c r="B151" s="510">
        <v>33.5</v>
      </c>
      <c r="C151">
        <v>2.0545082519637034E-2</v>
      </c>
      <c r="D151">
        <v>2.0531625164432715E-2</v>
      </c>
      <c r="E151">
        <v>2.0518185427250903E-2</v>
      </c>
      <c r="F151">
        <v>2.0504763273516635E-2</v>
      </c>
      <c r="G151">
        <v>2.0491358668745366E-2</v>
      </c>
      <c r="H151">
        <v>2.0477971578542666E-2</v>
      </c>
      <c r="I151">
        <v>2.0464601968603918E-2</v>
      </c>
      <c r="J151">
        <v>2.045124980471404E-2</v>
      </c>
      <c r="K151">
        <v>2.043791505274719E-2</v>
      </c>
      <c r="L151">
        <v>2.0424597678666466E-2</v>
      </c>
      <c r="M151">
        <v>2.0411297648523622E-2</v>
      </c>
      <c r="N151">
        <v>2.0398014928458788E-2</v>
      </c>
      <c r="O151">
        <v>2.0384749484700159E-2</v>
      </c>
      <c r="P151">
        <v>2.0371501283563735E-2</v>
      </c>
      <c r="Q151">
        <v>2.035827029145303E-2</v>
      </c>
      <c r="R151">
        <v>2.0345056474858767E-2</v>
      </c>
      <c r="S151">
        <v>2.0331859800358631E-2</v>
      </c>
      <c r="T151">
        <v>2.031868023461695E-2</v>
      </c>
      <c r="U151">
        <v>2.0305517744384438E-2</v>
      </c>
      <c r="V151">
        <v>2.0292372296497913E-2</v>
      </c>
      <c r="W151">
        <v>2.0279243857880009E-2</v>
      </c>
      <c r="X151">
        <v>2.026613239553891E-2</v>
      </c>
      <c r="Y151">
        <v>2.0253037876568056E-2</v>
      </c>
      <c r="Z151">
        <v>2.0239960268145896E-2</v>
      </c>
      <c r="AA151">
        <v>2.0226899537535592E-2</v>
      </c>
      <c r="AB151">
        <v>2.0213855652084733E-2</v>
      </c>
      <c r="AC151">
        <v>2.0200828579225109E-2</v>
      </c>
      <c r="AD151">
        <v>2.0187818286472394E-2</v>
      </c>
      <c r="AE151">
        <v>2.0174824741425901E-2</v>
      </c>
      <c r="AF151">
        <v>2.01618479117683E-2</v>
      </c>
      <c r="AG151">
        <v>2.0148887765265369E-2</v>
      </c>
      <c r="AH151">
        <v>2.0135944269765692E-2</v>
      </c>
      <c r="AI151">
        <v>2.0123017393200434E-2</v>
      </c>
      <c r="AJ151">
        <v>2.0110107103583054E-2</v>
      </c>
      <c r="AK151">
        <v>2.0097213369009041E-2</v>
      </c>
      <c r="AL151">
        <v>2.0084336157655654E-2</v>
      </c>
      <c r="AM151">
        <v>2.0071475437781667E-2</v>
      </c>
      <c r="AN151">
        <v>2.0058631177727094E-2</v>
      </c>
      <c r="AO151">
        <v>2.0045803345912942E-2</v>
      </c>
      <c r="AP151">
        <v>2.0032991910840944E-2</v>
      </c>
      <c r="AQ151">
        <v>2.0020196841093317E-2</v>
      </c>
      <c r="AR151">
        <v>2.0007418105332474E-2</v>
      </c>
      <c r="AS151">
        <v>1.9994655672300802E-2</v>
      </c>
      <c r="AT151">
        <v>1.9981909510820385E-2</v>
      </c>
      <c r="AU151">
        <v>1.996917958979276E-2</v>
      </c>
      <c r="AV151">
        <v>1.9956465878198663E-2</v>
      </c>
      <c r="AW151">
        <v>1.9943768345097767E-2</v>
      </c>
      <c r="AX151">
        <v>1.993108695962845E-2</v>
      </c>
      <c r="AY151">
        <v>1.9918421691007535E-2</v>
      </c>
      <c r="AZ151">
        <v>1.9905772508530026E-2</v>
      </c>
      <c r="BA151">
        <v>1.9893139381568885E-2</v>
      </c>
      <c r="BB151">
        <v>1.9880522279574778E-2</v>
      </c>
      <c r="BC151">
        <v>1.9867921172075819E-2</v>
      </c>
      <c r="BD151">
        <v>1.9855336028677326E-2</v>
      </c>
      <c r="BE151">
        <v>1.9842766819061591E-2</v>
      </c>
      <c r="BF151">
        <v>1.9830213512987624E-2</v>
      </c>
      <c r="BG151">
        <v>1.9817676080290905E-2</v>
      </c>
      <c r="BH151">
        <v>1.9805154490883159E-2</v>
      </c>
      <c r="BI151">
        <v>1.9792648714752101E-2</v>
      </c>
      <c r="BJ151">
        <v>1.9780158721961212E-2</v>
      </c>
      <c r="BK151">
        <v>1.976768448264948E-2</v>
      </c>
    </row>
    <row r="152" spans="1:63">
      <c r="A152" s="1066"/>
      <c r="B152" s="510">
        <v>33.75</v>
      </c>
      <c r="C152">
        <v>2.0315128914570602E-2</v>
      </c>
      <c r="D152">
        <v>2.0301905191054414E-2</v>
      </c>
      <c r="E152">
        <v>2.0288698671771813E-2</v>
      </c>
      <c r="F152">
        <v>2.0275509323170238E-2</v>
      </c>
      <c r="G152">
        <v>2.0262337111784313E-2</v>
      </c>
      <c r="H152">
        <v>2.0249182004235564E-2</v>
      </c>
      <c r="I152">
        <v>2.0236043967232158E-2</v>
      </c>
      <c r="J152">
        <v>2.0222922967568596E-2</v>
      </c>
      <c r="K152">
        <v>2.0209818972125454E-2</v>
      </c>
      <c r="L152">
        <v>2.0196731947869081E-2</v>
      </c>
      <c r="M152">
        <v>2.0183661861851356E-2</v>
      </c>
      <c r="N152">
        <v>2.0170608681209366E-2</v>
      </c>
      <c r="O152">
        <v>2.0157572373165174E-2</v>
      </c>
      <c r="P152">
        <v>2.0144552905025519E-2</v>
      </c>
      <c r="Q152">
        <v>2.0131550244181552E-2</v>
      </c>
      <c r="R152">
        <v>2.0118564358108562E-2</v>
      </c>
      <c r="S152">
        <v>2.0105595214365706E-2</v>
      </c>
      <c r="T152">
        <v>2.0092642780595724E-2</v>
      </c>
      <c r="U152">
        <v>2.00797070245247E-2</v>
      </c>
      <c r="V152">
        <v>2.006678791396177E-2</v>
      </c>
      <c r="W152">
        <v>2.005388541679886E-2</v>
      </c>
      <c r="X152">
        <v>2.0040999501010428E-2</v>
      </c>
      <c r="Y152">
        <v>2.0028130134653193E-2</v>
      </c>
      <c r="Z152">
        <v>2.0015277285865857E-2</v>
      </c>
      <c r="AA152">
        <v>2.0002440922868875E-2</v>
      </c>
      <c r="AB152">
        <v>1.9989621013964159E-2</v>
      </c>
      <c r="AC152">
        <v>1.9976817527534847E-2</v>
      </c>
      <c r="AD152">
        <v>1.9964030432045018E-2</v>
      </c>
      <c r="AE152">
        <v>1.9951259696039447E-2</v>
      </c>
      <c r="AF152">
        <v>1.9938505288143338E-2</v>
      </c>
      <c r="AG152">
        <v>1.9925767177062084E-2</v>
      </c>
      <c r="AH152">
        <v>1.9913045331580989E-2</v>
      </c>
      <c r="AI152">
        <v>1.9900339720565031E-2</v>
      </c>
      <c r="AJ152">
        <v>1.9887650312958593E-2</v>
      </c>
      <c r="AK152">
        <v>1.9874977077785228E-2</v>
      </c>
      <c r="AL152">
        <v>1.9862319984147392E-2</v>
      </c>
      <c r="AM152">
        <v>1.9849679001226188E-2</v>
      </c>
      <c r="AN152">
        <v>1.983705409828114E-2</v>
      </c>
      <c r="AO152">
        <v>1.9824445244649921E-2</v>
      </c>
      <c r="AP152">
        <v>1.9811852409748115E-2</v>
      </c>
      <c r="AQ152">
        <v>1.9799275563068972E-2</v>
      </c>
      <c r="AR152">
        <v>1.9786714674183151E-2</v>
      </c>
      <c r="AS152">
        <v>1.9774169712738477E-2</v>
      </c>
      <c r="AT152">
        <v>1.9761640648459717E-2</v>
      </c>
      <c r="AU152">
        <v>1.9749127451148301E-2</v>
      </c>
      <c r="AV152">
        <v>1.9736630090682109E-2</v>
      </c>
      <c r="AW152">
        <v>1.9724148537015217E-2</v>
      </c>
      <c r="AX152">
        <v>1.9711682760177662E-2</v>
      </c>
      <c r="AY152">
        <v>1.9699232730275188E-2</v>
      </c>
      <c r="AZ152">
        <v>1.9686798417489017E-2</v>
      </c>
      <c r="BA152">
        <v>1.9674379792075626E-2</v>
      </c>
      <c r="BB152">
        <v>1.9661976824366476E-2</v>
      </c>
      <c r="BC152">
        <v>1.9649589484767811E-2</v>
      </c>
      <c r="BD152">
        <v>1.9637217743760395E-2</v>
      </c>
      <c r="BE152">
        <v>1.9624861571899289E-2</v>
      </c>
      <c r="BF152">
        <v>1.9612520939813621E-2</v>
      </c>
      <c r="BG152">
        <v>1.9600195818206351E-2</v>
      </c>
      <c r="BH152">
        <v>1.9587886177854032E-2</v>
      </c>
      <c r="BI152">
        <v>1.9575591989606587E-2</v>
      </c>
      <c r="BJ152">
        <v>1.9563313224387077E-2</v>
      </c>
      <c r="BK152">
        <v>1.9551049853191477E-2</v>
      </c>
    </row>
    <row r="153" spans="1:63">
      <c r="A153" s="1066"/>
      <c r="B153" s="510">
        <v>34</v>
      </c>
      <c r="C153">
        <v>2.0089030366367493E-2</v>
      </c>
      <c r="D153">
        <v>2.0076034883969505E-2</v>
      </c>
      <c r="E153">
        <v>2.0063056204113115E-2</v>
      </c>
      <c r="F153">
        <v>2.0050094294232042E-2</v>
      </c>
      <c r="G153">
        <v>2.0037149121844112E-2</v>
      </c>
      <c r="H153">
        <v>2.0024220654550985E-2</v>
      </c>
      <c r="I153">
        <v>2.001130886003788E-2</v>
      </c>
      <c r="J153">
        <v>1.9998413706073314E-2</v>
      </c>
      <c r="K153">
        <v>1.9985535160508831E-2</v>
      </c>
      <c r="L153">
        <v>1.9972673191278725E-2</v>
      </c>
      <c r="M153">
        <v>1.9959827766399787E-2</v>
      </c>
      <c r="N153">
        <v>1.994699885397104E-2</v>
      </c>
      <c r="O153">
        <v>1.9934186422173462E-2</v>
      </c>
      <c r="P153">
        <v>1.9921390439269732E-2</v>
      </c>
      <c r="Q153">
        <v>1.9908610873603978E-2</v>
      </c>
      <c r="R153">
        <v>1.989584769360149E-2</v>
      </c>
      <c r="S153">
        <v>1.9883100867768483E-2</v>
      </c>
      <c r="T153">
        <v>1.9870370364691824E-2</v>
      </c>
      <c r="U153">
        <v>1.9857656153038788E-2</v>
      </c>
      <c r="V153">
        <v>1.9844958201556788E-2</v>
      </c>
      <c r="W153">
        <v>1.9832276479073124E-2</v>
      </c>
      <c r="X153">
        <v>1.9819610954494728E-2</v>
      </c>
      <c r="Y153">
        <v>1.9806961596807903E-2</v>
      </c>
      <c r="Z153">
        <v>1.9794328375078087E-2</v>
      </c>
      <c r="AA153">
        <v>1.9781711258449585E-2</v>
      </c>
      <c r="AB153">
        <v>1.9769110216145323E-2</v>
      </c>
      <c r="AC153">
        <v>1.9756525217466597E-2</v>
      </c>
      <c r="AD153">
        <v>1.9743956231792831E-2</v>
      </c>
      <c r="AE153">
        <v>1.9731403228581305E-2</v>
      </c>
      <c r="AF153">
        <v>1.9718866177366942E-2</v>
      </c>
      <c r="AG153">
        <v>1.9706345047762037E-2</v>
      </c>
      <c r="AH153">
        <v>1.9693839809456021E-2</v>
      </c>
      <c r="AI153">
        <v>1.9681350432215212E-2</v>
      </c>
      <c r="AJ153">
        <v>1.9668876885882574E-2</v>
      </c>
      <c r="AK153">
        <v>1.9656419140377471E-2</v>
      </c>
      <c r="AL153">
        <v>1.9643977165695433E-2</v>
      </c>
      <c r="AM153">
        <v>1.9631550931907906E-2</v>
      </c>
      <c r="AN153">
        <v>1.9619140409162017E-2</v>
      </c>
      <c r="AO153">
        <v>1.9606745567680339E-2</v>
      </c>
      <c r="AP153">
        <v>1.9594366377760637E-2</v>
      </c>
      <c r="AQ153">
        <v>1.9582002809775654E-2</v>
      </c>
      <c r="AR153">
        <v>1.9569654834172848E-2</v>
      </c>
      <c r="AS153">
        <v>1.9557322421474184E-2</v>
      </c>
      <c r="AT153">
        <v>1.9545005542275878E-2</v>
      </c>
      <c r="AU153">
        <v>1.9532704167248179E-2</v>
      </c>
      <c r="AV153">
        <v>1.9520418267135117E-2</v>
      </c>
      <c r="AW153">
        <v>1.9508147812754298E-2</v>
      </c>
      <c r="AX153">
        <v>1.9495892774996641E-2</v>
      </c>
      <c r="AY153">
        <v>1.9483653124826174E-2</v>
      </c>
      <c r="AZ153">
        <v>1.9471428833279798E-2</v>
      </c>
      <c r="BA153">
        <v>1.9459219871467048E-2</v>
      </c>
      <c r="BB153">
        <v>1.944702621056988E-2</v>
      </c>
      <c r="BC153">
        <v>1.9434847821842433E-2</v>
      </c>
      <c r="BD153">
        <v>1.9422684676610805E-2</v>
      </c>
      <c r="BE153">
        <v>1.9410536746272834E-2</v>
      </c>
      <c r="BF153">
        <v>1.9398404002297875E-2</v>
      </c>
      <c r="BG153">
        <v>1.9386286416226563E-2</v>
      </c>
      <c r="BH153">
        <v>1.9374183959670603E-2</v>
      </c>
      <c r="BI153">
        <v>1.936209660431255E-2</v>
      </c>
      <c r="BJ153">
        <v>1.9350024321905572E-2</v>
      </c>
      <c r="BK153">
        <v>1.9337967084273249E-2</v>
      </c>
    </row>
    <row r="154" spans="1:63">
      <c r="A154" s="1066"/>
      <c r="B154" s="576">
        <v>34.25</v>
      </c>
      <c r="C154">
        <v>1.9866700837341007E-2</v>
      </c>
      <c r="D154">
        <v>1.9853928360442967E-2</v>
      </c>
      <c r="E154">
        <v>1.9841172296068892E-2</v>
      </c>
      <c r="F154">
        <v>1.9828432612604169E-2</v>
      </c>
      <c r="G154">
        <v>1.9815709278515319E-2</v>
      </c>
      <c r="H154">
        <v>1.9803002262349757E-2</v>
      </c>
      <c r="I154">
        <v>1.9790311532735517E-2</v>
      </c>
      <c r="J154">
        <v>1.9777637058381013E-2</v>
      </c>
      <c r="K154">
        <v>1.9764978808074745E-2</v>
      </c>
      <c r="L154">
        <v>1.9752336750685089E-2</v>
      </c>
      <c r="M154">
        <v>1.9739710855160009E-2</v>
      </c>
      <c r="N154">
        <v>1.9727101090526819E-2</v>
      </c>
      <c r="O154">
        <v>1.9714507425891918E-2</v>
      </c>
      <c r="P154">
        <v>1.970192983044055E-2</v>
      </c>
      <c r="Q154">
        <v>1.9689368273436543E-2</v>
      </c>
      <c r="R154">
        <v>1.9676822724222057E-2</v>
      </c>
      <c r="S154">
        <v>1.9664293152217353E-2</v>
      </c>
      <c r="T154">
        <v>1.9651779526920519E-2</v>
      </c>
      <c r="U154">
        <v>1.963928181790724E-2</v>
      </c>
      <c r="V154">
        <v>1.9626799994830545E-2</v>
      </c>
      <c r="W154">
        <v>1.961433402742057E-2</v>
      </c>
      <c r="X154">
        <v>1.9601883885484287E-2</v>
      </c>
      <c r="Y154">
        <v>1.9589449538905301E-2</v>
      </c>
      <c r="Z154">
        <v>1.9577030957643567E-2</v>
      </c>
      <c r="AA154">
        <v>1.9564628111735181E-2</v>
      </c>
      <c r="AB154">
        <v>1.9552240971292115E-2</v>
      </c>
      <c r="AC154">
        <v>1.9539869506501995E-2</v>
      </c>
      <c r="AD154">
        <v>1.9527513687627836E-2</v>
      </c>
      <c r="AE154">
        <v>1.951517348500784E-2</v>
      </c>
      <c r="AF154">
        <v>1.950284886905513E-2</v>
      </c>
      <c r="AG154">
        <v>1.9490539810257525E-2</v>
      </c>
      <c r="AH154">
        <v>1.94782462791773E-2</v>
      </c>
      <c r="AI154">
        <v>1.9465968246450964E-2</v>
      </c>
      <c r="AJ154">
        <v>1.9453705682788997E-2</v>
      </c>
      <c r="AK154">
        <v>1.9441458558975652E-2</v>
      </c>
      <c r="AL154">
        <v>1.9429226845868702E-2</v>
      </c>
      <c r="AM154">
        <v>1.9417010514399213E-2</v>
      </c>
      <c r="AN154">
        <v>1.9404809535571315E-2</v>
      </c>
      <c r="AO154">
        <v>1.9392623880461982E-2</v>
      </c>
      <c r="AP154">
        <v>1.9380453520220772E-2</v>
      </c>
      <c r="AQ154">
        <v>1.9368298426069637E-2</v>
      </c>
      <c r="AR154">
        <v>1.935615856930268E-2</v>
      </c>
      <c r="AS154">
        <v>1.9344033921285926E-2</v>
      </c>
      <c r="AT154">
        <v>1.9331924453457099E-2</v>
      </c>
      <c r="AU154">
        <v>1.9319830137325397E-2</v>
      </c>
      <c r="AV154">
        <v>1.9307750944471281E-2</v>
      </c>
      <c r="AW154">
        <v>1.9295686846546228E-2</v>
      </c>
      <c r="AX154">
        <v>1.9283637815272529E-2</v>
      </c>
      <c r="AY154">
        <v>1.927160382244306E-2</v>
      </c>
      <c r="AZ154">
        <v>1.9259584839921073E-2</v>
      </c>
      <c r="BA154">
        <v>1.9247580839639955E-2</v>
      </c>
      <c r="BB154">
        <v>1.9235591793603034E-2</v>
      </c>
      <c r="BC154">
        <v>1.9223617673883336E-2</v>
      </c>
      <c r="BD154">
        <v>1.9211658452623393E-2</v>
      </c>
      <c r="BE154">
        <v>1.9199714102035009E-2</v>
      </c>
      <c r="BF154">
        <v>1.9187784594399057E-2</v>
      </c>
      <c r="BG154">
        <v>1.9175869902065254E-2</v>
      </c>
      <c r="BH154">
        <v>1.9163969997451957E-2</v>
      </c>
      <c r="BI154">
        <v>1.9152084853045939E-2</v>
      </c>
      <c r="BJ154">
        <v>1.9140214441402192E-2</v>
      </c>
      <c r="BK154">
        <v>1.9128358735143697E-2</v>
      </c>
    </row>
    <row r="155" spans="1:63">
      <c r="A155" s="1066"/>
      <c r="B155" s="510">
        <v>34.5</v>
      </c>
      <c r="C155">
        <v>1.9648056686098956E-2</v>
      </c>
      <c r="D155">
        <v>1.9635502128707745E-2</v>
      </c>
      <c r="E155">
        <v>1.9622963605091814E-2</v>
      </c>
      <c r="F155">
        <v>1.9610441084554994E-2</v>
      </c>
      <c r="G155">
        <v>1.9597934536479421E-2</v>
      </c>
      <c r="H155">
        <v>1.9585443930325287E-2</v>
      </c>
      <c r="I155">
        <v>1.9572969235630591E-2</v>
      </c>
      <c r="J155">
        <v>1.9560510422010888E-2</v>
      </c>
      <c r="K155">
        <v>1.9548067459159053E-2</v>
      </c>
      <c r="L155">
        <v>1.9535640316845029E-2</v>
      </c>
      <c r="M155">
        <v>1.9523228964915575E-2</v>
      </c>
      <c r="N155">
        <v>1.951083337329404E-2</v>
      </c>
      <c r="O155">
        <v>1.9498453511980096E-2</v>
      </c>
      <c r="P155">
        <v>1.9486089351049517E-2</v>
      </c>
      <c r="Q155">
        <v>1.947374086065393E-2</v>
      </c>
      <c r="R155">
        <v>1.9461408011020569E-2</v>
      </c>
      <c r="S155">
        <v>1.9449090772452046E-2</v>
      </c>
      <c r="T155">
        <v>1.9436789115326113E-2</v>
      </c>
      <c r="U155">
        <v>1.942450301009541E-2</v>
      </c>
      <c r="V155">
        <v>1.9412232427287238E-2</v>
      </c>
      <c r="W155">
        <v>1.939997733750333E-2</v>
      </c>
      <c r="X155">
        <v>1.9387737711419609E-2</v>
      </c>
      <c r="Y155">
        <v>1.9375513519785954E-2</v>
      </c>
      <c r="Z155">
        <v>1.936330473342596E-2</v>
      </c>
      <c r="AA155">
        <v>1.9351111323236723E-2</v>
      </c>
      <c r="AB155">
        <v>1.9338933260188599E-2</v>
      </c>
      <c r="AC155">
        <v>1.9326770515324967E-2</v>
      </c>
      <c r="AD155">
        <v>1.9314623059762007E-2</v>
      </c>
      <c r="AE155">
        <v>1.9302490864688483E-2</v>
      </c>
      <c r="AF155">
        <v>1.9290373901365485E-2</v>
      </c>
      <c r="AG155">
        <v>1.9278272141126238E-2</v>
      </c>
      <c r="AH155">
        <v>1.9266185555375844E-2</v>
      </c>
      <c r="AI155">
        <v>1.9254114115591078E-2</v>
      </c>
      <c r="AJ155">
        <v>1.9242057793320149E-2</v>
      </c>
      <c r="AK155">
        <v>1.9230016560182497E-2</v>
      </c>
      <c r="AL155">
        <v>1.921799038786854E-2</v>
      </c>
      <c r="AM155">
        <v>1.920597924813949E-2</v>
      </c>
      <c r="AN155">
        <v>1.9193983112827093E-2</v>
      </c>
      <c r="AO155">
        <v>1.9182001953833433E-2</v>
      </c>
      <c r="AP155">
        <v>1.9170035743130712E-2</v>
      </c>
      <c r="AQ155">
        <v>1.9158084452761018E-2</v>
      </c>
      <c r="AR155">
        <v>1.9146148054836123E-2</v>
      </c>
      <c r="AS155">
        <v>1.9134226521537255E-2</v>
      </c>
      <c r="AT155">
        <v>1.9122319825114881E-2</v>
      </c>
      <c r="AU155">
        <v>1.9110427937888506E-2</v>
      </c>
      <c r="AV155">
        <v>1.9098550832246437E-2</v>
      </c>
      <c r="AW155">
        <v>1.908668848064559E-2</v>
      </c>
      <c r="AX155">
        <v>1.9074840855611265E-2</v>
      </c>
      <c r="AY155">
        <v>1.9063007929736933E-2</v>
      </c>
      <c r="AZ155">
        <v>1.905118967568404E-2</v>
      </c>
      <c r="BA155">
        <v>1.903938606618177E-2</v>
      </c>
      <c r="BB155">
        <v>1.9027597074026861E-2</v>
      </c>
      <c r="BC155">
        <v>1.901582267208338E-2</v>
      </c>
      <c r="BD155">
        <v>1.9004062833282518E-2</v>
      </c>
      <c r="BE155">
        <v>1.8992317530622395E-2</v>
      </c>
      <c r="BF155">
        <v>1.8980586737167834E-2</v>
      </c>
      <c r="BG155">
        <v>1.8968870426050166E-2</v>
      </c>
      <c r="BH155">
        <v>1.8957168570467021E-2</v>
      </c>
      <c r="BI155">
        <v>1.8945481143682129E-2</v>
      </c>
      <c r="BJ155">
        <v>1.8933808119025109E-2</v>
      </c>
      <c r="BK155">
        <v>1.8922149469891278E-2</v>
      </c>
    </row>
    <row r="156" spans="1:63">
      <c r="A156" s="1066"/>
      <c r="B156" s="510">
        <v>34.75</v>
      </c>
      <c r="C156">
        <v>1.943301658759599E-2</v>
      </c>
      <c r="D156">
        <v>1.9420675008229953E-2</v>
      </c>
      <c r="E156">
        <v>1.9408349094770395E-2</v>
      </c>
      <c r="F156">
        <v>1.9396038817407726E-2</v>
      </c>
      <c r="G156">
        <v>1.9383744146407932E-2</v>
      </c>
      <c r="H156">
        <v>1.9371465052112354E-2</v>
      </c>
      <c r="I156">
        <v>1.9359201504937425E-2</v>
      </c>
      <c r="J156">
        <v>1.9346953475374445E-2</v>
      </c>
      <c r="K156">
        <v>1.9334720933989358E-2</v>
      </c>
      <c r="L156">
        <v>1.9322503851422486E-2</v>
      </c>
      <c r="M156">
        <v>1.9310302198388321E-2</v>
      </c>
      <c r="N156">
        <v>1.9298115945675279E-2</v>
      </c>
      <c r="O156">
        <v>1.9285945064145459E-2</v>
      </c>
      <c r="P156">
        <v>1.9273789524734432E-2</v>
      </c>
      <c r="Q156">
        <v>1.9261649298450995E-2</v>
      </c>
      <c r="R156">
        <v>1.9249524356376939E-2</v>
      </c>
      <c r="S156">
        <v>1.9237414669666827E-2</v>
      </c>
      <c r="T156">
        <v>1.9225320209547762E-2</v>
      </c>
      <c r="U156">
        <v>1.921324094731915E-2</v>
      </c>
      <c r="V156">
        <v>1.9201176854352499E-2</v>
      </c>
      <c r="W156">
        <v>1.9189127902091162E-2</v>
      </c>
      <c r="X156">
        <v>1.9177094062050135E-2</v>
      </c>
      <c r="Y156">
        <v>1.916507530581581E-2</v>
      </c>
      <c r="Z156">
        <v>1.9153071605045785E-2</v>
      </c>
      <c r="AA156">
        <v>1.9141082931468597E-2</v>
      </c>
      <c r="AB156">
        <v>1.9129109256883537E-2</v>
      </c>
      <c r="AC156">
        <v>1.9117150553160413E-2</v>
      </c>
      <c r="AD156">
        <v>1.9105206792239336E-2</v>
      </c>
      <c r="AE156">
        <v>1.9093277946130496E-2</v>
      </c>
      <c r="AF156">
        <v>1.9081363986913933E-2</v>
      </c>
      <c r="AG156">
        <v>1.9069464886739346E-2</v>
      </c>
      <c r="AH156">
        <v>1.9057580617825847E-2</v>
      </c>
      <c r="AI156">
        <v>1.9045711152461772E-2</v>
      </c>
      <c r="AJ156">
        <v>1.9033856463004435E-2</v>
      </c>
      <c r="AK156">
        <v>1.9022016521879945E-2</v>
      </c>
      <c r="AL156">
        <v>1.901019130158297E-2</v>
      </c>
      <c r="AM156">
        <v>1.8998380774676533E-2</v>
      </c>
      <c r="AN156">
        <v>1.8986584913791796E-2</v>
      </c>
      <c r="AO156">
        <v>1.8974803691627854E-2</v>
      </c>
      <c r="AP156">
        <v>1.8963037080951518E-2</v>
      </c>
      <c r="AQ156">
        <v>1.8951285054597113E-2</v>
      </c>
      <c r="AR156">
        <v>1.8939547585466256E-2</v>
      </c>
      <c r="AS156">
        <v>1.8927824646527671E-2</v>
      </c>
      <c r="AT156">
        <v>1.8916116210816944E-2</v>
      </c>
      <c r="AU156">
        <v>1.8904422251436355E-2</v>
      </c>
      <c r="AV156">
        <v>1.8892742741554655E-2</v>
      </c>
      <c r="AW156">
        <v>1.8881077654406858E-2</v>
      </c>
      <c r="AX156">
        <v>1.8869426963294036E-2</v>
      </c>
      <c r="AY156">
        <v>1.885779064158313E-2</v>
      </c>
      <c r="AZ156">
        <v>1.8846168662706723E-2</v>
      </c>
      <c r="BA156">
        <v>1.8834561000162859E-2</v>
      </c>
      <c r="BB156">
        <v>1.8822967627514838E-2</v>
      </c>
      <c r="BC156">
        <v>1.8811388518391002E-2</v>
      </c>
      <c r="BD156">
        <v>1.879982364648455E-2</v>
      </c>
      <c r="BE156">
        <v>1.8788272985553328E-2</v>
      </c>
      <c r="BF156">
        <v>1.8776736509419644E-2</v>
      </c>
      <c r="BG156">
        <v>1.8765214191970053E-2</v>
      </c>
      <c r="BH156">
        <v>1.8753706007155167E-2</v>
      </c>
      <c r="BI156">
        <v>1.874221192898947E-2</v>
      </c>
      <c r="BJ156">
        <v>1.8730731931551108E-2</v>
      </c>
      <c r="BK156">
        <v>1.8719265988981694E-2</v>
      </c>
    </row>
    <row r="157" spans="1:63">
      <c r="A157" s="1066"/>
      <c r="B157" s="510">
        <v>35</v>
      </c>
      <c r="C157">
        <v>1.9221501456291996E-2</v>
      </c>
      <c r="D157">
        <v>1.9209368053070448E-2</v>
      </c>
      <c r="E157">
        <v>1.9197249958393E-2</v>
      </c>
      <c r="F157">
        <v>1.9185147143306061E-2</v>
      </c>
      <c r="G157">
        <v>1.9173059578928994E-2</v>
      </c>
      <c r="H157">
        <v>1.9160987236453913E-2</v>
      </c>
      <c r="I157">
        <v>1.9148930087145442E-2</v>
      </c>
      <c r="J157">
        <v>1.9136888102340478E-2</v>
      </c>
      <c r="K157">
        <v>1.9124861253447985E-2</v>
      </c>
      <c r="L157">
        <v>1.9112849511948745E-2</v>
      </c>
      <c r="M157">
        <v>1.9100852849395153E-2</v>
      </c>
      <c r="N157">
        <v>1.908887123741097E-2</v>
      </c>
      <c r="O157">
        <v>1.9076904647691122E-2</v>
      </c>
      <c r="P157">
        <v>1.9064953052001465E-2</v>
      </c>
      <c r="Q157">
        <v>1.9053016422178565E-2</v>
      </c>
      <c r="R157">
        <v>1.9041094730129472E-2</v>
      </c>
      <c r="S157">
        <v>1.9029187947831514E-2</v>
      </c>
      <c r="T157">
        <v>1.9017296047332058E-2</v>
      </c>
      <c r="U157">
        <v>1.9005419000748307E-2</v>
      </c>
      <c r="V157">
        <v>1.8993556780267071E-2</v>
      </c>
      <c r="W157">
        <v>1.8981709358144559E-2</v>
      </c>
      <c r="X157">
        <v>1.8969876706706162E-2</v>
      </c>
      <c r="Y157">
        <v>1.8958058798346229E-2</v>
      </c>
      <c r="Z157">
        <v>1.8946255605527852E-2</v>
      </c>
      <c r="AA157">
        <v>1.893446710078267E-2</v>
      </c>
      <c r="AB157">
        <v>1.892269325671064E-2</v>
      </c>
      <c r="AC157">
        <v>1.8910934045979825E-2</v>
      </c>
      <c r="AD157">
        <v>1.8899189441326181E-2</v>
      </c>
      <c r="AE157">
        <v>1.8887459415553368E-2</v>
      </c>
      <c r="AF157">
        <v>1.8875743941532505E-2</v>
      </c>
      <c r="AG157">
        <v>1.8864042992201985E-2</v>
      </c>
      <c r="AH157">
        <v>1.8852356540567269E-2</v>
      </c>
      <c r="AI157">
        <v>1.8840684559700657E-2</v>
      </c>
      <c r="AJ157">
        <v>1.8829027022741102E-2</v>
      </c>
      <c r="AK157">
        <v>1.8817383902893996E-2</v>
      </c>
      <c r="AL157">
        <v>1.8805755173430968E-2</v>
      </c>
      <c r="AM157">
        <v>1.8794140807689663E-2</v>
      </c>
      <c r="AN157">
        <v>1.8782540779073563E-2</v>
      </c>
      <c r="AO157">
        <v>1.8770955061051774E-2</v>
      </c>
      <c r="AP157">
        <v>1.8759383627158815E-2</v>
      </c>
      <c r="AQ157">
        <v>1.8747826450994431E-2</v>
      </c>
      <c r="AR157">
        <v>1.8736283506223382E-2</v>
      </c>
      <c r="AS157">
        <v>1.872475476657524E-2</v>
      </c>
      <c r="AT157">
        <v>1.8713240205844202E-2</v>
      </c>
      <c r="AU157">
        <v>1.8701739797888889E-2</v>
      </c>
      <c r="AV157">
        <v>1.8690253516632133E-2</v>
      </c>
      <c r="AW157">
        <v>1.8678781336060803E-2</v>
      </c>
      <c r="AX157">
        <v>1.8667323230225592E-2</v>
      </c>
      <c r="AY157">
        <v>1.8655879173240825E-2</v>
      </c>
      <c r="AZ157">
        <v>1.8644449139284262E-2</v>
      </c>
      <c r="BA157">
        <v>1.8633033102596914E-2</v>
      </c>
      <c r="BB157">
        <v>1.8621631037482839E-2</v>
      </c>
      <c r="BC157">
        <v>1.8610242918308956E-2</v>
      </c>
      <c r="BD157">
        <v>1.8598868719504849E-2</v>
      </c>
      <c r="BE157">
        <v>1.8587508415562566E-2</v>
      </c>
      <c r="BF157">
        <v>1.8576161981036451E-2</v>
      </c>
      <c r="BG157">
        <v>1.856482939054294E-2</v>
      </c>
      <c r="BH157">
        <v>1.8553510618760372E-2</v>
      </c>
      <c r="BI157">
        <v>1.8542205640428792E-2</v>
      </c>
      <c r="BJ157">
        <v>1.853091443034979E-2</v>
      </c>
      <c r="BK157">
        <v>1.851963696338629E-2</v>
      </c>
    </row>
    <row r="158" spans="1:63">
      <c r="A158" s="1066"/>
      <c r="B158" s="510">
        <v>35.25</v>
      </c>
      <c r="C158">
        <v>1.90134343722787E-2</v>
      </c>
      <c r="D158">
        <v>1.9001504478205408E-2</v>
      </c>
      <c r="E158">
        <v>1.8989589545461705E-2</v>
      </c>
      <c r="F158">
        <v>1.8977689545920617E-2</v>
      </c>
      <c r="G158">
        <v>1.8965804451525646E-2</v>
      </c>
      <c r="H158">
        <v>1.8953934234290537E-2</v>
      </c>
      <c r="I158">
        <v>1.8942078866299041E-2</v>
      </c>
      <c r="J158">
        <v>1.8930238319704723E-2</v>
      </c>
      <c r="K158">
        <v>1.891841256673072E-2</v>
      </c>
      <c r="L158">
        <v>1.890660157966954E-2</v>
      </c>
      <c r="M158">
        <v>1.8894805330882843E-2</v>
      </c>
      <c r="N158">
        <v>1.8883023792801216E-2</v>
      </c>
      <c r="O158">
        <v>1.8871256937923967E-2</v>
      </c>
      <c r="P158">
        <v>1.8859504738818915E-2</v>
      </c>
      <c r="Q158">
        <v>1.8847767168122163E-2</v>
      </c>
      <c r="R158">
        <v>1.8836044198537905E-2</v>
      </c>
      <c r="S158">
        <v>1.8824335802838179E-2</v>
      </c>
      <c r="T158">
        <v>1.8812641953862706E-2</v>
      </c>
      <c r="U158">
        <v>1.8800962624518639E-2</v>
      </c>
      <c r="V158">
        <v>1.8789297787780372E-2</v>
      </c>
      <c r="W158">
        <v>1.8777647416689334E-2</v>
      </c>
      <c r="X158">
        <v>1.8766011484353771E-2</v>
      </c>
      <c r="Y158">
        <v>1.8754389963948539E-2</v>
      </c>
      <c r="Z158">
        <v>1.8742782828714909E-2</v>
      </c>
      <c r="AA158">
        <v>1.8731190051960354E-2</v>
      </c>
      <c r="AB158">
        <v>1.8719611607058345E-2</v>
      </c>
      <c r="AC158">
        <v>1.8708047467448148E-2</v>
      </c>
      <c r="AD158">
        <v>1.869649760663462E-2</v>
      </c>
      <c r="AE158">
        <v>1.8684961998188004E-2</v>
      </c>
      <c r="AF158">
        <v>1.8673440615743737E-2</v>
      </c>
      <c r="AG158">
        <v>1.8661933433002244E-2</v>
      </c>
      <c r="AH158">
        <v>1.8650440423728726E-2</v>
      </c>
      <c r="AI158">
        <v>1.863896156175298E-2</v>
      </c>
      <c r="AJ158">
        <v>1.8627496820969196E-2</v>
      </c>
      <c r="AK158">
        <v>1.861604617533574E-2</v>
      </c>
      <c r="AL158">
        <v>1.8604609598874982E-2</v>
      </c>
      <c r="AM158">
        <v>1.8593187065673093E-2</v>
      </c>
      <c r="AN158">
        <v>1.8581778549879829E-2</v>
      </c>
      <c r="AO158">
        <v>1.8570384025708375E-2</v>
      </c>
      <c r="AP158">
        <v>1.8559003467435112E-2</v>
      </c>
      <c r="AQ158">
        <v>1.8547636849399442E-2</v>
      </c>
      <c r="AR158">
        <v>1.8536284146003598E-2</v>
      </c>
      <c r="AS158">
        <v>1.8524945331712436E-2</v>
      </c>
      <c r="AT158">
        <v>1.851362038105327E-2</v>
      </c>
      <c r="AU158">
        <v>1.8502309268615652E-2</v>
      </c>
      <c r="AV158">
        <v>1.8491011969051206E-2</v>
      </c>
      <c r="AW158">
        <v>1.8479728457073415E-2</v>
      </c>
      <c r="AX158">
        <v>1.846845870745745E-2</v>
      </c>
      <c r="AY158">
        <v>1.845720269503999E-2</v>
      </c>
      <c r="AZ158">
        <v>1.8445960394719001E-2</v>
      </c>
      <c r="BA158">
        <v>1.8434731781453589E-2</v>
      </c>
      <c r="BB158">
        <v>1.8423516830263782E-2</v>
      </c>
      <c r="BC158">
        <v>1.8412315516230369E-2</v>
      </c>
      <c r="BD158">
        <v>1.8401127814494697E-2</v>
      </c>
      <c r="BE158">
        <v>1.8389953700258494E-2</v>
      </c>
      <c r="BF158">
        <v>1.8378793148783698E-2</v>
      </c>
      <c r="BG158">
        <v>1.8367646135392247E-2</v>
      </c>
      <c r="BH158">
        <v>1.8356512635465925E-2</v>
      </c>
      <c r="BI158">
        <v>1.8345392624446167E-2</v>
      </c>
      <c r="BJ158">
        <v>1.8334286077833873E-2</v>
      </c>
      <c r="BK158">
        <v>1.8323192971189246E-2</v>
      </c>
    </row>
    <row r="159" spans="1:63">
      <c r="A159" s="1066"/>
      <c r="B159" s="510">
        <v>35.5</v>
      </c>
      <c r="C159">
        <v>1.88087405102439E-2</v>
      </c>
      <c r="D159">
        <v>1.8797009588675851E-2</v>
      </c>
      <c r="E159">
        <v>1.8785293291026368E-2</v>
      </c>
      <c r="F159">
        <v>1.8773591589966943E-2</v>
      </c>
      <c r="G159">
        <v>1.8761904458237104E-2</v>
      </c>
      <c r="H159">
        <v>1.8750231868644236E-2</v>
      </c>
      <c r="I159">
        <v>1.8738573794063337E-2</v>
      </c>
      <c r="J159">
        <v>1.8726930207436841E-2</v>
      </c>
      <c r="K159">
        <v>1.8715301081774365E-2</v>
      </c>
      <c r="L159">
        <v>1.8703686390152553E-2</v>
      </c>
      <c r="M159">
        <v>1.8692086105714829E-2</v>
      </c>
      <c r="N159">
        <v>1.8680500201671203E-2</v>
      </c>
      <c r="O159">
        <v>1.8668928651298072E-2</v>
      </c>
      <c r="P159">
        <v>1.8657371427938E-2</v>
      </c>
      <c r="Q159">
        <v>1.8645828504999518E-2</v>
      </c>
      <c r="R159">
        <v>1.8634299855956934E-2</v>
      </c>
      <c r="S159">
        <v>1.8622785454350105E-2</v>
      </c>
      <c r="T159">
        <v>1.8611285273784264E-2</v>
      </c>
      <c r="U159">
        <v>1.8599799287929788E-2</v>
      </c>
      <c r="V159">
        <v>1.8588327470522015E-2</v>
      </c>
      <c r="W159">
        <v>1.8576869795361051E-2</v>
      </c>
      <c r="X159">
        <v>1.8565426236311539E-2</v>
      </c>
      <c r="Y159">
        <v>1.8553996767302496E-2</v>
      </c>
      <c r="Z159">
        <v>1.8542581362327098E-2</v>
      </c>
      <c r="AA159">
        <v>1.8531179995442487E-2</v>
      </c>
      <c r="AB159">
        <v>1.8519792640769563E-2</v>
      </c>
      <c r="AC159">
        <v>1.8508419272492804E-2</v>
      </c>
      <c r="AD159">
        <v>1.8497059864860065E-2</v>
      </c>
      <c r="AE159">
        <v>1.8485714392182381E-2</v>
      </c>
      <c r="AF159">
        <v>1.8474382828833777E-2</v>
      </c>
      <c r="AG159">
        <v>1.8463065149251067E-2</v>
      </c>
      <c r="AH159">
        <v>1.8451761327933681E-2</v>
      </c>
      <c r="AI159">
        <v>1.8440471339443449E-2</v>
      </c>
      <c r="AJ159">
        <v>1.8429195158404424E-2</v>
      </c>
      <c r="AK159">
        <v>1.8417932759502695E-2</v>
      </c>
      <c r="AL159">
        <v>1.8406684117486184E-2</v>
      </c>
      <c r="AM159">
        <v>1.8395449207164478E-2</v>
      </c>
      <c r="AN159">
        <v>1.8384228003408613E-2</v>
      </c>
      <c r="AO159">
        <v>1.8373020481150918E-2</v>
      </c>
      <c r="AP159">
        <v>1.8361826615384796E-2</v>
      </c>
      <c r="AQ159">
        <v>1.8350646381164567E-2</v>
      </c>
      <c r="AR159">
        <v>1.8339479753605267E-2</v>
      </c>
      <c r="AS159">
        <v>1.8328326707882467E-2</v>
      </c>
      <c r="AT159">
        <v>1.8317187219232083E-2</v>
      </c>
      <c r="AU159">
        <v>1.8306061262950209E-2</v>
      </c>
      <c r="AV159">
        <v>1.8294948814392913E-2</v>
      </c>
      <c r="AW159">
        <v>1.8283849848976068E-2</v>
      </c>
      <c r="AX159">
        <v>1.8272764342175177E-2</v>
      </c>
      <c r="AY159">
        <v>1.8261692269525173E-2</v>
      </c>
      <c r="AZ159">
        <v>1.8250633606620256E-2</v>
      </c>
      <c r="BA159">
        <v>1.8239588329113706E-2</v>
      </c>
      <c r="BB159">
        <v>1.8228556412717711E-2</v>
      </c>
      <c r="BC159">
        <v>1.8217537833203169E-2</v>
      </c>
      <c r="BD159">
        <v>1.8206532566399536E-2</v>
      </c>
      <c r="BE159">
        <v>1.8195540588194645E-2</v>
      </c>
      <c r="BF159">
        <v>1.8184561874534513E-2</v>
      </c>
      <c r="BG159">
        <v>1.8173596401423176E-2</v>
      </c>
      <c r="BH159">
        <v>1.8162644144922527E-2</v>
      </c>
      <c r="BI159">
        <v>1.815170508115211E-2</v>
      </c>
      <c r="BJ159">
        <v>1.814077918628898E-2</v>
      </c>
      <c r="BK159">
        <v>1.8129866436567513E-2</v>
      </c>
    </row>
    <row r="160" spans="1:63">
      <c r="A160" s="1066"/>
      <c r="B160" s="510">
        <v>35.75</v>
      </c>
      <c r="C160">
        <v>1.8607347071148927E-2</v>
      </c>
      <c r="D160">
        <v>1.8595810711442021E-2</v>
      </c>
      <c r="E160">
        <v>1.8584288647715407E-2</v>
      </c>
      <c r="F160">
        <v>1.8572780853411939E-2</v>
      </c>
      <c r="G160">
        <v>1.8561287302040218E-2</v>
      </c>
      <c r="H160">
        <v>1.8549807967174373E-2</v>
      </c>
      <c r="I160">
        <v>1.8538342822453868E-2</v>
      </c>
      <c r="J160">
        <v>1.8526891841583293E-2</v>
      </c>
      <c r="K160">
        <v>1.8515454998332178E-2</v>
      </c>
      <c r="L160">
        <v>1.850403226653477E-2</v>
      </c>
      <c r="M160">
        <v>1.8492623620089858E-2</v>
      </c>
      <c r="N160">
        <v>1.8481229032960549E-2</v>
      </c>
      <c r="O160">
        <v>1.84698484791741E-2</v>
      </c>
      <c r="P160">
        <v>1.845848193282169E-2</v>
      </c>
      <c r="Q160">
        <v>1.8447129368058236E-2</v>
      </c>
      <c r="R160">
        <v>1.8435790759102205E-2</v>
      </c>
      <c r="S160">
        <v>1.8424466080235416E-2</v>
      </c>
      <c r="T160">
        <v>1.8413155305802828E-2</v>
      </c>
      <c r="U160">
        <v>1.8401858410212378E-2</v>
      </c>
      <c r="V160">
        <v>1.8390575367934748E-2</v>
      </c>
      <c r="W160">
        <v>1.8379306153503208E-2</v>
      </c>
      <c r="X160">
        <v>1.8368050741513414E-2</v>
      </c>
      <c r="Y160">
        <v>1.8356809106623202E-2</v>
      </c>
      <c r="Z160">
        <v>1.8345581223552423E-2</v>
      </c>
      <c r="AA160">
        <v>1.8334367067082729E-2</v>
      </c>
      <c r="AB160">
        <v>1.8323166612057403E-2</v>
      </c>
      <c r="AC160">
        <v>1.8311979833381158E-2</v>
      </c>
      <c r="AD160">
        <v>1.8300806706019961E-2</v>
      </c>
      <c r="AE160">
        <v>1.8289647205000831E-2</v>
      </c>
      <c r="AF160">
        <v>1.8278501305411678E-2</v>
      </c>
      <c r="AG160">
        <v>1.826736898240108E-2</v>
      </c>
      <c r="AH160">
        <v>1.8256250211178143E-2</v>
      </c>
      <c r="AI160">
        <v>1.824514496701227E-2</v>
      </c>
      <c r="AJ160">
        <v>1.8234053225233027E-2</v>
      </c>
      <c r="AK160">
        <v>1.8222974961229915E-2</v>
      </c>
      <c r="AL160">
        <v>1.8211910150452214E-2</v>
      </c>
      <c r="AM160">
        <v>1.8200858768408806E-2</v>
      </c>
      <c r="AN160">
        <v>1.8189820790667971E-2</v>
      </c>
      <c r="AO160">
        <v>1.817879619285722E-2</v>
      </c>
      <c r="AP160">
        <v>1.8167784950663124E-2</v>
      </c>
      <c r="AQ160">
        <v>1.8156787039831118E-2</v>
      </c>
      <c r="AR160">
        <v>1.8145802436165339E-2</v>
      </c>
      <c r="AS160">
        <v>1.8134831115528442E-2</v>
      </c>
      <c r="AT160">
        <v>1.8123873053841413E-2</v>
      </c>
      <c r="AU160">
        <v>1.8112928227083408E-2</v>
      </c>
      <c r="AV160">
        <v>1.8101996611291575E-2</v>
      </c>
      <c r="AW160">
        <v>1.8091078182560869E-2</v>
      </c>
      <c r="AX160">
        <v>1.8080172917043891E-2</v>
      </c>
      <c r="AY160">
        <v>1.8069280790950704E-2</v>
      </c>
      <c r="AZ160">
        <v>1.8058401780548666E-2</v>
      </c>
      <c r="BA160">
        <v>1.8047535862162258E-2</v>
      </c>
      <c r="BB160">
        <v>1.8036683012172899E-2</v>
      </c>
      <c r="BC160">
        <v>1.8025843207018801E-2</v>
      </c>
      <c r="BD160">
        <v>1.8015016423194773E-2</v>
      </c>
      <c r="BE160">
        <v>1.8004202637252064E-2</v>
      </c>
      <c r="BF160">
        <v>1.7993401825798193E-2</v>
      </c>
      <c r="BG160">
        <v>1.7982613965496778E-2</v>
      </c>
      <c r="BH160">
        <v>1.7971839033067361E-2</v>
      </c>
      <c r="BI160">
        <v>1.7961077005285261E-2</v>
      </c>
      <c r="BJ160">
        <v>1.7950327858981385E-2</v>
      </c>
      <c r="BK160">
        <v>1.7939591571042069E-2</v>
      </c>
    </row>
    <row r="161" spans="1:63">
      <c r="A161" s="1066"/>
      <c r="B161" s="510">
        <v>36</v>
      </c>
      <c r="C161">
        <v>1.8409183216501073E-2</v>
      </c>
      <c r="D161">
        <v>1.8397837129824977E-2</v>
      </c>
      <c r="E161">
        <v>1.838650502034582E-2</v>
      </c>
      <c r="F161">
        <v>1.8375186862251817E-2</v>
      </c>
      <c r="G161">
        <v>1.8363882629794711E-2</v>
      </c>
      <c r="H161">
        <v>1.8352592297289569E-2</v>
      </c>
      <c r="I161">
        <v>1.8341315839114566E-2</v>
      </c>
      <c r="J161">
        <v>1.8330053229710829E-2</v>
      </c>
      <c r="K161">
        <v>1.8318804443582217E-2</v>
      </c>
      <c r="L161">
        <v>1.8307569455295141E-2</v>
      </c>
      <c r="M161">
        <v>1.8296348239478361E-2</v>
      </c>
      <c r="N161">
        <v>1.828514077082281E-2</v>
      </c>
      <c r="O161">
        <v>1.8273947024081385E-2</v>
      </c>
      <c r="P161">
        <v>1.8262766974068777E-2</v>
      </c>
      <c r="Q161">
        <v>1.8251600595661267E-2</v>
      </c>
      <c r="R161">
        <v>1.8240447863796552E-2</v>
      </c>
      <c r="S161">
        <v>1.822930875347354E-2</v>
      </c>
      <c r="T161">
        <v>1.8218183239752179E-2</v>
      </c>
      <c r="U161">
        <v>1.8207071297753261E-2</v>
      </c>
      <c r="V161">
        <v>1.8195972902658245E-2</v>
      </c>
      <c r="W161">
        <v>1.8184888029709058E-2</v>
      </c>
      <c r="X161">
        <v>1.8173816654207926E-2</v>
      </c>
      <c r="Y161">
        <v>1.816275875151719E-2</v>
      </c>
      <c r="Z161">
        <v>1.8151714297059109E-2</v>
      </c>
      <c r="AA161">
        <v>1.8140683266315689E-2</v>
      </c>
      <c r="AB161">
        <v>1.8129665634828502E-2</v>
      </c>
      <c r="AC161">
        <v>1.8118661378198495E-2</v>
      </c>
      <c r="AD161">
        <v>1.8107670472085832E-2</v>
      </c>
      <c r="AE161">
        <v>1.8096692892209689E-2</v>
      </c>
      <c r="AF161">
        <v>1.8085728614348089E-2</v>
      </c>
      <c r="AG161">
        <v>1.807477761433772E-2</v>
      </c>
      <c r="AH161">
        <v>1.806383986807376E-2</v>
      </c>
      <c r="AI161">
        <v>1.8052915351509696E-2</v>
      </c>
      <c r="AJ161">
        <v>1.8042004040657155E-2</v>
      </c>
      <c r="AK161">
        <v>1.8031105911585726E-2</v>
      </c>
      <c r="AL161">
        <v>1.8020220940422774E-2</v>
      </c>
      <c r="AM161">
        <v>1.8009349103353282E-2</v>
      </c>
      <c r="AN161">
        <v>1.7998490376619665E-2</v>
      </c>
      <c r="AO161">
        <v>1.7987644736521605E-2</v>
      </c>
      <c r="AP161">
        <v>1.7976812159415875E-2</v>
      </c>
      <c r="AQ161">
        <v>1.7965992621716172E-2</v>
      </c>
      <c r="AR161">
        <v>1.7955186099892932E-2</v>
      </c>
      <c r="AS161">
        <v>1.7944392570473179E-2</v>
      </c>
      <c r="AT161">
        <v>1.7933612010040335E-2</v>
      </c>
      <c r="AU161">
        <v>1.7922844395234068E-2</v>
      </c>
      <c r="AV161">
        <v>1.7912089702750118E-2</v>
      </c>
      <c r="AW161">
        <v>1.7901347909340115E-2</v>
      </c>
      <c r="AX161">
        <v>1.7890618991811439E-2</v>
      </c>
      <c r="AY161">
        <v>1.7879902927027028E-2</v>
      </c>
      <c r="AZ161">
        <v>1.7869199691905219E-2</v>
      </c>
      <c r="BA161">
        <v>1.7858509263419586E-2</v>
      </c>
      <c r="BB161">
        <v>1.7847831618598781E-2</v>
      </c>
      <c r="BC161">
        <v>1.7837166734526351E-2</v>
      </c>
      <c r="BD161">
        <v>1.7826514588340593E-2</v>
      </c>
      <c r="BE161">
        <v>1.7815875157234377E-2</v>
      </c>
      <c r="BF161">
        <v>1.7805248418454996E-2</v>
      </c>
      <c r="BG161">
        <v>1.7794634349303978E-2</v>
      </c>
      <c r="BH161">
        <v>1.7784032927136966E-2</v>
      </c>
      <c r="BI161">
        <v>1.7773444129363523E-2</v>
      </c>
      <c r="BJ161">
        <v>1.7762867933446974E-2</v>
      </c>
      <c r="BK161">
        <v>1.7752304316904274E-2</v>
      </c>
    </row>
  </sheetData>
  <sheetProtection algorithmName="SHA-512" hashValue="xke6mr+FSSN6VLnHFqouMMo17t2t1Dc9or4o0Wu5+Pd2toXm1faGF7yOts9ytGDKjzn65+mQp9pi8bdzK3XpmA==" saltValue="PDS/WZo9wQLzt+q6xZawGw==" spinCount="100000" sheet="1" formatCells="0"/>
  <mergeCells count="5">
    <mergeCell ref="B2:M2"/>
    <mergeCell ref="N2:P2"/>
    <mergeCell ref="Q2:V2"/>
    <mergeCell ref="C4:BK4"/>
    <mergeCell ref="A6:A16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N161"/>
  <sheetViews>
    <sheetView workbookViewId="0">
      <selection activeCell="A2" sqref="A2"/>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302</v>
      </c>
      <c r="R2" s="1061"/>
      <c r="S2" s="1061"/>
      <c r="T2" s="1061"/>
      <c r="U2" s="1061"/>
      <c r="V2" s="1061"/>
      <c r="W2" s="504"/>
      <c r="X2" s="504"/>
      <c r="Y2" s="504"/>
      <c r="Z2" s="1"/>
      <c r="AA2" s="1"/>
    </row>
    <row r="3" spans="1:63">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366</v>
      </c>
      <c r="B6" s="510">
        <v>0.75</v>
      </c>
      <c r="C6" s="558">
        <v>7.5833612133377466</v>
      </c>
      <c r="D6" s="558">
        <v>7.4049874768593673</v>
      </c>
      <c r="E6" s="558">
        <v>7.23481221406528</v>
      </c>
      <c r="F6" s="558">
        <v>7.0722828913156075</v>
      </c>
      <c r="G6" s="558">
        <v>6.916895534533575</v>
      </c>
      <c r="H6" s="558">
        <v>6.7681895093062181</v>
      </c>
      <c r="I6" s="558">
        <v>6.6257429601480631</v>
      </c>
      <c r="J6" s="558">
        <v>6.4891688138180719</v>
      </c>
      <c r="K6" s="558">
        <v>6.358111266947132</v>
      </c>
      <c r="L6" s="558">
        <v>6.2322426908623934</v>
      </c>
      <c r="M6" s="558">
        <v>6.1112608969173694</v>
      </c>
      <c r="N6" s="558">
        <v>5.9948867142730817</v>
      </c>
      <c r="O6" s="558">
        <v>5.8828618392594141</v>
      </c>
      <c r="P6" s="558">
        <v>5.7749469214437008</v>
      </c>
      <c r="Q6" s="558">
        <v>5.6709198565590508</v>
      </c>
      <c r="R6" s="558">
        <v>5.5705742606700728</v>
      </c>
      <c r="S6" s="558">
        <v>5.4737181035176343</v>
      </c>
      <c r="T6" s="558">
        <v>5.3801724820001242</v>
      </c>
      <c r="U6" s="558">
        <v>5.2897705173084066</v>
      </c>
      <c r="V6" s="558">
        <v>5.2023563614107236</v>
      </c>
      <c r="W6" s="558">
        <v>5.1177843004440113</v>
      </c>
      <c r="X6" s="558">
        <v>5.0359179441605253</v>
      </c>
      <c r="Y6" s="558">
        <v>4.9566294919454457</v>
      </c>
      <c r="Z6" s="558">
        <v>4.8797990670972062</v>
      </c>
      <c r="AA6" s="558">
        <v>4.8053141120768545</v>
      </c>
      <c r="AB6" s="558">
        <v>4.7330688383099861</v>
      </c>
      <c r="AC6" s="558">
        <v>4.6629637248851106</v>
      </c>
      <c r="AD6" s="558">
        <v>4.594905061152752</v>
      </c>
      <c r="AE6" s="558">
        <v>4.5288045288044998</v>
      </c>
      <c r="AF6" s="558">
        <v>4.4645788195128082</v>
      </c>
      <c r="AG6" s="558">
        <v>4.4021492846507133</v>
      </c>
      <c r="AH6" s="558">
        <v>4.3414416139947374</v>
      </c>
      <c r="AI6" s="558">
        <v>4.2823855406511484</v>
      </c>
      <c r="AJ6" s="558">
        <v>4.2249145697421291</v>
      </c>
      <c r="AK6" s="558">
        <v>4.1689657286493516</v>
      </c>
      <c r="AL6" s="558">
        <v>4.1144793368427166</v>
      </c>
      <c r="AM6" s="558">
        <v>4.061398793525627</v>
      </c>
      <c r="AN6" s="558">
        <v>4.0096703815083181</v>
      </c>
      <c r="AO6" s="558">
        <v>3.9592430858806158</v>
      </c>
      <c r="AP6" s="558">
        <v>3.9100684261974337</v>
      </c>
      <c r="AQ6" s="558">
        <v>3.8621003010166168</v>
      </c>
      <c r="AR6" s="558">
        <v>3.8152948437412095</v>
      </c>
      <c r="AS6" s="558">
        <v>3.7696102888186469</v>
      </c>
      <c r="AT6" s="558">
        <v>3.7250068474390345</v>
      </c>
      <c r="AU6" s="558">
        <v>3.6814465919549333</v>
      </c>
      <c r="AV6" s="558">
        <v>3.638893348316989</v>
      </c>
      <c r="AW6" s="558">
        <v>3.5973125958842282</v>
      </c>
      <c r="AX6" s="558">
        <v>3.5566713740258158</v>
      </c>
      <c r="AY6" s="558">
        <v>3.5169381949831688</v>
      </c>
      <c r="AZ6" s="558">
        <v>3.4780829625082896</v>
      </c>
      <c r="BA6" s="558">
        <v>3.4400768958364738</v>
      </c>
      <c r="BB6" s="558">
        <v>3.40289245858978</v>
      </c>
      <c r="BC6" s="558">
        <v>3.3665032922421694</v>
      </c>
      <c r="BD6" s="558">
        <v>3.3308841538084533</v>
      </c>
      <c r="BE6" s="558">
        <v>3.2960108574475098</v>
      </c>
      <c r="BF6" s="558">
        <v>3.2618602196958588</v>
      </c>
      <c r="BG6" s="558">
        <v>3.2284100080710045</v>
      </c>
      <c r="BH6" s="558">
        <v>3.1956388928050932</v>
      </c>
      <c r="BI6" s="558">
        <v>3.1635264014886983</v>
      </c>
      <c r="BJ6" s="558">
        <v>3.1320528764220708</v>
      </c>
      <c r="BK6" s="558">
        <v>3.1011994344871425</v>
      </c>
    </row>
    <row r="7" spans="1:63">
      <c r="A7" s="1066"/>
      <c r="B7" s="597">
        <v>0.83299999999999996</v>
      </c>
      <c r="C7" s="558">
        <v>7.5833612133377466</v>
      </c>
      <c r="D7" s="558">
        <v>7.4049874768593673</v>
      </c>
      <c r="E7" s="558">
        <v>7.23481221406528</v>
      </c>
      <c r="F7" s="558">
        <v>7.0722828913156075</v>
      </c>
      <c r="G7" s="558">
        <v>6.916895534533575</v>
      </c>
      <c r="H7" s="558">
        <v>6.7681895093062181</v>
      </c>
      <c r="I7" s="558">
        <v>6.6257429601480631</v>
      </c>
      <c r="J7" s="558">
        <v>6.4891688138180719</v>
      </c>
      <c r="K7" s="558">
        <v>6.358111266947132</v>
      </c>
      <c r="L7" s="558">
        <v>6.2322426908623934</v>
      </c>
      <c r="M7" s="558">
        <v>6.1112608969173694</v>
      </c>
      <c r="N7" s="558">
        <v>5.9948867142730817</v>
      </c>
      <c r="O7" s="558">
        <v>5.8828618392594141</v>
      </c>
      <c r="P7" s="558">
        <v>5.7749469214437008</v>
      </c>
      <c r="Q7" s="558">
        <v>5.6709198565590508</v>
      </c>
      <c r="R7" s="558">
        <v>5.5705742606700728</v>
      </c>
      <c r="S7" s="558">
        <v>5.4737181035176343</v>
      </c>
      <c r="T7" s="558">
        <v>5.3801724820001242</v>
      </c>
      <c r="U7" s="558">
        <v>5.2897705173084066</v>
      </c>
      <c r="V7" s="558">
        <v>5.2023563614107236</v>
      </c>
      <c r="W7" s="558">
        <v>5.1177843004440113</v>
      </c>
      <c r="X7" s="558">
        <v>5.0359179441605253</v>
      </c>
      <c r="Y7" s="558">
        <v>4.9566294919454457</v>
      </c>
      <c r="Z7" s="558">
        <v>4.8797990670972062</v>
      </c>
      <c r="AA7" s="558">
        <v>4.8053141120768545</v>
      </c>
      <c r="AB7" s="558">
        <v>4.7330688383099861</v>
      </c>
      <c r="AC7" s="558">
        <v>4.6629637248851106</v>
      </c>
      <c r="AD7" s="558">
        <v>4.594905061152752</v>
      </c>
      <c r="AE7" s="558">
        <v>4.5288045288044998</v>
      </c>
      <c r="AF7" s="558">
        <v>4.4645788195128082</v>
      </c>
      <c r="AG7" s="558">
        <v>4.4021492846507133</v>
      </c>
      <c r="AH7" s="558">
        <v>4.3414416139947374</v>
      </c>
      <c r="AI7" s="558">
        <v>4.2823855406511484</v>
      </c>
      <c r="AJ7" s="558">
        <v>4.2249145697421291</v>
      </c>
      <c r="AK7" s="558">
        <v>4.1689657286493516</v>
      </c>
      <c r="AL7" s="558">
        <v>4.1144793368427166</v>
      </c>
      <c r="AM7" s="558">
        <v>4.061398793525627</v>
      </c>
      <c r="AN7" s="558">
        <v>4.0096703815083181</v>
      </c>
      <c r="AO7" s="558">
        <v>3.9592430858806158</v>
      </c>
      <c r="AP7" s="558">
        <v>3.9100684261974337</v>
      </c>
      <c r="AQ7" s="558">
        <v>3.8621003010166168</v>
      </c>
      <c r="AR7" s="558">
        <v>3.8152948437412095</v>
      </c>
      <c r="AS7" s="558">
        <v>3.7696102888186469</v>
      </c>
      <c r="AT7" s="558">
        <v>3.7250068474390345</v>
      </c>
      <c r="AU7" s="558">
        <v>3.6814465919549333</v>
      </c>
      <c r="AV7" s="558">
        <v>3.638893348316989</v>
      </c>
      <c r="AW7" s="558">
        <v>3.5973125958842282</v>
      </c>
      <c r="AX7" s="558">
        <v>3.5566713740258158</v>
      </c>
      <c r="AY7" s="558">
        <v>3.5169381949831688</v>
      </c>
      <c r="AZ7" s="558">
        <v>3.4780829625082896</v>
      </c>
      <c r="BA7" s="558">
        <v>3.4400768958364738</v>
      </c>
      <c r="BB7" s="558">
        <v>3.40289245858978</v>
      </c>
      <c r="BC7" s="558">
        <v>3.3665032922421694</v>
      </c>
      <c r="BD7" s="558">
        <v>3.3308841538084533</v>
      </c>
      <c r="BE7" s="558">
        <v>3.2960108574475098</v>
      </c>
      <c r="BF7" s="558">
        <v>3.2618602196958588</v>
      </c>
      <c r="BG7" s="558">
        <v>3.2284100080710045</v>
      </c>
      <c r="BH7" s="558">
        <v>3.1956388928050932</v>
      </c>
      <c r="BI7" s="558">
        <v>3.1635264014886983</v>
      </c>
      <c r="BJ7" s="558">
        <v>3.1320528764220708</v>
      </c>
      <c r="BK7" s="558">
        <v>3.1011994344871425</v>
      </c>
    </row>
    <row r="8" spans="1:63">
      <c r="A8" s="1066"/>
      <c r="B8" s="597">
        <v>0.91700000000000004</v>
      </c>
      <c r="C8" s="558">
        <v>7.5833612133377466</v>
      </c>
      <c r="D8" s="558">
        <v>7.4049874768593673</v>
      </c>
      <c r="E8" s="558">
        <v>7.23481221406528</v>
      </c>
      <c r="F8" s="558">
        <v>7.0722828913156075</v>
      </c>
      <c r="G8" s="558">
        <v>6.916895534533575</v>
      </c>
      <c r="H8" s="558">
        <v>6.7681895093062181</v>
      </c>
      <c r="I8" s="558">
        <v>6.6257429601480631</v>
      </c>
      <c r="J8" s="558">
        <v>6.4891688138180719</v>
      </c>
      <c r="K8" s="558">
        <v>6.358111266947132</v>
      </c>
      <c r="L8" s="558">
        <v>6.2322426908623934</v>
      </c>
      <c r="M8" s="558">
        <v>6.1112608969173694</v>
      </c>
      <c r="N8" s="558">
        <v>5.9948867142730817</v>
      </c>
      <c r="O8" s="558">
        <v>5.8828618392594141</v>
      </c>
      <c r="P8" s="558">
        <v>5.7749469214437008</v>
      </c>
      <c r="Q8" s="558">
        <v>5.6709198565590508</v>
      </c>
      <c r="R8" s="558">
        <v>5.5705742606700728</v>
      </c>
      <c r="S8" s="558">
        <v>5.4737181035176343</v>
      </c>
      <c r="T8" s="558">
        <v>5.3801724820001242</v>
      </c>
      <c r="U8" s="558">
        <v>5.2897705173084066</v>
      </c>
      <c r="V8" s="558">
        <v>5.2023563614107236</v>
      </c>
      <c r="W8" s="558">
        <v>5.1177843004440113</v>
      </c>
      <c r="X8" s="558">
        <v>5.0359179441605253</v>
      </c>
      <c r="Y8" s="558">
        <v>4.9566294919454457</v>
      </c>
      <c r="Z8" s="558">
        <v>4.8797990670972062</v>
      </c>
      <c r="AA8" s="558">
        <v>4.8053141120768545</v>
      </c>
      <c r="AB8" s="558">
        <v>4.7330688383099861</v>
      </c>
      <c r="AC8" s="558">
        <v>4.6629637248851106</v>
      </c>
      <c r="AD8" s="558">
        <v>4.594905061152752</v>
      </c>
      <c r="AE8" s="558">
        <v>4.5288045288044998</v>
      </c>
      <c r="AF8" s="558">
        <v>4.4645788195128082</v>
      </c>
      <c r="AG8" s="558">
        <v>4.4021492846507133</v>
      </c>
      <c r="AH8" s="558">
        <v>4.3414416139947374</v>
      </c>
      <c r="AI8" s="558">
        <v>4.2823855406511484</v>
      </c>
      <c r="AJ8" s="558">
        <v>4.2249145697421291</v>
      </c>
      <c r="AK8" s="558">
        <v>4.1689657286493516</v>
      </c>
      <c r="AL8" s="558">
        <v>4.1144793368427166</v>
      </c>
      <c r="AM8" s="558">
        <v>4.061398793525627</v>
      </c>
      <c r="AN8" s="558">
        <v>4.0096703815083181</v>
      </c>
      <c r="AO8" s="558">
        <v>3.9592430858806158</v>
      </c>
      <c r="AP8" s="558">
        <v>3.9100684261974337</v>
      </c>
      <c r="AQ8" s="558">
        <v>3.8621003010166168</v>
      </c>
      <c r="AR8" s="558">
        <v>3.8152948437412095</v>
      </c>
      <c r="AS8" s="558">
        <v>3.7696102888186469</v>
      </c>
      <c r="AT8" s="558">
        <v>3.7250068474390345</v>
      </c>
      <c r="AU8" s="558">
        <v>3.6814465919549333</v>
      </c>
      <c r="AV8" s="558">
        <v>3.638893348316989</v>
      </c>
      <c r="AW8" s="558">
        <v>3.5973125958842282</v>
      </c>
      <c r="AX8" s="558">
        <v>3.5566713740258158</v>
      </c>
      <c r="AY8" s="558">
        <v>3.5169381949831688</v>
      </c>
      <c r="AZ8" s="558">
        <v>3.4780829625082896</v>
      </c>
      <c r="BA8" s="558">
        <v>3.4400768958364738</v>
      </c>
      <c r="BB8" s="558">
        <v>3.40289245858978</v>
      </c>
      <c r="BC8" s="558">
        <v>3.3665032922421694</v>
      </c>
      <c r="BD8" s="558">
        <v>3.3308841538084533</v>
      </c>
      <c r="BE8" s="558">
        <v>3.2960108574475098</v>
      </c>
      <c r="BF8" s="558">
        <v>3.2618602196958588</v>
      </c>
      <c r="BG8" s="558">
        <v>3.2284100080710045</v>
      </c>
      <c r="BH8" s="558">
        <v>3.1956388928050932</v>
      </c>
      <c r="BI8" s="558">
        <v>3.1635264014886983</v>
      </c>
      <c r="BJ8" s="558">
        <v>3.1320528764220708</v>
      </c>
      <c r="BK8" s="558">
        <v>3.1011994344871425</v>
      </c>
    </row>
    <row r="9" spans="1:63">
      <c r="A9" s="1066"/>
      <c r="B9" s="510">
        <v>1</v>
      </c>
      <c r="C9" s="558">
        <v>1.7309479000978316</v>
      </c>
      <c r="D9" s="558">
        <v>1.7095377903898656</v>
      </c>
      <c r="E9" s="558">
        <v>1.68865085322443</v>
      </c>
      <c r="F9" s="558">
        <v>1.6682681438791429</v>
      </c>
      <c r="G9" s="558">
        <v>1.6483716214050248</v>
      </c>
      <c r="H9" s="558">
        <v>1.6289440953676328</v>
      </c>
      <c r="I9" s="558">
        <v>1.6099691763105384</v>
      </c>
      <c r="J9" s="558">
        <v>1.5914312296411302</v>
      </c>
      <c r="K9" s="558">
        <v>1.5733153326660323</v>
      </c>
      <c r="L9" s="558">
        <v>1.5556072345279925</v>
      </c>
      <c r="M9" s="558">
        <v>1.5382933188181878</v>
      </c>
      <c r="N9" s="558">
        <v>1.5213605686577949</v>
      </c>
      <c r="O9" s="558">
        <v>1.5047965340606422</v>
      </c>
      <c r="P9" s="558">
        <v>1.4885893014049563</v>
      </c>
      <c r="Q9" s="558">
        <v>1.4727274648568982</v>
      </c>
      <c r="R9" s="558">
        <v>1.4572000996018326</v>
      </c>
      <c r="S9" s="558">
        <v>1.4419967367513091</v>
      </c>
      <c r="T9" s="558">
        <v>1.4271073398046419</v>
      </c>
      <c r="U9" s="558">
        <v>1.4125222825538608</v>
      </c>
      <c r="V9" s="558">
        <v>1.3982323283298324</v>
      </c>
      <c r="W9" s="558">
        <v>1.3842286104955142</v>
      </c>
      <c r="X9" s="558">
        <v>1.3705026140997838</v>
      </c>
      <c r="Y9" s="558">
        <v>1.3570461586120728</v>
      </c>
      <c r="Z9" s="558">
        <v>1.3438513816642432</v>
      </c>
      <c r="AA9" s="558">
        <v>1.3309107237318145</v>
      </c>
      <c r="AB9" s="558">
        <v>1.3182169136918214</v>
      </c>
      <c r="AC9" s="558">
        <v>1.3057629551993355</v>
      </c>
      <c r="AD9" s="558">
        <v>1.2935421138290091</v>
      </c>
      <c r="AE9" s="558">
        <v>1.2815479049319916</v>
      </c>
      <c r="AF9" s="558">
        <v>1.269774082162209</v>
      </c>
      <c r="AG9" s="558">
        <v>1.2582146266293563</v>
      </c>
      <c r="AH9" s="558">
        <v>1.2468637366390187</v>
      </c>
      <c r="AI9" s="558">
        <v>1.2357158179831824</v>
      </c>
      <c r="AJ9" s="558">
        <v>1.2247654747469923</v>
      </c>
      <c r="AK9" s="558">
        <v>1.2140075006000104</v>
      </c>
      <c r="AL9" s="558">
        <v>1.2034368705424521</v>
      </c>
      <c r="AM9" s="558">
        <v>1.1930487330789001</v>
      </c>
      <c r="AN9" s="558">
        <v>1.1828384027938954</v>
      </c>
      <c r="AO9" s="558">
        <v>1.1728013533055253</v>
      </c>
      <c r="AP9" s="558">
        <v>1.1629332105747539</v>
      </c>
      <c r="AQ9" s="558">
        <v>1.1532297465497092</v>
      </c>
      <c r="AR9" s="558">
        <v>1.1436868731255299</v>
      </c>
      <c r="AS9" s="558">
        <v>1.1343006364016401</v>
      </c>
      <c r="AT9" s="558">
        <v>1.1250672112195066</v>
      </c>
      <c r="AU9" s="558">
        <v>1.1159828959650233</v>
      </c>
      <c r="AV9" s="558">
        <v>1.1070441076206863</v>
      </c>
      <c r="AW9" s="558">
        <v>1.0982473770536672</v>
      </c>
      <c r="AX9" s="558">
        <v>1.0895893445267637</v>
      </c>
      <c r="AY9" s="558">
        <v>1.0810667554200262</v>
      </c>
      <c r="AZ9" s="558">
        <v>1.0726764561516149</v>
      </c>
      <c r="BA9" s="558">
        <v>1.0644153902871465</v>
      </c>
      <c r="BB9" s="558">
        <v>1.0562805948274465</v>
      </c>
      <c r="BC9" s="558">
        <v>1.0482691966652351</v>
      </c>
      <c r="BD9" s="558">
        <v>1.0403784092018478</v>
      </c>
      <c r="BE9" s="558">
        <v>1.0326055291156153</v>
      </c>
      <c r="BF9" s="558">
        <v>1.0249479332740379</v>
      </c>
      <c r="BG9" s="558">
        <v>1.0174030757823378</v>
      </c>
      <c r="BH9" s="558">
        <v>1.0099684851614175</v>
      </c>
      <c r="BI9" s="558">
        <v>1.00264176164865</v>
      </c>
      <c r="BJ9" s="558">
        <v>0.99542057461531308</v>
      </c>
      <c r="BK9" s="558">
        <v>0.98830266009482259</v>
      </c>
    </row>
    <row r="10" spans="1:63">
      <c r="A10" s="1066"/>
      <c r="B10" s="597">
        <v>1.083</v>
      </c>
      <c r="C10" s="578">
        <v>1.5900311230797066</v>
      </c>
      <c r="D10" s="558">
        <v>1.5711115658680592</v>
      </c>
      <c r="E10" s="558">
        <v>1.5526369565960465</v>
      </c>
      <c r="F10" s="558">
        <v>1.5345917813403727</v>
      </c>
      <c r="G10" s="558">
        <v>1.5169612391201226</v>
      </c>
      <c r="H10" s="558">
        <v>1.4997312014078443</v>
      </c>
      <c r="I10" s="558">
        <v>1.482888174368941</v>
      </c>
      <c r="J10" s="558">
        <v>1.4664192636172753</v>
      </c>
      <c r="K10" s="558">
        <v>1.4503121412935136</v>
      </c>
      <c r="L10" s="558">
        <v>1.4345550152895647</v>
      </c>
      <c r="M10" s="558">
        <v>1.4191366004576498</v>
      </c>
      <c r="N10" s="558">
        <v>1.4040460916562736</v>
      </c>
      <c r="O10" s="558">
        <v>1.3892731384978139</v>
      </c>
      <c r="P10" s="558">
        <v>1.3748078216736976</v>
      </c>
      <c r="Q10" s="558">
        <v>1.3606406307433747</v>
      </c>
      <c r="R10" s="558">
        <v>1.3467624432825664</v>
      </c>
      <c r="S10" s="558">
        <v>1.3331645052947327</v>
      </c>
      <c r="T10" s="558">
        <v>1.3198384127973537</v>
      </c>
      <c r="U10" s="558">
        <v>1.3067760945016511</v>
      </c>
      <c r="V10" s="558">
        <v>1.2939697955107297</v>
      </c>
      <c r="W10" s="558">
        <v>1.281412061966958</v>
      </c>
      <c r="X10" s="558">
        <v>1.2690957265847245</v>
      </c>
      <c r="Y10" s="558">
        <v>1.2570138950095628</v>
      </c>
      <c r="Z10" s="558">
        <v>1.2451599329491003</v>
      </c>
      <c r="AA10" s="558">
        <v>1.2335274540253536</v>
      </c>
      <c r="AB10" s="558">
        <v>1.2221103083016374</v>
      </c>
      <c r="AC10" s="558">
        <v>1.2109025714407782</v>
      </c>
      <c r="AD10" s="558">
        <v>1.1998985344544726</v>
      </c>
      <c r="AE10" s="558">
        <v>1.1890926940065289</v>
      </c>
      <c r="AF10" s="558">
        <v>1.1784797432353835</v>
      </c>
      <c r="AG10" s="558">
        <v>1.1680545630637365</v>
      </c>
      <c r="AH10" s="558">
        <v>1.1578122139654097</v>
      </c>
      <c r="AI10" s="558">
        <v>1.1477479281616048</v>
      </c>
      <c r="AJ10" s="558">
        <v>1.1378571022206543</v>
      </c>
      <c r="AK10" s="558">
        <v>1.1281352900371433</v>
      </c>
      <c r="AL10" s="558">
        <v>1.1185781961678942</v>
      </c>
      <c r="AM10" s="558">
        <v>1.1091816695038363</v>
      </c>
      <c r="AN10" s="558">
        <v>1.099941697258173</v>
      </c>
      <c r="AO10" s="558">
        <v>1.0908543992525521</v>
      </c>
      <c r="AP10" s="558">
        <v>1.08191602248415</v>
      </c>
      <c r="AQ10" s="558">
        <v>1.0731229359576839</v>
      </c>
      <c r="AR10" s="558">
        <v>1.0644716257674072</v>
      </c>
      <c r="AS10" s="558">
        <v>1.0559586904150875</v>
      </c>
      <c r="AT10" s="558">
        <v>1.0475808363508659</v>
      </c>
      <c r="AU10" s="558">
        <v>1.0393348737247154</v>
      </c>
      <c r="AV10" s="558">
        <v>1.0312177123369832</v>
      </c>
      <c r="AW10" s="558">
        <v>1.023226357777222</v>
      </c>
      <c r="AX10" s="558">
        <v>1.0153579077411683</v>
      </c>
      <c r="AY10" s="558">
        <v>1.0076095485163588</v>
      </c>
      <c r="AZ10" s="558">
        <v>0.99997855162743765</v>
      </c>
      <c r="BA10" s="558">
        <v>0.99246227063275905</v>
      </c>
      <c r="BB10" s="558">
        <v>0.98505813806437859</v>
      </c>
      <c r="BC10" s="558">
        <v>0.97776366250400348</v>
      </c>
      <c r="BD10" s="558">
        <v>0.97057642578790693</v>
      </c>
      <c r="BE10" s="558">
        <v>0.9634940803342158</v>
      </c>
      <c r="BF10" s="558">
        <v>0.95651434658636891</v>
      </c>
      <c r="BG10" s="558">
        <v>0.94963501056689736</v>
      </c>
      <c r="BH10" s="558">
        <v>0.94285392153601078</v>
      </c>
      <c r="BI10" s="558">
        <v>0.93616898974978802</v>
      </c>
      <c r="BJ10" s="558">
        <v>0.92957818431306671</v>
      </c>
      <c r="BK10" s="558">
        <v>0.92307953112239249</v>
      </c>
    </row>
    <row r="11" spans="1:63">
      <c r="A11" s="1066"/>
      <c r="B11" s="597">
        <v>1.167</v>
      </c>
      <c r="C11" s="558">
        <v>1.4656742983033881</v>
      </c>
      <c r="D11" s="558">
        <v>1.4488730645311747</v>
      </c>
      <c r="E11" s="558">
        <v>1.4324526551977612</v>
      </c>
      <c r="F11" s="558">
        <v>1.4164002674893474</v>
      </c>
      <c r="G11" s="558">
        <v>1.400703666117203</v>
      </c>
      <c r="H11" s="558">
        <v>1.3853511522156658</v>
      </c>
      <c r="I11" s="558">
        <v>1.3703315342633475</v>
      </c>
      <c r="J11" s="558">
        <v>1.3556341008756303</v>
      </c>
      <c r="K11" s="558">
        <v>1.3412485953294699</v>
      </c>
      <c r="L11" s="558">
        <v>1.3271651916931633</v>
      </c>
      <c r="M11" s="558">
        <v>1.3133744724443492</v>
      </c>
      <c r="N11" s="558">
        <v>1.2998674074690988</v>
      </c>
      <c r="O11" s="558">
        <v>1.2866353343436865</v>
      </c>
      <c r="P11" s="558">
        <v>1.2736699398085622</v>
      </c>
      <c r="Q11" s="558">
        <v>1.2609632423512649</v>
      </c>
      <c r="R11" s="558">
        <v>1.248507575821604</v>
      </c>
      <c r="S11" s="558">
        <v>1.2362955740084256</v>
      </c>
      <c r="T11" s="558">
        <v>1.2243201561127668</v>
      </c>
      <c r="U11" s="558">
        <v>1.2125745130571959</v>
      </c>
      <c r="V11" s="558">
        <v>1.2010520945757241</v>
      </c>
      <c r="W11" s="558">
        <v>1.1897465970328502</v>
      </c>
      <c r="X11" s="558">
        <v>1.1786519519241474</v>
      </c>
      <c r="Y11" s="558">
        <v>1.1677623150143113</v>
      </c>
      <c r="Z11" s="558">
        <v>1.1570720560718217</v>
      </c>
      <c r="AA11" s="558">
        <v>1.1465757491623338</v>
      </c>
      <c r="AB11" s="558">
        <v>1.1362681634656353</v>
      </c>
      <c r="AC11" s="558">
        <v>1.1261442545835185</v>
      </c>
      <c r="AD11" s="558">
        <v>1.116199156308219</v>
      </c>
      <c r="AE11" s="558">
        <v>1.1064281728231977</v>
      </c>
      <c r="AF11" s="558">
        <v>1.0968267713100077</v>
      </c>
      <c r="AG11" s="558">
        <v>1.0873905749367843</v>
      </c>
      <c r="AH11" s="558">
        <v>1.0781153562055774</v>
      </c>
      <c r="AI11" s="558">
        <v>1.0689970306372802</v>
      </c>
      <c r="AJ11" s="558">
        <v>1.060031650774333</v>
      </c>
      <c r="AK11" s="558">
        <v>1.051215400482703</v>
      </c>
      <c r="AL11" s="558">
        <v>1.0425445895358609</v>
      </c>
      <c r="AM11" s="558">
        <v>1.0340156484646059</v>
      </c>
      <c r="AN11" s="558">
        <v>1.0256251236576344</v>
      </c>
      <c r="AO11" s="558">
        <v>1.01736967269873</v>
      </c>
      <c r="AP11" s="558">
        <v>1.0092460599273456</v>
      </c>
      <c r="AQ11" s="558">
        <v>1.0012511522101915</v>
      </c>
      <c r="AR11" s="558">
        <v>0.99338191491221772</v>
      </c>
      <c r="AS11" s="558">
        <v>0.98563540805611338</v>
      </c>
      <c r="AT11" s="558">
        <v>0.97800878266010316</v>
      </c>
      <c r="AU11" s="558">
        <v>0.97049927724446483</v>
      </c>
      <c r="AV11" s="558">
        <v>0.96310421449776507</v>
      </c>
      <c r="AW11" s="558">
        <v>0.9558209980943585</v>
      </c>
      <c r="AX11" s="558">
        <v>0.9486471096552056</v>
      </c>
      <c r="AY11" s="558">
        <v>0.94158010584453222</v>
      </c>
      <c r="AZ11" s="558">
        <v>0.93461761559530232</v>
      </c>
      <c r="BA11" s="558">
        <v>0.92775733745688371</v>
      </c>
      <c r="BB11" s="558">
        <v>0.92099703705867508</v>
      </c>
      <c r="BC11" s="558">
        <v>0.91433454468382025</v>
      </c>
      <c r="BD11" s="558">
        <v>0.90776775294747902</v>
      </c>
      <c r="BE11" s="558">
        <v>0.90129461457443094</v>
      </c>
      <c r="BF11" s="558">
        <v>0.89491314027109259</v>
      </c>
      <c r="BG11" s="558">
        <v>0.88862139668729845</v>
      </c>
      <c r="BH11" s="558">
        <v>0.88241750446346345</v>
      </c>
      <c r="BI11" s="558">
        <v>0.87629963635897778</v>
      </c>
      <c r="BJ11" s="558">
        <v>0.87026601545792226</v>
      </c>
      <c r="BK11" s="558">
        <v>0.86431491344840372</v>
      </c>
    </row>
    <row r="12" spans="1:63">
      <c r="A12" s="1066"/>
      <c r="B12" s="510">
        <v>1.25</v>
      </c>
      <c r="C12" s="577">
        <v>1.3553770306710948</v>
      </c>
      <c r="D12" s="577">
        <v>1.3403889879633033</v>
      </c>
      <c r="E12" s="577">
        <v>1.3257288015743494</v>
      </c>
      <c r="F12" s="577">
        <v>1.3113858303374752</v>
      </c>
      <c r="G12" s="577">
        <v>1.2973498886613688</v>
      </c>
      <c r="H12" s="577">
        <v>1.2836112224079166</v>
      </c>
      <c r="I12" s="577">
        <v>1.2701604862865916</v>
      </c>
      <c r="J12" s="577">
        <v>1.2569887226553869</v>
      </c>
      <c r="K12" s="577">
        <v>1.2440873416272336</v>
      </c>
      <c r="L12" s="577">
        <v>1.231448102389068</v>
      </c>
      <c r="M12" s="577">
        <v>1.2190630956481725</v>
      </c>
      <c r="N12" s="577">
        <v>1.2069247271272217</v>
      </c>
      <c r="O12" s="577">
        <v>1.1950257020356581</v>
      </c>
      <c r="P12" s="577">
        <v>1.1833590104506773</v>
      </c>
      <c r="Q12" s="577">
        <v>1.1719179135462605</v>
      </c>
      <c r="R12" s="577">
        <v>1.1606959306134119</v>
      </c>
      <c r="S12" s="577">
        <v>1.1496868268190659</v>
      </c>
      <c r="T12" s="577">
        <v>1.138884601655084</v>
      </c>
      <c r="U12" s="577">
        <v>1.1282834780323774</v>
      </c>
      <c r="V12" s="577">
        <v>1.1178778919785028</v>
      </c>
      <c r="W12" s="577">
        <v>1.1076624829001336</v>
      </c>
      <c r="X12" s="577">
        <v>1.0976320843745986</v>
      </c>
      <c r="Y12" s="577">
        <v>1.0877817154372498</v>
      </c>
      <c r="Z12" s="577">
        <v>1.0781065723337946</v>
      </c>
      <c r="AA12" s="577">
        <v>1.0686020207088904</v>
      </c>
      <c r="AB12" s="577">
        <v>1.0592635882043235</v>
      </c>
      <c r="AC12" s="577">
        <v>1.050086957441926</v>
      </c>
      <c r="AD12" s="577">
        <v>1.0410679593681047</v>
      </c>
      <c r="AE12" s="577">
        <v>1.0322025669384252</v>
      </c>
      <c r="AF12" s="577">
        <v>1.0234868891221494</v>
      </c>
      <c r="AG12" s="577">
        <v>1.0149171652079787</v>
      </c>
      <c r="AH12" s="577">
        <v>1.0064897593934887</v>
      </c>
      <c r="AI12" s="577">
        <v>0.99820115564190748</v>
      </c>
      <c r="AJ12" s="577">
        <v>0.99004795279094793</v>
      </c>
      <c r="AK12" s="577">
        <v>0.98202685989940364</v>
      </c>
      <c r="AL12" s="577">
        <v>0.97413469181812795</v>
      </c>
      <c r="AM12" s="577">
        <v>0.9663683649728777</v>
      </c>
      <c r="AN12" s="577">
        <v>0.95872489334728972</v>
      </c>
      <c r="AO12" s="577">
        <v>0.9512013846549966</v>
      </c>
      <c r="AP12" s="577">
        <v>0.94379503669057352</v>
      </c>
      <c r="AQ12" s="577">
        <v>0.93650313384964246</v>
      </c>
      <c r="AR12" s="577">
        <v>0.92932304380905928</v>
      </c>
      <c r="AS12" s="577">
        <v>0.92225221435865234</v>
      </c>
      <c r="AT12" s="577">
        <v>0.91528817037650723</v>
      </c>
      <c r="AU12" s="577">
        <v>0.90842851094026289</v>
      </c>
      <c r="AV12" s="577">
        <v>0.90167090656733906</v>
      </c>
      <c r="AW12" s="577">
        <v>0.89501309657743067</v>
      </c>
      <c r="AX12" s="577">
        <v>0.88845288657099475</v>
      </c>
      <c r="AY12" s="577">
        <v>0.88198814601782272</v>
      </c>
      <c r="AZ12" s="577">
        <v>0.87561680595013269</v>
      </c>
      <c r="BA12" s="577">
        <v>0.86933685675493066</v>
      </c>
      <c r="BB12" s="577">
        <v>0.8631463460606964</v>
      </c>
      <c r="BC12" s="577">
        <v>0.85704337671372366</v>
      </c>
      <c r="BD12" s="577">
        <v>0.85102610483970809</v>
      </c>
      <c r="BE12" s="577">
        <v>0.84509273798642337</v>
      </c>
      <c r="BF12" s="577">
        <v>0.83924153334355467</v>
      </c>
      <c r="BG12" s="577">
        <v>0.83347079603597707</v>
      </c>
      <c r="BH12" s="577">
        <v>0.82777887748696577</v>
      </c>
      <c r="BI12" s="577">
        <v>0.82216417384802043</v>
      </c>
      <c r="BJ12" s="577">
        <v>0.81662512449215829</v>
      </c>
      <c r="BK12" s="577">
        <v>0.81116021056770826</v>
      </c>
    </row>
    <row r="13" spans="1:63">
      <c r="A13" s="1066"/>
      <c r="B13" s="597">
        <v>1.333</v>
      </c>
      <c r="C13" s="577">
        <v>1.2570942598685557</v>
      </c>
      <c r="D13" s="577">
        <v>1.2436673519043058</v>
      </c>
      <c r="E13" s="577">
        <v>1.230524235917781</v>
      </c>
      <c r="F13" s="577">
        <v>1.2176560086312607</v>
      </c>
      <c r="G13" s="577">
        <v>1.2050541353373823</v>
      </c>
      <c r="H13" s="577">
        <v>1.1927104310222976</v>
      </c>
      <c r="I13" s="577">
        <v>1.1806170426372327</v>
      </c>
      <c r="J13" s="577">
        <v>1.1687664324377547</v>
      </c>
      <c r="K13" s="577">
        <v>1.1571513623164766</v>
      </c>
      <c r="L13" s="577">
        <v>1.1457648790607664</v>
      </c>
      <c r="M13" s="577">
        <v>1.1346003004723701</v>
      </c>
      <c r="N13" s="577">
        <v>1.1236512022907215</v>
      </c>
      <c r="O13" s="577">
        <v>1.1129114058661729</v>
      </c>
      <c r="P13" s="577">
        <v>1.1023749665334406</v>
      </c>
      <c r="Q13" s="577">
        <v>1.0920361626393034</v>
      </c>
      <c r="R13" s="577">
        <v>1.0818894851819953</v>
      </c>
      <c r="S13" s="577">
        <v>1.0719296280228758</v>
      </c>
      <c r="T13" s="577">
        <v>1.0621514786338364</v>
      </c>
      <c r="U13" s="577">
        <v>1.0525501093465415</v>
      </c>
      <c r="V13" s="577">
        <v>1.0431207690720361</v>
      </c>
      <c r="W13" s="577">
        <v>1.0338588754614828</v>
      </c>
      <c r="X13" s="577">
        <v>1.0247600074808547</v>
      </c>
      <c r="Y13" s="577">
        <v>1.015819898374303</v>
      </c>
      <c r="Z13" s="577">
        <v>1.0070344289926665</v>
      </c>
      <c r="AA13" s="577">
        <v>0.99839962146521244</v>
      </c>
      <c r="AB13" s="577">
        <v>0.98991163319417608</v>
      </c>
      <c r="AC13" s="577">
        <v>0.98156675115305592</v>
      </c>
      <c r="AD13" s="577">
        <v>0.97336138647088588</v>
      </c>
      <c r="AE13" s="577">
        <v>0.96529206928589273</v>
      </c>
      <c r="AF13" s="577">
        <v>0.95735544385303128</v>
      </c>
      <c r="AG13" s="577">
        <v>0.9495482638909073</v>
      </c>
      <c r="AH13" s="577">
        <v>0.94186738815453153</v>
      </c>
      <c r="AI13" s="577">
        <v>0.93430977622122091</v>
      </c>
      <c r="AJ13" s="577">
        <v>0.92687248447777093</v>
      </c>
      <c r="AK13" s="577">
        <v>0.91955266229777122</v>
      </c>
      <c r="AL13" s="577">
        <v>0.91234754839863619</v>
      </c>
      <c r="AM13" s="577">
        <v>0.90525446736856974</v>
      </c>
      <c r="AN13" s="577">
        <v>0.89827082635428834</v>
      </c>
      <c r="AO13" s="577">
        <v>0.89139411190088669</v>
      </c>
      <c r="AP13" s="577">
        <v>0.88462188693575428</v>
      </c>
      <c r="AQ13" s="577">
        <v>0.87795178788894213</v>
      </c>
      <c r="AR13" s="577">
        <v>0.87138152194282881</v>
      </c>
      <c r="AS13" s="577">
        <v>0.86490886440436432</v>
      </c>
      <c r="AT13" s="577">
        <v>0.85853165619356608</v>
      </c>
      <c r="AU13" s="577">
        <v>0.85224780144230827</v>
      </c>
      <c r="AV13" s="577">
        <v>0.84605526519779561</v>
      </c>
      <c r="AW13" s="577">
        <v>0.83995207122543891</v>
      </c>
      <c r="AX13" s="577">
        <v>0.83393629990614249</v>
      </c>
      <c r="AY13" s="577">
        <v>0.82800608622330962</v>
      </c>
      <c r="AZ13" s="577">
        <v>0.8221596178351277</v>
      </c>
      <c r="BA13" s="577">
        <v>0.8163951332279511</v>
      </c>
      <c r="BB13" s="577">
        <v>0.81071091994682565</v>
      </c>
      <c r="BC13" s="577">
        <v>0.80510531289942344</v>
      </c>
      <c r="BD13" s="577">
        <v>0.79957669272985787</v>
      </c>
      <c r="BE13" s="577">
        <v>0.79412348425904411</v>
      </c>
      <c r="BF13" s="577">
        <v>0.78874415498844852</v>
      </c>
      <c r="BG13" s="577">
        <v>0.78343721366424102</v>
      </c>
      <c r="BH13" s="577">
        <v>0.77820120889902655</v>
      </c>
      <c r="BI13" s="577">
        <v>0.77303472784847804</v>
      </c>
      <c r="BJ13" s="577">
        <v>0.76793639494033628</v>
      </c>
      <c r="BK13" s="577">
        <v>0.7629048706533752</v>
      </c>
    </row>
    <row r="14" spans="1:63">
      <c r="A14" s="1066"/>
      <c r="B14" s="597">
        <v>1.417</v>
      </c>
      <c r="C14" s="577">
        <v>1.1691401413738896</v>
      </c>
      <c r="D14" s="577">
        <v>1.1570646729952028</v>
      </c>
      <c r="E14" s="577">
        <v>1.1452360976229421</v>
      </c>
      <c r="F14" s="577">
        <v>1.1336469199810262</v>
      </c>
      <c r="G14" s="577">
        <v>1.1222899451467212</v>
      </c>
      <c r="H14" s="577">
        <v>1.1111582636550348</v>
      </c>
      <c r="I14" s="577">
        <v>1.1002452374808753</v>
      </c>
      <c r="J14" s="577">
        <v>1.0895444868392199</v>
      </c>
      <c r="K14" s="577">
        <v>1.079049877748133</v>
      </c>
      <c r="L14" s="577">
        <v>1.0687555103036972</v>
      </c>
      <c r="M14" s="577">
        <v>1.058655707619756</v>
      </c>
      <c r="N14" s="577">
        <v>1.0487450053889091</v>
      </c>
      <c r="O14" s="577">
        <v>1.0390181420244218</v>
      </c>
      <c r="P14" s="577">
        <v>1.0294700493456834</v>
      </c>
      <c r="Q14" s="577">
        <v>1.0200958437725651</v>
      </c>
      <c r="R14" s="577">
        <v>1.0108908179965357</v>
      </c>
      <c r="S14" s="577">
        <v>1.001850433098687</v>
      </c>
      <c r="T14" s="577">
        <v>0.99297031108694156</v>
      </c>
      <c r="U14" s="577">
        <v>0.98424622782666116</v>
      </c>
      <c r="V14" s="577">
        <v>0.97567410634067386</v>
      </c>
      <c r="W14" s="577">
        <v>0.96725001045639203</v>
      </c>
      <c r="X14" s="577">
        <v>0.95897013877922099</v>
      </c>
      <c r="Y14" s="577">
        <v>0.95083081897287636</v>
      </c>
      <c r="Z14" s="577">
        <v>0.942828502328525</v>
      </c>
      <c r="AA14" s="577">
        <v>0.93495975860587965</v>
      </c>
      <c r="AB14" s="577">
        <v>0.92722127113048836</v>
      </c>
      <c r="AC14" s="577">
        <v>0.91960983213249825</v>
      </c>
      <c r="AD14" s="577">
        <v>0.91212233831313216</v>
      </c>
      <c r="AE14" s="577">
        <v>0.90475578662600109</v>
      </c>
      <c r="AF14" s="577">
        <v>0.89750727026120913</v>
      </c>
      <c r="AG14" s="577">
        <v>0.89037397482096403</v>
      </c>
      <c r="AH14" s="577">
        <v>0.88335317467612573</v>
      </c>
      <c r="AI14" s="577">
        <v>0.87644222949378303</v>
      </c>
      <c r="AJ14" s="577">
        <v>0.86963858092656365</v>
      </c>
      <c r="AK14" s="577">
        <v>0.86293974945495966</v>
      </c>
      <c r="AL14" s="577">
        <v>0.85634333137447649</v>
      </c>
      <c r="AM14" s="577">
        <v>0.84984699591992008</v>
      </c>
      <c r="AN14" s="577">
        <v>0.8434484825195887</v>
      </c>
      <c r="AO14" s="577">
        <v>0.83714559817258072</v>
      </c>
      <c r="AP14" s="577">
        <v>0.83093621494281866</v>
      </c>
      <c r="AQ14" s="577">
        <v>0.82481826756378207</v>
      </c>
      <c r="AR14" s="577">
        <v>0.81878975114827801</v>
      </c>
      <c r="AS14" s="577">
        <v>0.81284871899791855</v>
      </c>
      <c r="AT14" s="577">
        <v>0.80699328050727515</v>
      </c>
      <c r="AU14" s="577">
        <v>0.80122159915797297</v>
      </c>
      <c r="AV14" s="577">
        <v>0.79553189059825025</v>
      </c>
      <c r="AW14" s="577">
        <v>0.78992242080376729</v>
      </c>
      <c r="AX14" s="577">
        <v>0.78439150431568139</v>
      </c>
      <c r="AY14" s="577">
        <v>0.77893750255222871</v>
      </c>
      <c r="AZ14" s="577">
        <v>0.77355882219025729</v>
      </c>
      <c r="BA14" s="577">
        <v>0.76825391361335527</v>
      </c>
      <c r="BB14" s="577">
        <v>0.76302126942339965</v>
      </c>
      <c r="BC14" s="577">
        <v>0.75785942301251963</v>
      </c>
      <c r="BD14" s="577">
        <v>0.75276694719263626</v>
      </c>
      <c r="BE14" s="577">
        <v>0.74774245287988528</v>
      </c>
      <c r="BF14" s="577">
        <v>0.74278458783137813</v>
      </c>
      <c r="BG14" s="577">
        <v>0.73789203543188608</v>
      </c>
      <c r="BH14" s="577">
        <v>0.73306351352816224</v>
      </c>
      <c r="BI14" s="577">
        <v>0.72829777330873258</v>
      </c>
      <c r="BJ14" s="577">
        <v>0.72359359822710068</v>
      </c>
      <c r="BK14" s="577">
        <v>0.71894980296641553</v>
      </c>
    </row>
    <row r="15" spans="1:63">
      <c r="A15" s="1066"/>
      <c r="B15" s="510">
        <v>1.5</v>
      </c>
      <c r="C15" s="577">
        <v>1.0901148197574413</v>
      </c>
      <c r="D15" s="577">
        <v>1.0792151854118979</v>
      </c>
      <c r="E15" s="577">
        <v>1.0685313557334479</v>
      </c>
      <c r="F15" s="577">
        <v>1.0580569843901608</v>
      </c>
      <c r="G15" s="577">
        <v>1.0477859714763684</v>
      </c>
      <c r="H15" s="577">
        <v>1.0377124516668315</v>
      </c>
      <c r="I15" s="577">
        <v>1.0278307830477202</v>
      </c>
      <c r="J15" s="577">
        <v>1.0181355365797207</v>
      </c>
      <c r="K15" s="577">
        <v>1.0086214861519194</v>
      </c>
      <c r="L15" s="577">
        <v>0.99928359918817622</v>
      </c>
      <c r="M15" s="577">
        <v>0.99011702777051591</v>
      </c>
      <c r="N15" s="577">
        <v>0.98111710024663268</v>
      </c>
      <c r="O15" s="577">
        <v>0.97227931329099038</v>
      </c>
      <c r="P15" s="577">
        <v>0.96359932439116447</v>
      </c>
      <c r="Q15" s="577">
        <v>0.95507294473309379</v>
      </c>
      <c r="R15" s="577">
        <v>0.94669613246074447</v>
      </c>
      <c r="S15" s="577">
        <v>0.93846498628740216</v>
      </c>
      <c r="T15" s="577">
        <v>0.93037573943737562</v>
      </c>
      <c r="U15" s="577">
        <v>0.92242475389834389</v>
      </c>
      <c r="V15" s="577">
        <v>0.9146085149659241</v>
      </c>
      <c r="W15" s="577">
        <v>0.90692362606326959</v>
      </c>
      <c r="X15" s="577">
        <v>0.89936680381965983</v>
      </c>
      <c r="Y15" s="577">
        <v>0.89193487339309707</v>
      </c>
      <c r="Z15" s="577">
        <v>0.8846247640229149</v>
      </c>
      <c r="AA15" s="577">
        <v>0.8774335047993076</v>
      </c>
      <c r="AB15" s="577">
        <v>0.8703582206375361</v>
      </c>
      <c r="AC15" s="577">
        <v>0.86339612844535174</v>
      </c>
      <c r="AD15" s="577">
        <v>0.8565445334729026</v>
      </c>
      <c r="AE15" s="577">
        <v>0.849800825835067</v>
      </c>
      <c r="AF15" s="577">
        <v>0.84316247719678417</v>
      </c>
      <c r="AG15" s="577">
        <v>0.83662703761254031</v>
      </c>
      <c r="AH15" s="577">
        <v>0.83019213251170687</v>
      </c>
      <c r="AI15" s="577">
        <v>0.82385545982194264</v>
      </c>
      <c r="AJ15" s="577">
        <v>0.81761478722333503</v>
      </c>
      <c r="AK15" s="577">
        <v>0.81146794952640178</v>
      </c>
      <c r="AL15" s="577">
        <v>0.80541284616748443</v>
      </c>
      <c r="AM15" s="577">
        <v>0.79944743881544478</v>
      </c>
      <c r="AN15" s="577">
        <v>0.79356974908393885</v>
      </c>
      <c r="AO15" s="577">
        <v>0.78777785634387221</v>
      </c>
      <c r="AP15" s="577">
        <v>0.78206989563095619</v>
      </c>
      <c r="AQ15" s="577">
        <v>0.77644405564357777</v>
      </c>
      <c r="AR15" s="577">
        <v>0.77089857682646457</v>
      </c>
      <c r="AS15" s="577">
        <v>0.76543174953588922</v>
      </c>
      <c r="AT15" s="577">
        <v>0.76004191228239304</v>
      </c>
      <c r="AU15" s="577">
        <v>0.75472745004723341</v>
      </c>
      <c r="AV15" s="577">
        <v>0.74948679266897267</v>
      </c>
      <c r="AW15" s="577">
        <v>0.74431841329682269</v>
      </c>
      <c r="AX15" s="577">
        <v>0.7392208269075452</v>
      </c>
      <c r="AY15" s="577">
        <v>0.73419258888287997</v>
      </c>
      <c r="AZ15" s="577">
        <v>0.72923229364463904</v>
      </c>
      <c r="BA15" s="577">
        <v>0.72433857334476093</v>
      </c>
      <c r="BB15" s="577">
        <v>0.719510096607755</v>
      </c>
      <c r="BC15" s="577">
        <v>0.71474556732311201</v>
      </c>
      <c r="BD15" s="577">
        <v>0.71004372348537714</v>
      </c>
      <c r="BE15" s="577">
        <v>0.70540333607970807</v>
      </c>
      <c r="BF15" s="577">
        <v>0.70082320801084697</v>
      </c>
      <c r="BG15" s="577">
        <v>0.69630217307354858</v>
      </c>
      <c r="BH15" s="577">
        <v>0.69183909496260443</v>
      </c>
      <c r="BI15" s="577">
        <v>0.68743286632069633</v>
      </c>
      <c r="BJ15" s="577">
        <v>0.68308240782240459</v>
      </c>
      <c r="BK15" s="577">
        <v>0.67878666729277826</v>
      </c>
    </row>
    <row r="16" spans="1:63">
      <c r="A16" s="1066"/>
      <c r="B16" s="597">
        <v>1.583</v>
      </c>
      <c r="C16" s="577">
        <v>1.0188480621974505</v>
      </c>
      <c r="D16" s="577">
        <v>1.0089763006058212</v>
      </c>
      <c r="E16" s="577">
        <v>0.99929400105170396</v>
      </c>
      <c r="F16" s="577">
        <v>0.98979576105324329</v>
      </c>
      <c r="G16" s="577">
        <v>0.98047638159592743</v>
      </c>
      <c r="H16" s="577">
        <v>0.97133085764324334</v>
      </c>
      <c r="I16" s="577">
        <v>0.96235436917350525</v>
      </c>
      <c r="J16" s="577">
        <v>0.95354227270912506</v>
      </c>
      <c r="K16" s="577">
        <v>0.94489009330705109</v>
      </c>
      <c r="L16" s="577">
        <v>0.93639351698134377</v>
      </c>
      <c r="M16" s="577">
        <v>0.92804838353093133</v>
      </c>
      <c r="N16" s="577">
        <v>0.91985067974749279</v>
      </c>
      <c r="O16" s="577">
        <v>0.91179653298016672</v>
      </c>
      <c r="P16" s="577">
        <v>0.90388220503540961</v>
      </c>
      <c r="Q16" s="577">
        <v>0.89610408639181083</v>
      </c>
      <c r="R16" s="577">
        <v>0.8884586907110581</v>
      </c>
      <c r="S16" s="577">
        <v>0.88094264962751345</v>
      </c>
      <c r="T16" s="577">
        <v>0.87355270780004124</v>
      </c>
      <c r="U16" s="577">
        <v>0.86628571821081579</v>
      </c>
      <c r="V16" s="577">
        <v>0.85913863769684473</v>
      </c>
      <c r="W16" s="577">
        <v>0.85210852270087978</v>
      </c>
      <c r="X16" s="577">
        <v>0.84519252522924904</v>
      </c>
      <c r="Y16" s="577">
        <v>0.83838788900495032</v>
      </c>
      <c r="Z16" s="577">
        <v>0.83169194580508854</v>
      </c>
      <c r="AA16" s="577">
        <v>0.82510211197243311</v>
      </c>
      <c r="AB16" s="577">
        <v>0.81861588509151362</v>
      </c>
      <c r="AC16" s="577">
        <v>0.81223084082027031</v>
      </c>
      <c r="AD16" s="577">
        <v>0.80594462986883253</v>
      </c>
      <c r="AE16" s="577">
        <v>0.79975497511751392</v>
      </c>
      <c r="AF16" s="577">
        <v>0.7936596688666</v>
      </c>
      <c r="AG16" s="577">
        <v>0.78765657021094637</v>
      </c>
      <c r="AH16" s="577">
        <v>0.7817436025328327</v>
      </c>
      <c r="AI16" s="577">
        <v>0.77591875110690134</v>
      </c>
      <c r="AJ16" s="577">
        <v>0.7701800608113798</v>
      </c>
      <c r="AK16" s="577">
        <v>0.76452563394012474</v>
      </c>
      <c r="AL16" s="577">
        <v>0.75895362811034184</v>
      </c>
      <c r="AM16" s="577">
        <v>0.75346225426113822</v>
      </c>
      <c r="AN16" s="577">
        <v>0.74804977473833989</v>
      </c>
      <c r="AO16" s="577">
        <v>0.7427145014612645</v>
      </c>
      <c r="AP16" s="577">
        <v>0.73745479416739013</v>
      </c>
      <c r="AQ16" s="577">
        <v>0.7322690587310835</v>
      </c>
      <c r="AR16" s="577">
        <v>0.72715574555276952</v>
      </c>
      <c r="AS16" s="577">
        <v>0.72211334801512062</v>
      </c>
      <c r="AT16" s="577">
        <v>0.71714040100303666</v>
      </c>
      <c r="AU16" s="577">
        <v>0.71223547948436139</v>
      </c>
      <c r="AV16" s="577">
        <v>0.70739719714844651</v>
      </c>
      <c r="AW16" s="577">
        <v>0.70262420509983103</v>
      </c>
      <c r="AX16" s="577">
        <v>0.69791519060445117</v>
      </c>
      <c r="AY16" s="577">
        <v>0.693268875885933</v>
      </c>
      <c r="AZ16" s="577">
        <v>0.68868401696964698</v>
      </c>
      <c r="BA16" s="577">
        <v>0.68415940257233077</v>
      </c>
      <c r="BB16" s="577">
        <v>0.6796938530351968</v>
      </c>
      <c r="BC16" s="577">
        <v>0.67528621929855048</v>
      </c>
      <c r="BD16" s="577">
        <v>0.67093538191604785</v>
      </c>
      <c r="BE16" s="577">
        <v>0.66664025010681505</v>
      </c>
      <c r="BF16" s="577">
        <v>0.66239976084374597</v>
      </c>
      <c r="BG16" s="577">
        <v>0.65821287797637451</v>
      </c>
      <c r="BH16" s="577">
        <v>0.65407859138680247</v>
      </c>
      <c r="BI16" s="577">
        <v>0.64999591617724117</v>
      </c>
      <c r="BJ16" s="577">
        <v>0.64596389188778935</v>
      </c>
      <c r="BK16" s="577">
        <v>0.64198158174314657</v>
      </c>
    </row>
    <row r="17" spans="1:66">
      <c r="A17" s="1066"/>
      <c r="B17" s="597">
        <v>1.667</v>
      </c>
      <c r="C17" s="577">
        <v>0.95435545284740519</v>
      </c>
      <c r="D17" s="577">
        <v>0.94538618088258386</v>
      </c>
      <c r="E17" s="577">
        <v>0.93658393014644459</v>
      </c>
      <c r="F17" s="577">
        <v>0.92794407839871151</v>
      </c>
      <c r="G17" s="577">
        <v>0.91946217239811812</v>
      </c>
      <c r="H17" s="577">
        <v>0.9111339202486598</v>
      </c>
      <c r="I17" s="577">
        <v>0.90295518415806508</v>
      </c>
      <c r="J17" s="577">
        <v>0.894921973582818</v>
      </c>
      <c r="K17" s="577">
        <v>0.88703043873586629</v>
      </c>
      <c r="L17" s="577">
        <v>0.87927686443482833</v>
      </c>
      <c r="M17" s="577">
        <v>0.87165766427004188</v>
      </c>
      <c r="N17" s="577">
        <v>0.86416937507322156</v>
      </c>
      <c r="O17" s="577">
        <v>0.85680865166880271</v>
      </c>
      <c r="P17" s="577">
        <v>0.84957226189125667</v>
      </c>
      <c r="Q17" s="577">
        <v>0.84245708185278856</v>
      </c>
      <c r="R17" s="577">
        <v>0.83546009144685607</v>
      </c>
      <c r="S17" s="577">
        <v>0.82857837007391688</v>
      </c>
      <c r="T17" s="577">
        <v>0.82180909257669177</v>
      </c>
      <c r="U17" s="577">
        <v>0.81514952537306162</v>
      </c>
      <c r="V17" s="577">
        <v>0.80859702277547574</v>
      </c>
      <c r="W17" s="577">
        <v>0.80214902348646111</v>
      </c>
      <c r="X17" s="577">
        <v>0.79580304726048134</v>
      </c>
      <c r="Y17" s="577">
        <v>0.78955669172300302</v>
      </c>
      <c r="Z17" s="577">
        <v>0.78340762933820207</v>
      </c>
      <c r="AA17" s="577">
        <v>0.77735360451726676</v>
      </c>
      <c r="AB17" s="577">
        <v>0.77139243085975273</v>
      </c>
      <c r="AC17" s="577">
        <v>0.76552198852089914</v>
      </c>
      <c r="AD17" s="577">
        <v>0.75974022169825006</v>
      </c>
      <c r="AE17" s="577">
        <v>0.7540451362313183</v>
      </c>
      <c r="AF17" s="577">
        <v>0.74843479730840434</v>
      </c>
      <c r="AG17" s="577">
        <v>0.74290732727503139</v>
      </c>
      <c r="AH17" s="577">
        <v>0.73746090353878302</v>
      </c>
      <c r="AI17" s="577">
        <v>0.73209375656562869</v>
      </c>
      <c r="AJ17" s="577">
        <v>0.72680416796311398</v>
      </c>
      <c r="AK17" s="577">
        <v>0.72159046864604925</v>
      </c>
      <c r="AL17" s="577">
        <v>0.71645103708058944</v>
      </c>
      <c r="AM17" s="577">
        <v>0.71138429760281829</v>
      </c>
      <c r="AN17" s="577">
        <v>0.70638871880817833</v>
      </c>
      <c r="AO17" s="577">
        <v>0.70146281200828764</v>
      </c>
      <c r="AP17" s="577">
        <v>0.6966051297518765</v>
      </c>
      <c r="AQ17" s="577">
        <v>0.69181426440675686</v>
      </c>
      <c r="AR17" s="577">
        <v>0.68708884679990612</v>
      </c>
      <c r="AS17" s="577">
        <v>0.68242754491290814</v>
      </c>
      <c r="AT17" s="577">
        <v>0.67782906263013587</v>
      </c>
      <c r="AU17" s="577">
        <v>0.67329213853720749</v>
      </c>
      <c r="AV17" s="577">
        <v>0.66881554476737692</v>
      </c>
      <c r="AW17" s="577">
        <v>0.66439808589363958</v>
      </c>
      <c r="AX17" s="577">
        <v>0.66003859786445584</v>
      </c>
      <c r="AY17" s="577">
        <v>0.65573594698110071</v>
      </c>
      <c r="AZ17" s="577">
        <v>0.6514890289147548</v>
      </c>
      <c r="BA17" s="577">
        <v>0.64729676776154244</v>
      </c>
      <c r="BB17" s="577">
        <v>0.64315811513382237</v>
      </c>
      <c r="BC17" s="577">
        <v>0.63907204928611716</v>
      </c>
      <c r="BD17" s="577">
        <v>0.63503757427415009</v>
      </c>
      <c r="BE17" s="577">
        <v>0.63105371914553754</v>
      </c>
      <c r="BF17" s="577">
        <v>0.62711953716075231</v>
      </c>
      <c r="BG17" s="577">
        <v>0.6232341050430491</v>
      </c>
      <c r="BH17" s="577">
        <v>0.6193965222561002</v>
      </c>
      <c r="BI17" s="577">
        <v>0.61560591030815592</v>
      </c>
      <c r="BJ17" s="577">
        <v>0.61186141208160039</v>
      </c>
      <c r="BK17" s="577">
        <v>0.60816219118682813</v>
      </c>
    </row>
    <row r="18" spans="1:66">
      <c r="A18" s="1066"/>
      <c r="B18" s="510">
        <v>1.75</v>
      </c>
      <c r="C18" s="577">
        <v>0.89580404502280719</v>
      </c>
      <c r="D18" s="577">
        <v>0.8876304433035771</v>
      </c>
      <c r="E18" s="577">
        <v>0.87960465002918053</v>
      </c>
      <c r="F18" s="577">
        <v>0.87172269175542982</v>
      </c>
      <c r="G18" s="577">
        <v>0.86398073619416615</v>
      </c>
      <c r="H18" s="577">
        <v>0.8563750860002538</v>
      </c>
      <c r="I18" s="577">
        <v>0.84890217288387193</v>
      </c>
      <c r="J18" s="577">
        <v>0.8415585520284018</v>
      </c>
      <c r="K18" s="577">
        <v>0.83434089679556767</v>
      </c>
      <c r="L18" s="577">
        <v>0.82724599370072793</v>
      </c>
      <c r="M18" s="577">
        <v>0.82027073764237457</v>
      </c>
      <c r="N18" s="577">
        <v>0.81341212737095991</v>
      </c>
      <c r="O18" s="577">
        <v>0.80666726118316112</v>
      </c>
      <c r="P18" s="577">
        <v>0.80003333282860312</v>
      </c>
      <c r="Q18" s="577">
        <v>0.79350762761690907</v>
      </c>
      <c r="R18" s="577">
        <v>0.78708751871373439</v>
      </c>
      <c r="S18" s="577">
        <v>0.78077046361516422</v>
      </c>
      <c r="T18" s="577">
        <v>0.77455400079053749</v>
      </c>
      <c r="U18" s="577">
        <v>0.7684357464843794</v>
      </c>
      <c r="V18" s="577">
        <v>0.76241339166871924</v>
      </c>
      <c r="W18" s="577">
        <v>0.75648469913760319</v>
      </c>
      <c r="X18" s="577">
        <v>0.75064750073612363</v>
      </c>
      <c r="Y18" s="577">
        <v>0.74489969471675532</v>
      </c>
      <c r="Z18" s="577">
        <v>0.73923924321622436</v>
      </c>
      <c r="AA18" s="577">
        <v>0.73366416984655036</v>
      </c>
      <c r="AB18" s="577">
        <v>0.72817255739427589</v>
      </c>
      <c r="AC18" s="577">
        <v>0.72276254562225895</v>
      </c>
      <c r="AD18" s="577">
        <v>0.7174323291687339</v>
      </c>
      <c r="AE18" s="577">
        <v>0.71218015553865488</v>
      </c>
      <c r="AF18" s="577">
        <v>0.70700432318262718</v>
      </c>
      <c r="AG18" s="577">
        <v>0.70190317965900562</v>
      </c>
      <c r="AH18" s="577">
        <v>0.69687511987498507</v>
      </c>
      <c r="AI18" s="577">
        <v>0.69191858440275378</v>
      </c>
      <c r="AJ18" s="577">
        <v>0.68703205786699673</v>
      </c>
      <c r="AK18" s="577">
        <v>0.68221406740024904</v>
      </c>
      <c r="AL18" s="577">
        <v>0.67746318116278814</v>
      </c>
      <c r="AM18" s="577">
        <v>0.67277800692394285</v>
      </c>
      <c r="AN18" s="577">
        <v>0.66815719070186785</v>
      </c>
      <c r="AO18" s="577">
        <v>0.66359941545898737</v>
      </c>
      <c r="AP18" s="577">
        <v>0.65910339985047295</v>
      </c>
      <c r="AQ18" s="577">
        <v>0.6546678970232529</v>
      </c>
      <c r="AR18" s="577">
        <v>0.65029169346319216</v>
      </c>
      <c r="AS18" s="577">
        <v>0.64597360788820168</v>
      </c>
      <c r="AT18" s="577">
        <v>0.64171249018515553</v>
      </c>
      <c r="AU18" s="577">
        <v>0.63750722038861019</v>
      </c>
      <c r="AV18" s="577">
        <v>0.63335670769941632</v>
      </c>
      <c r="AW18" s="577">
        <v>0.62925988954141909</v>
      </c>
      <c r="AX18" s="577">
        <v>0.62521573065453384</v>
      </c>
      <c r="AY18" s="577">
        <v>0.62122322222256965</v>
      </c>
      <c r="AZ18" s="577">
        <v>0.61728138103425911</v>
      </c>
      <c r="BA18" s="577">
        <v>0.61338924867602651</v>
      </c>
      <c r="BB18" s="577">
        <v>0.60954589075510435</v>
      </c>
      <c r="BC18" s="577">
        <v>0.60575039615167536</v>
      </c>
      <c r="BD18" s="577">
        <v>0.60200187629878044</v>
      </c>
      <c r="BE18" s="577">
        <v>0.59829946448879923</v>
      </c>
      <c r="BF18" s="577">
        <v>0.59464231520536692</v>
      </c>
      <c r="BG18" s="577">
        <v>0.5910296034796434</v>
      </c>
      <c r="BH18" s="577">
        <v>0.58746052426990614</v>
      </c>
      <c r="BI18" s="577">
        <v>0.58393429186348744</v>
      </c>
      <c r="BJ18" s="577">
        <v>0.58045013930012312</v>
      </c>
      <c r="BK18" s="577">
        <v>0.57700731781582171</v>
      </c>
    </row>
    <row r="19" spans="1:66">
      <c r="A19" s="1066"/>
      <c r="B19" s="597">
        <v>1.833</v>
      </c>
      <c r="C19" s="577">
        <v>0.84248520543065553</v>
      </c>
      <c r="D19" s="577">
        <v>0.83501581314863493</v>
      </c>
      <c r="E19" s="577">
        <v>0.82767770275205366</v>
      </c>
      <c r="F19" s="577">
        <v>0.82046744328056975</v>
      </c>
      <c r="G19" s="577">
        <v>0.81338172229568173</v>
      </c>
      <c r="H19" s="577">
        <v>0.80641734080665606</v>
      </c>
      <c r="I19" s="577">
        <v>0.79957120845491747</v>
      </c>
      <c r="J19" s="577">
        <v>0.79284033894166717</v>
      </c>
      <c r="K19" s="577">
        <v>0.78622184568451814</v>
      </c>
      <c r="L19" s="577">
        <v>0.77971293768987593</v>
      </c>
      <c r="M19" s="577">
        <v>0.77331091562866339</v>
      </c>
      <c r="N19" s="577">
        <v>0.76701316810379927</v>
      </c>
      <c r="O19" s="577">
        <v>0.76081716809858546</v>
      </c>
      <c r="P19" s="577">
        <v>0.7547204695958577</v>
      </c>
      <c r="Q19" s="577">
        <v>0.74872070435839466</v>
      </c>
      <c r="R19" s="577">
        <v>0.74281557886168326</v>
      </c>
      <c r="S19" s="577">
        <v>0.73700287137069709</v>
      </c>
      <c r="T19" s="577">
        <v>0.73128042915285563</v>
      </c>
      <c r="U19" s="577">
        <v>0.72564616581982511</v>
      </c>
      <c r="V19" s="577">
        <v>0.72009805879126132</v>
      </c>
      <c r="W19" s="577">
        <v>0.71463414687402005</v>
      </c>
      <c r="X19" s="577">
        <v>0.70925252795074645</v>
      </c>
      <c r="Y19" s="577">
        <v>0.70395135677212273</v>
      </c>
      <c r="Z19" s="577">
        <v>0.69872884284738845</v>
      </c>
      <c r="AA19" s="577">
        <v>0.6935832484280704</v>
      </c>
      <c r="AB19" s="577">
        <v>0.68851288658014931</v>
      </c>
      <c r="AC19" s="577">
        <v>0.68351611934017364</v>
      </c>
      <c r="AD19" s="577">
        <v>0.67859135595108278</v>
      </c>
      <c r="AE19" s="577">
        <v>0.67373705117375349</v>
      </c>
      <c r="AF19" s="577">
        <v>0.66895170367049972</v>
      </c>
      <c r="AG19" s="577">
        <v>0.66423385445697514</v>
      </c>
      <c r="AH19" s="577">
        <v>0.65958208541912799</v>
      </c>
      <c r="AI19" s="577">
        <v>0.65499501789203662</v>
      </c>
      <c r="AJ19" s="577">
        <v>0.6504713112976378</v>
      </c>
      <c r="AK19" s="577">
        <v>0.64600966183851782</v>
      </c>
      <c r="AL19" s="577">
        <v>0.64160880124509501</v>
      </c>
      <c r="AM19" s="577">
        <v>0.63726749557366313</v>
      </c>
      <c r="AN19" s="577">
        <v>0.63298454405290328</v>
      </c>
      <c r="AO19" s="577">
        <v>0.62875877797659985</v>
      </c>
      <c r="AP19" s="577">
        <v>0.62458905964041544</v>
      </c>
      <c r="AQ19" s="577">
        <v>0.62047428132069238</v>
      </c>
      <c r="AR19" s="577">
        <v>0.6164133642933558</v>
      </c>
      <c r="AS19" s="577">
        <v>0.61240525789109379</v>
      </c>
      <c r="AT19" s="577">
        <v>0.60844893859708205</v>
      </c>
      <c r="AU19" s="577">
        <v>0.60454340917361249</v>
      </c>
      <c r="AV19" s="577">
        <v>0.60068769782406617</v>
      </c>
      <c r="AW19" s="577">
        <v>0.59688085738675345</v>
      </c>
      <c r="AX19" s="577">
        <v>0.59312196455921351</v>
      </c>
      <c r="AY19" s="577">
        <v>0.58941011915164165</v>
      </c>
      <c r="AZ19" s="577">
        <v>0.58574444336817488</v>
      </c>
      <c r="BA19" s="577">
        <v>0.58212408111483116</v>
      </c>
      <c r="BB19" s="577">
        <v>0.57854819733295515</v>
      </c>
      <c r="BC19" s="577">
        <v>0.57501597735708154</v>
      </c>
      <c r="BD19" s="577">
        <v>0.57152662629617912</v>
      </c>
      <c r="BE19" s="577">
        <v>0.56807936843728579</v>
      </c>
      <c r="BF19" s="577">
        <v>0.56467344667059827</v>
      </c>
      <c r="BG19" s="577">
        <v>0.56130812193511925</v>
      </c>
      <c r="BH19" s="577">
        <v>0.55798267268400958</v>
      </c>
      <c r="BI19" s="577">
        <v>0.55469639436883467</v>
      </c>
      <c r="BJ19" s="577">
        <v>0.55144859894192755</v>
      </c>
      <c r="BK19" s="577">
        <v>0.54823861437613508</v>
      </c>
    </row>
    <row r="20" spans="1:66">
      <c r="A20" s="1066"/>
      <c r="B20" s="597">
        <v>1.917</v>
      </c>
      <c r="C20" s="577">
        <v>0.79379297803097915</v>
      </c>
      <c r="D20" s="577">
        <v>0.78694911569649628</v>
      </c>
      <c r="E20" s="577">
        <v>0.78022225635086395</v>
      </c>
      <c r="F20" s="577">
        <v>0.77360942499166163</v>
      </c>
      <c r="G20" s="577">
        <v>0.76710774662822234</v>
      </c>
      <c r="H20" s="577">
        <v>0.76071444211399464</v>
      </c>
      <c r="I20" s="577">
        <v>0.75442682418558671</v>
      </c>
      <c r="J20" s="577">
        <v>0.74824229369663475</v>
      </c>
      <c r="K20" s="577">
        <v>0.74215833603540549</v>
      </c>
      <c r="L20" s="577">
        <v>0.73617251771575942</v>
      </c>
      <c r="M20" s="577">
        <v>0.73028248313176725</v>
      </c>
      <c r="N20" s="577">
        <v>0.72448595146688355</v>
      </c>
      <c r="O20" s="577">
        <v>0.71878071374916219</v>
      </c>
      <c r="P20" s="577">
        <v>0.71316463004452058</v>
      </c>
      <c r="Q20" s="577">
        <v>0.70763562678056691</v>
      </c>
      <c r="R20" s="577">
        <v>0.70219169419395333</v>
      </c>
      <c r="S20" s="577">
        <v>0.69683088389465886</v>
      </c>
      <c r="T20" s="577">
        <v>0.69155130654099761</v>
      </c>
      <c r="U20" s="577">
        <v>0.68635112961952394</v>
      </c>
      <c r="V20" s="577">
        <v>0.68122857532435666</v>
      </c>
      <c r="W20" s="577">
        <v>0.67618191853076437</v>
      </c>
      <c r="X20" s="577">
        <v>0.67120948485816001</v>
      </c>
      <c r="Y20" s="577">
        <v>0.66630964881793808</v>
      </c>
      <c r="Z20" s="577">
        <v>0.66148083204184693</v>
      </c>
      <c r="AA20" s="577">
        <v>0.65672150158684262</v>
      </c>
      <c r="AB20" s="577">
        <v>0.65203016831259986</v>
      </c>
      <c r="AC20" s="577">
        <v>0.64740538532807035</v>
      </c>
      <c r="AD20" s="577">
        <v>0.64284574650368698</v>
      </c>
      <c r="AE20" s="577">
        <v>0.63834988504599832</v>
      </c>
      <c r="AF20" s="577">
        <v>0.63391647213170066</v>
      </c>
      <c r="AG20" s="577">
        <v>0.62954421559819584</v>
      </c>
      <c r="AH20" s="577">
        <v>0.62523185868796871</v>
      </c>
      <c r="AI20" s="577">
        <v>0.62097817884421924</v>
      </c>
      <c r="AJ20" s="577">
        <v>0.61678198655532401</v>
      </c>
      <c r="AK20" s="577">
        <v>0.61264212424583431</v>
      </c>
      <c r="AL20" s="577">
        <v>0.60855746521183851</v>
      </c>
      <c r="AM20" s="577">
        <v>0.60452691259863156</v>
      </c>
      <c r="AN20" s="577">
        <v>0.60054939841874411</v>
      </c>
      <c r="AO20" s="577">
        <v>0.59662388260848231</v>
      </c>
      <c r="AP20" s="577">
        <v>0.59274935212123014</v>
      </c>
      <c r="AQ20" s="577">
        <v>0.588924820055853</v>
      </c>
      <c r="AR20" s="577">
        <v>0.58514932481862691</v>
      </c>
      <c r="AS20" s="577">
        <v>0.58142192931719816</v>
      </c>
      <c r="AT20" s="577">
        <v>0.5777417201851559</v>
      </c>
      <c r="AU20" s="577">
        <v>0.57410780703586795</v>
      </c>
      <c r="AV20" s="577">
        <v>0.57051932174430031</v>
      </c>
      <c r="AW20" s="577">
        <v>0.56697541775560334</v>
      </c>
      <c r="AX20" s="577">
        <v>0.56347526941930892</v>
      </c>
      <c r="AY20" s="577">
        <v>0.56001807134803638</v>
      </c>
      <c r="AZ20" s="577">
        <v>0.55660303779966325</v>
      </c>
      <c r="BA20" s="577">
        <v>0.55322940208196492</v>
      </c>
      <c r="BB20" s="577">
        <v>0.5498964159787737</v>
      </c>
      <c r="BC20" s="577">
        <v>0.54660334919675801</v>
      </c>
      <c r="BD20" s="577">
        <v>0.5433494888319601</v>
      </c>
      <c r="BE20" s="577">
        <v>0.54013413885527561</v>
      </c>
      <c r="BF20" s="577">
        <v>0.53695661961609376</v>
      </c>
      <c r="BG20" s="577">
        <v>0.53381626736335497</v>
      </c>
      <c r="BH20" s="577">
        <v>0.53071243378331723</v>
      </c>
      <c r="BI20" s="577">
        <v>0.52764448555335552</v>
      </c>
      <c r="BJ20" s="577">
        <v>0.52461180391114748</v>
      </c>
      <c r="BK20" s="577">
        <v>0.52161378423863203</v>
      </c>
    </row>
    <row r="21" spans="1:66" s="517" customFormat="1">
      <c r="A21" s="1066"/>
      <c r="B21" s="510">
        <v>2</v>
      </c>
      <c r="C21" s="577">
        <v>0.74920672058650495</v>
      </c>
      <c r="D21" s="577">
        <v>0.74292040386066938</v>
      </c>
      <c r="E21" s="577">
        <v>0.73673870167401778</v>
      </c>
      <c r="F21" s="577">
        <v>0.73065902414225892</v>
      </c>
      <c r="G21" s="577">
        <v>0.72467886616985644</v>
      </c>
      <c r="H21" s="577">
        <v>0.71879580400838317</v>
      </c>
      <c r="I21" s="577">
        <v>0.71300749198116575</v>
      </c>
      <c r="J21" s="577">
        <v>0.70731165936491791</v>
      </c>
      <c r="K21" s="577">
        <v>0.70170610741965611</v>
      </c>
      <c r="L21" s="577">
        <v>0.69618870655873499</v>
      </c>
      <c r="M21" s="577">
        <v>0.69075739365134947</v>
      </c>
      <c r="N21" s="577">
        <v>0.68541016945032773</v>
      </c>
      <c r="O21" s="577">
        <v>0.68014509613847618</v>
      </c>
      <c r="P21" s="577">
        <v>0.6749602949871506</v>
      </c>
      <c r="Q21" s="577">
        <v>0.66985394412111132</v>
      </c>
      <c r="R21" s="577">
        <v>0.66482427638407438</v>
      </c>
      <c r="S21" s="577">
        <v>0.6598695772997073</v>
      </c>
      <c r="T21" s="577">
        <v>0.65498818312312557</v>
      </c>
      <c r="U21" s="577">
        <v>0.65017847897823866</v>
      </c>
      <c r="V21" s="577">
        <v>0.64543889707656521</v>
      </c>
      <c r="W21" s="577">
        <v>0.64076791501338903</v>
      </c>
      <c r="X21" s="577">
        <v>0.63616405413736776</v>
      </c>
      <c r="Y21" s="577">
        <v>0.6316258779899252</v>
      </c>
      <c r="Z21" s="577">
        <v>0.62715199081096651</v>
      </c>
      <c r="AA21" s="577">
        <v>0.62274103610765408</v>
      </c>
      <c r="AB21" s="577">
        <v>0.61839169528315729</v>
      </c>
      <c r="AC21" s="577">
        <v>0.61410268632246678</v>
      </c>
      <c r="AD21" s="577">
        <v>0.6098727625325211</v>
      </c>
      <c r="AE21" s="577">
        <v>0.60570071133404513</v>
      </c>
      <c r="AF21" s="577">
        <v>0.60158535310264094</v>
      </c>
      <c r="AG21" s="577">
        <v>0.59752554005680358</v>
      </c>
      <c r="AH21" s="577">
        <v>0.5935201551906607</v>
      </c>
      <c r="AI21" s="577">
        <v>0.58956811124935216</v>
      </c>
      <c r="AJ21" s="577">
        <v>0.58566834974507342</v>
      </c>
      <c r="AK21" s="577">
        <v>0.58181984001191289</v>
      </c>
      <c r="AL21" s="577">
        <v>0.57802157829771272</v>
      </c>
      <c r="AM21" s="577">
        <v>0.57427258689126781</v>
      </c>
      <c r="AN21" s="577">
        <v>0.57057191328327317</v>
      </c>
      <c r="AO21" s="577">
        <v>0.56691862935950388</v>
      </c>
      <c r="AP21" s="577">
        <v>0.56331183062479484</v>
      </c>
      <c r="AQ21" s="577">
        <v>0.55975063545645509</v>
      </c>
      <c r="AR21" s="577">
        <v>0.55623418438582306</v>
      </c>
      <c r="AS21" s="577">
        <v>0.55276163940673417</v>
      </c>
      <c r="AT21" s="577">
        <v>0.54933218330972988</v>
      </c>
      <c r="AU21" s="577">
        <v>0.54594501904089909</v>
      </c>
      <c r="AV21" s="577">
        <v>0.54259936908429296</v>
      </c>
      <c r="AW21" s="577">
        <v>0.53929447486691162</v>
      </c>
      <c r="AX21" s="577">
        <v>0.53602959618530233</v>
      </c>
      <c r="AY21" s="577">
        <v>0.53280401065286043</v>
      </c>
      <c r="AZ21" s="577">
        <v>0.52961701316696808</v>
      </c>
      <c r="BA21" s="577">
        <v>0.52646791539514137</v>
      </c>
      <c r="BB21" s="577">
        <v>0.52335604527940205</v>
      </c>
      <c r="BC21" s="577">
        <v>0.52028074655812362</v>
      </c>
      <c r="BD21" s="577">
        <v>0.51724137830463701</v>
      </c>
      <c r="BE21" s="577">
        <v>0.51423731448191412</v>
      </c>
      <c r="BF21" s="577">
        <v>0.51126794351268001</v>
      </c>
      <c r="BG21" s="577">
        <v>0.50833266786433384</v>
      </c>
      <c r="BH21" s="577">
        <v>0.50543090364808585</v>
      </c>
      <c r="BI21" s="577">
        <v>0.50256208023174631</v>
      </c>
      <c r="BJ21" s="577">
        <v>0.4997256398656264</v>
      </c>
      <c r="BK21" s="577">
        <v>0.49692103732103815</v>
      </c>
      <c r="BL21" s="518"/>
      <c r="BM21" s="518"/>
      <c r="BN21" s="518"/>
    </row>
    <row r="22" spans="1:66">
      <c r="A22" s="1066"/>
      <c r="B22" s="597">
        <v>2.0830000000000002</v>
      </c>
      <c r="C22" s="577">
        <v>0.70827707538149232</v>
      </c>
      <c r="D22" s="577">
        <v>0.70248931583385643</v>
      </c>
      <c r="E22" s="577">
        <v>0.69679538014910425</v>
      </c>
      <c r="F22" s="577">
        <v>0.69119300523908822</v>
      </c>
      <c r="G22" s="577">
        <v>0.68568000021787456</v>
      </c>
      <c r="H22" s="577">
        <v>0.68025424354507869</v>
      </c>
      <c r="I22" s="577">
        <v>0.67491368030376231</v>
      </c>
      <c r="J22" s="577">
        <v>0.66965631960555794</v>
      </c>
      <c r="K22" s="577">
        <v>0.66448023211613449</v>
      </c>
      <c r="L22" s="577">
        <v>0.65938354769454366</v>
      </c>
      <c r="M22" s="577">
        <v>0.65436445314038028</v>
      </c>
      <c r="N22" s="577">
        <v>0.64942119004305265</v>
      </c>
      <c r="O22" s="577">
        <v>0.64455205272780702</v>
      </c>
      <c r="P22" s="577">
        <v>0.63975538629346373</v>
      </c>
      <c r="Q22" s="577">
        <v>0.63502958473712301</v>
      </c>
      <c r="R22" s="577">
        <v>0.63037308916137869</v>
      </c>
      <c r="S22" s="577">
        <v>0.62578438605983167</v>
      </c>
      <c r="T22" s="577">
        <v>0.62126200567694467</v>
      </c>
      <c r="U22" s="577">
        <v>0.61680452043850609</v>
      </c>
      <c r="V22" s="577">
        <v>0.61241054344917711</v>
      </c>
      <c r="W22" s="577">
        <v>0.6080787270538055</v>
      </c>
      <c r="X22" s="577">
        <v>0.60380776145936776</v>
      </c>
      <c r="Y22" s="577">
        <v>0.59959637341458139</v>
      </c>
      <c r="Z22" s="577">
        <v>0.59544332494438967</v>
      </c>
      <c r="AA22" s="577">
        <v>0.59134741213667852</v>
      </c>
      <c r="AB22" s="577">
        <v>0.58730746397872491</v>
      </c>
      <c r="AC22" s="577">
        <v>0.58332234124101823</v>
      </c>
      <c r="AD22" s="577">
        <v>0.57939093540621678</v>
      </c>
      <c r="AE22" s="577">
        <v>0.57551216764112489</v>
      </c>
      <c r="AF22" s="577">
        <v>0.57168498780968946</v>
      </c>
      <c r="AG22" s="577">
        <v>0.56790837352511725</v>
      </c>
      <c r="AH22" s="577">
        <v>0.56418132923931663</v>
      </c>
      <c r="AI22" s="577">
        <v>0.56050288536796011</v>
      </c>
      <c r="AJ22" s="577">
        <v>0.55687209744955346</v>
      </c>
      <c r="AK22" s="577">
        <v>0.55328804533697695</v>
      </c>
      <c r="AL22" s="577">
        <v>0.54974983242004727</v>
      </c>
      <c r="AM22" s="577">
        <v>0.54625658487772033</v>
      </c>
      <c r="AN22" s="577">
        <v>0.54280745095862326</v>
      </c>
      <c r="AO22" s="577">
        <v>0.53940160028867246</v>
      </c>
      <c r="AP22" s="577">
        <v>0.53603822320459504</v>
      </c>
      <c r="AQ22" s="577">
        <v>0.53271653011223152</v>
      </c>
      <c r="AR22" s="577">
        <v>0.52943575086854866</v>
      </c>
      <c r="AS22" s="577">
        <v>0.52619513418634833</v>
      </c>
      <c r="AT22" s="577">
        <v>0.5229939470607069</v>
      </c>
      <c r="AU22" s="577">
        <v>0.51983147421622244</v>
      </c>
      <c r="AV22" s="577">
        <v>0.51670701757419701</v>
      </c>
      <c r="AW22" s="577">
        <v>0.51361989573891853</v>
      </c>
      <c r="AX22" s="577">
        <v>0.51056944350224953</v>
      </c>
      <c r="AY22" s="577">
        <v>0.50755501136576509</v>
      </c>
      <c r="AZ22" s="577">
        <v>0.50457596507971891</v>
      </c>
      <c r="BA22" s="577">
        <v>0.50163168519815204</v>
      </c>
      <c r="BB22" s="577">
        <v>0.49872156664948608</v>
      </c>
      <c r="BC22" s="577">
        <v>0.4958450183219768</v>
      </c>
      <c r="BD22" s="577">
        <v>0.49300146266343264</v>
      </c>
      <c r="BE22" s="577">
        <v>0.4901903352946273</v>
      </c>
      <c r="BF22" s="577">
        <v>0.4874110846358633</v>
      </c>
      <c r="BG22" s="577">
        <v>0.48466317154616784</v>
      </c>
      <c r="BH22" s="577">
        <v>0.48194606897462478</v>
      </c>
      <c r="BI22" s="577">
        <v>0.47925926162337007</v>
      </c>
      <c r="BJ22" s="577">
        <v>0.47660224562179643</v>
      </c>
      <c r="BK22" s="577">
        <v>0.47397452821153568</v>
      </c>
    </row>
    <row r="23" spans="1:66">
      <c r="A23" s="1066"/>
      <c r="B23" s="597">
        <v>2.1670000000000003</v>
      </c>
      <c r="C23" s="577">
        <v>0.67061456146441856</v>
      </c>
      <c r="D23" s="577">
        <v>0.6652739743196</v>
      </c>
      <c r="E23" s="577">
        <v>0.66001777700777586</v>
      </c>
      <c r="F23" s="577">
        <v>0.6548439849667349</v>
      </c>
      <c r="G23" s="577">
        <v>0.64975067537715436</v>
      </c>
      <c r="H23" s="577">
        <v>0.64473598477998206</v>
      </c>
      <c r="I23" s="577">
        <v>0.63979810680330629</v>
      </c>
      <c r="J23" s="577">
        <v>0.63493528999288706</v>
      </c>
      <c r="K23" s="577">
        <v>0.63014583574087824</v>
      </c>
      <c r="L23" s="577">
        <v>0.62542809630758922</v>
      </c>
      <c r="M23" s="577">
        <v>0.62078047293145266</v>
      </c>
      <c r="N23" s="577">
        <v>0.61620141402263817</v>
      </c>
      <c r="O23" s="577">
        <v>0.61168941343602989</v>
      </c>
      <c r="P23" s="577">
        <v>0.60724300881952431</v>
      </c>
      <c r="Q23" s="577">
        <v>0.60286078003384846</v>
      </c>
      <c r="R23" s="577">
        <v>0.59854134764030686</v>
      </c>
      <c r="S23" s="577">
        <v>0.59428337145307941</v>
      </c>
      <c r="T23" s="577">
        <v>0.59008554915287326</v>
      </c>
      <c r="U23" s="577">
        <v>0.5859466149589202</v>
      </c>
      <c r="V23" s="577">
        <v>0.58186533835647314</v>
      </c>
      <c r="W23" s="577">
        <v>0.57784052287711507</v>
      </c>
      <c r="X23" s="577">
        <v>0.57387100492933996</v>
      </c>
      <c r="Y23" s="577">
        <v>0.56995565267700488</v>
      </c>
      <c r="Z23" s="577">
        <v>0.56609336496338492</v>
      </c>
      <c r="AA23" s="577">
        <v>0.56228307027867808</v>
      </c>
      <c r="AB23" s="577">
        <v>0.55852372576892995</v>
      </c>
      <c r="AC23" s="577">
        <v>0.55481431628445099</v>
      </c>
      <c r="AD23" s="577">
        <v>0.55115385346590384</v>
      </c>
      <c r="AE23" s="577">
        <v>0.54754137486633081</v>
      </c>
      <c r="AF23" s="577">
        <v>0.54397594310748354</v>
      </c>
      <c r="AG23" s="577">
        <v>0.54045664506890312</v>
      </c>
      <c r="AH23" s="577">
        <v>0.53698259110827462</v>
      </c>
      <c r="AI23" s="577">
        <v>0.53355291431165952</v>
      </c>
      <c r="AJ23" s="577">
        <v>0.53016676977227761</v>
      </c>
      <c r="AK23" s="577">
        <v>0.52682333389657965</v>
      </c>
      <c r="AL23" s="577">
        <v>0.52352180373641088</v>
      </c>
      <c r="AM23" s="577">
        <v>0.52026139634613089</v>
      </c>
      <c r="AN23" s="577">
        <v>0.51704134816360736</v>
      </c>
      <c r="AO23" s="577">
        <v>0.51386091441405413</v>
      </c>
      <c r="AP23" s="577">
        <v>0.51071936853573974</v>
      </c>
      <c r="AQ23" s="577">
        <v>0.50761600162663156</v>
      </c>
      <c r="AR23" s="577">
        <v>0.50455012191109494</v>
      </c>
      <c r="AS23" s="577">
        <v>0.50152105422580096</v>
      </c>
      <c r="AT23" s="577">
        <v>0.4985281395240419</v>
      </c>
      <c r="AU23" s="577">
        <v>0.49557073439769084</v>
      </c>
      <c r="AV23" s="577">
        <v>0.49264821061607506</v>
      </c>
      <c r="AW23" s="577">
        <v>0.48975995468107103</v>
      </c>
      <c r="AX23" s="577">
        <v>0.48690536739775725</v>
      </c>
      <c r="AY23" s="577">
        <v>0.48408386345999621</v>
      </c>
      <c r="AZ23" s="577">
        <v>0.48129487105034097</v>
      </c>
      <c r="BA23" s="577">
        <v>0.47853783145369372</v>
      </c>
      <c r="BB23" s="577">
        <v>0.47581219868416674</v>
      </c>
      <c r="BC23" s="577">
        <v>0.4731174391246239</v>
      </c>
      <c r="BD23" s="577">
        <v>0.47045303117840098</v>
      </c>
      <c r="BE23" s="577">
        <v>0.46781846493272883</v>
      </c>
      <c r="BF23" s="577">
        <v>0.46521324183340262</v>
      </c>
      <c r="BG23" s="577">
        <v>0.46263687437026113</v>
      </c>
      <c r="BH23" s="577">
        <v>0.46008888577305951</v>
      </c>
      <c r="BI23" s="577">
        <v>0.45756880971733671</v>
      </c>
      <c r="BJ23" s="577">
        <v>0.45507619003989735</v>
      </c>
      <c r="BK23" s="577">
        <v>0.45261058046354186</v>
      </c>
    </row>
    <row r="24" spans="1:66">
      <c r="A24" s="1066"/>
      <c r="B24" s="510">
        <v>2.25</v>
      </c>
      <c r="C24" s="577">
        <v>0.63588024277766986</v>
      </c>
      <c r="D24" s="577">
        <v>0.6309418998335905</v>
      </c>
      <c r="E24" s="577">
        <v>0.62607966963522965</v>
      </c>
      <c r="F24" s="577">
        <v>0.62129180599532652</v>
      </c>
      <c r="G24" s="577">
        <v>0.61657661573620515</v>
      </c>
      <c r="H24" s="577">
        <v>0.61193245669338892</v>
      </c>
      <c r="I24" s="577">
        <v>0.60735773580876262</v>
      </c>
      <c r="J24" s="577">
        <v>0.60285090730863189</v>
      </c>
      <c r="K24" s="577">
        <v>0.59841047096230249</v>
      </c>
      <c r="L24" s="577">
        <v>0.59403497041705711</v>
      </c>
      <c r="M24" s="577">
        <v>0.58972299160564901</v>
      </c>
      <c r="N24" s="577">
        <v>0.58547316122265336</v>
      </c>
      <c r="O24" s="577">
        <v>0.58128414526622962</v>
      </c>
      <c r="P24" s="577">
        <v>0.57715464764203861</v>
      </c>
      <c r="Q24" s="577">
        <v>0.57308340882624831</v>
      </c>
      <c r="R24" s="577">
        <v>0.56906920458473065</v>
      </c>
      <c r="S24" s="577">
        <v>0.56511084474571183</v>
      </c>
      <c r="T24" s="577">
        <v>0.56120717202329251</v>
      </c>
      <c r="U24" s="577">
        <v>0.55735706088939474</v>
      </c>
      <c r="V24" s="577">
        <v>0.55355941649182705</v>
      </c>
      <c r="W24" s="577">
        <v>0.5498131736162799</v>
      </c>
      <c r="X24" s="577">
        <v>0.54611729569018808</v>
      </c>
      <c r="Y24" s="577">
        <v>0.54247077382650022</v>
      </c>
      <c r="Z24" s="577">
        <v>0.53887262590550478</v>
      </c>
      <c r="AA24" s="577">
        <v>0.5353218956929553</v>
      </c>
      <c r="AB24" s="577">
        <v>0.53181765199283215</v>
      </c>
      <c r="AC24" s="577">
        <v>0.52835898783316593</v>
      </c>
      <c r="AD24" s="577">
        <v>0.52494501968342366</v>
      </c>
      <c r="AE24" s="577">
        <v>0.52157488670204144</v>
      </c>
      <c r="AF24" s="577">
        <v>0.51824775001275836</v>
      </c>
      <c r="AG24" s="577">
        <v>0.51496279200847128</v>
      </c>
      <c r="AH24" s="577">
        <v>0.51171921568139855</v>
      </c>
      <c r="AI24" s="577">
        <v>0.5085162439783999</v>
      </c>
      <c r="AJ24" s="577">
        <v>0.50535311918035719</v>
      </c>
      <c r="AK24" s="577">
        <v>0.50222910230457418</v>
      </c>
      <c r="AL24" s="577">
        <v>0.49914347252920588</v>
      </c>
      <c r="AM24" s="577">
        <v>0.49609552663877571</v>
      </c>
      <c r="AN24" s="577">
        <v>0.49308457848988491</v>
      </c>
      <c r="AO24" s="577">
        <v>0.49010995849626071</v>
      </c>
      <c r="AP24" s="577">
        <v>0.48717101313233196</v>
      </c>
      <c r="AQ24" s="577">
        <v>0.48426710445455962</v>
      </c>
      <c r="AR24" s="577">
        <v>0.48139760963978478</v>
      </c>
      <c r="AS24" s="577">
        <v>0.4785619205398931</v>
      </c>
      <c r="AT24" s="577">
        <v>0.47575944325212655</v>
      </c>
      <c r="AU24" s="577">
        <v>0.47298959770440513</v>
      </c>
      <c r="AV24" s="577">
        <v>0.47025181725505</v>
      </c>
      <c r="AW24" s="577">
        <v>0.46754554830632755</v>
      </c>
      <c r="AX24" s="577">
        <v>0.46487024993126252</v>
      </c>
      <c r="AY24" s="577">
        <v>0.4622253935131892</v>
      </c>
      <c r="AZ24" s="577">
        <v>0.45961046239753806</v>
      </c>
      <c r="BA24" s="577">
        <v>0.4570249515553757</v>
      </c>
      <c r="BB24" s="577">
        <v>0.45446836725823742</v>
      </c>
      <c r="BC24" s="577">
        <v>0.45194022676381312</v>
      </c>
      <c r="BD24" s="577">
        <v>0.44944005801206566</v>
      </c>
      <c r="BE24" s="577">
        <v>0.44696739933138097</v>
      </c>
      <c r="BF24" s="577">
        <v>0.44452179915436446</v>
      </c>
      <c r="BG24" s="577">
        <v>0.44210281574291721</v>
      </c>
      <c r="BH24" s="577">
        <v>0.43971001692223943</v>
      </c>
      <c r="BI24" s="577">
        <v>0.43734297982342635</v>
      </c>
      <c r="BJ24" s="577">
        <v>0.43500129063433268</v>
      </c>
      <c r="BK24" s="577">
        <v>0.4326845443583982</v>
      </c>
    </row>
    <row r="25" spans="1:66">
      <c r="A25" s="1066"/>
      <c r="B25" s="597">
        <v>2.3330000000000002</v>
      </c>
      <c r="C25" s="577">
        <v>0.60377805113681082</v>
      </c>
      <c r="D25" s="577">
        <v>0.59920253070319796</v>
      </c>
      <c r="E25" s="577">
        <v>0.59469583665021886</v>
      </c>
      <c r="F25" s="577">
        <v>0.59025642760947516</v>
      </c>
      <c r="G25" s="577">
        <v>0.58588280789684322</v>
      </c>
      <c r="H25" s="577">
        <v>0.58157352583239053</v>
      </c>
      <c r="I25" s="577">
        <v>0.57732717213389484</v>
      </c>
      <c r="J25" s="577">
        <v>0.5731423783802313</v>
      </c>
      <c r="K25" s="577">
        <v>0.56901781554110775</v>
      </c>
      <c r="L25" s="577">
        <v>0.56495219256983098</v>
      </c>
      <c r="M25" s="577">
        <v>0.56094425505597201</v>
      </c>
      <c r="N25" s="577">
        <v>0.55699278393497842</v>
      </c>
      <c r="O25" s="577">
        <v>0.55309659425194391</v>
      </c>
      <c r="P25" s="577">
        <v>0.54925453397690349</v>
      </c>
      <c r="Q25" s="577">
        <v>0.54546548286916408</v>
      </c>
      <c r="R25" s="577">
        <v>0.54172835138831921</v>
      </c>
      <c r="S25" s="577">
        <v>0.53804207964972683</v>
      </c>
      <c r="T25" s="577">
        <v>0.53440563642234251</v>
      </c>
      <c r="U25" s="577">
        <v>0.53081801816692042</v>
      </c>
      <c r="V25" s="577">
        <v>0.52727824811269675</v>
      </c>
      <c r="W25" s="577">
        <v>0.52378537537077208</v>
      </c>
      <c r="X25" s="577">
        <v>0.52033847408250011</v>
      </c>
      <c r="Y25" s="577">
        <v>0.51693664260128303</v>
      </c>
      <c r="Z25" s="577">
        <v>0.51357900270625356</v>
      </c>
      <c r="AA25" s="577">
        <v>0.51026469884640235</v>
      </c>
      <c r="AB25" s="577">
        <v>0.50699289741378684</v>
      </c>
      <c r="AC25" s="577">
        <v>0.50376278604452085</v>
      </c>
      <c r="AD25" s="577">
        <v>0.50057357294631755</v>
      </c>
      <c r="AE25" s="577">
        <v>0.49742448625141478</v>
      </c>
      <c r="AF25" s="577">
        <v>0.49431477339377022</v>
      </c>
      <c r="AG25" s="577">
        <v>0.49124370050947491</v>
      </c>
      <c r="AH25" s="577">
        <v>0.48821055185937823</v>
      </c>
      <c r="AI25" s="577">
        <v>0.48521462927297138</v>
      </c>
      <c r="AJ25" s="577">
        <v>0.48225525161262167</v>
      </c>
      <c r="AK25" s="577">
        <v>0.47933175425729518</v>
      </c>
      <c r="AL25" s="577">
        <v>0.47644348860494323</v>
      </c>
      <c r="AM25" s="577">
        <v>0.47358982159277274</v>
      </c>
      <c r="AN25" s="577">
        <v>0.47077013523465328</v>
      </c>
      <c r="AO25" s="577">
        <v>0.46798382617495238</v>
      </c>
      <c r="AP25" s="577">
        <v>0.46523030525812115</v>
      </c>
      <c r="AQ25" s="577">
        <v>0.46250899711338567</v>
      </c>
      <c r="AR25" s="577">
        <v>0.45981933975393013</v>
      </c>
      <c r="AS25" s="577">
        <v>0.45716078418998374</v>
      </c>
      <c r="AT25" s="577">
        <v>0.45453279405525315</v>
      </c>
      <c r="AU25" s="577">
        <v>0.45193484524616551</v>
      </c>
      <c r="AV25" s="577">
        <v>0.4493664255734135</v>
      </c>
      <c r="AW25" s="577">
        <v>0.44682703442531502</v>
      </c>
      <c r="AX25" s="577">
        <v>0.4443161824425223</v>
      </c>
      <c r="AY25" s="577">
        <v>0.44183339120363835</v>
      </c>
      <c r="AZ25" s="577">
        <v>0.43937819292131414</v>
      </c>
      <c r="BA25" s="577">
        <v>0.43695013014842321</v>
      </c>
      <c r="BB25" s="577">
        <v>0.43454875549392402</v>
      </c>
      <c r="BC25" s="577">
        <v>0.43217363134804143</v>
      </c>
      <c r="BD25" s="577">
        <v>0.42982432961641098</v>
      </c>
      <c r="BE25" s="577">
        <v>0.42750043146284772</v>
      </c>
      <c r="BF25" s="577">
        <v>0.42520152706041475</v>
      </c>
      <c r="BG25" s="577">
        <v>0.42292721535048039</v>
      </c>
      <c r="BH25" s="577">
        <v>0.4206771038094671</v>
      </c>
      <c r="BI25" s="577">
        <v>0.41845080822300623</v>
      </c>
      <c r="BJ25" s="577">
        <v>0.41624795246722718</v>
      </c>
      <c r="BK25" s="577">
        <v>0.41406816829691762</v>
      </c>
    </row>
    <row r="26" spans="1:66">
      <c r="A26" s="1066"/>
      <c r="B26" s="597">
        <v>2.4170000000000003</v>
      </c>
      <c r="C26" s="577">
        <v>0.57404843677154394</v>
      </c>
      <c r="D26" s="577">
        <v>0.56980103286562733</v>
      </c>
      <c r="E26" s="577">
        <v>0.56561602069304517</v>
      </c>
      <c r="F26" s="577">
        <v>0.56149203553335314</v>
      </c>
      <c r="G26" s="577">
        <v>0.55742775217947649</v>
      </c>
      <c r="H26" s="577">
        <v>0.55342188351792676</v>
      </c>
      <c r="I26" s="577">
        <v>0.54947317916979843</v>
      </c>
      <c r="J26" s="577">
        <v>0.54558042418953545</v>
      </c>
      <c r="K26" s="577">
        <v>0.54174243781861842</v>
      </c>
      <c r="L26" s="577">
        <v>0.53795807229148873</v>
      </c>
      <c r="M26" s="577">
        <v>0.53422621169117523</v>
      </c>
      <c r="N26" s="577">
        <v>0.53054577085222154</v>
      </c>
      <c r="O26" s="577">
        <v>0.52691569430865393</v>
      </c>
      <c r="P26" s="577">
        <v>0.52333495528484264</v>
      </c>
      <c r="Q26" s="577">
        <v>0.51980255472723402</v>
      </c>
      <c r="R26" s="577">
        <v>0.51631752037503198</v>
      </c>
      <c r="S26" s="577">
        <v>0.51287890586801432</v>
      </c>
      <c r="T26" s="577">
        <v>0.50948578988976567</v>
      </c>
      <c r="U26" s="577">
        <v>0.50613727534469422</v>
      </c>
      <c r="V26" s="577">
        <v>0.50283248856729212</v>
      </c>
      <c r="W26" s="577">
        <v>0.49957057856217135</v>
      </c>
      <c r="X26" s="577">
        <v>0.49635071627349048</v>
      </c>
      <c r="Y26" s="577">
        <v>0.49317209388245187</v>
      </c>
      <c r="Z26" s="577">
        <v>0.49003392413161972</v>
      </c>
      <c r="AA26" s="577">
        <v>0.48693543967487335</v>
      </c>
      <c r="AB26" s="577">
        <v>0.4838758924518658</v>
      </c>
      <c r="AC26" s="577">
        <v>0.48085455308591862</v>
      </c>
      <c r="AD26" s="577">
        <v>0.47787071030433326</v>
      </c>
      <c r="AE26" s="577">
        <v>0.47492367038015343</v>
      </c>
      <c r="AF26" s="577">
        <v>0.47201275659445568</v>
      </c>
      <c r="AG26" s="577">
        <v>0.46913730871829479</v>
      </c>
      <c r="AH26" s="577">
        <v>0.46629668251346895</v>
      </c>
      <c r="AI26" s="577">
        <v>0.46349024925131477</v>
      </c>
      <c r="AJ26" s="577">
        <v>0.46071739524877353</v>
      </c>
      <c r="AK26" s="577">
        <v>0.45797752142101228</v>
      </c>
      <c r="AL26" s="577">
        <v>0.45527004284991412</v>
      </c>
      <c r="AM26" s="577">
        <v>0.45259438836778387</v>
      </c>
      <c r="AN26" s="577">
        <v>0.4499500001556479</v>
      </c>
      <c r="AO26" s="577">
        <v>0.44733633335555423</v>
      </c>
      <c r="AP26" s="577">
        <v>0.44475285569630724</v>
      </c>
      <c r="AQ26" s="577">
        <v>0.44219904713209651</v>
      </c>
      <c r="AR26" s="577">
        <v>0.43967439949350445</v>
      </c>
      <c r="AS26" s="577">
        <v>0.43717841615040193</v>
      </c>
      <c r="AT26" s="577">
        <v>0.43471061168626035</v>
      </c>
      <c r="AU26" s="577">
        <v>0.43227051158343344</v>
      </c>
      <c r="AV26" s="577">
        <v>0.42985765191897812</v>
      </c>
      <c r="AW26" s="577">
        <v>0.42747157907060751</v>
      </c>
      <c r="AX26" s="577">
        <v>0.42511184943238217</v>
      </c>
      <c r="AY26" s="577">
        <v>0.42277802913976603</v>
      </c>
      <c r="AZ26" s="577">
        <v>0.42046969380369059</v>
      </c>
      <c r="BA26" s="577">
        <v>0.41818642825328256</v>
      </c>
      <c r="BB26" s="577">
        <v>0.4159278262869292</v>
      </c>
      <c r="BC26" s="577">
        <v>0.41369349043136677</v>
      </c>
      <c r="BD26" s="577">
        <v>0.41148303170849315</v>
      </c>
      <c r="BE26" s="577">
        <v>0.40929606940961583</v>
      </c>
      <c r="BF26" s="577">
        <v>0.40713223087686118</v>
      </c>
      <c r="BG26" s="577">
        <v>0.40499115129148128</v>
      </c>
      <c r="BH26" s="577">
        <v>0.40287247346880489</v>
      </c>
      <c r="BI26" s="577">
        <v>0.40077584765959173</v>
      </c>
      <c r="BJ26" s="577">
        <v>0.39870093135755669</v>
      </c>
      <c r="BK26" s="577">
        <v>0.39664738911284303</v>
      </c>
    </row>
    <row r="27" spans="1:66">
      <c r="A27" s="1066"/>
      <c r="B27" s="510">
        <v>2.5</v>
      </c>
      <c r="C27" s="577">
        <v>0.54646309130688309</v>
      </c>
      <c r="D27" s="577">
        <v>0.54251315228729713</v>
      </c>
      <c r="E27" s="577">
        <v>0.53861990530586734</v>
      </c>
      <c r="F27" s="577">
        <v>0.53478213853872014</v>
      </c>
      <c r="G27" s="577">
        <v>0.53099867445551407</v>
      </c>
      <c r="H27" s="577">
        <v>0.52726836861486648</v>
      </c>
      <c r="I27" s="577">
        <v>0.52359010851019938</v>
      </c>
      <c r="J27" s="577">
        <v>0.5199628124635588</v>
      </c>
      <c r="K27" s="577">
        <v>0.5163854285650995</v>
      </c>
      <c r="L27" s="577">
        <v>0.51285693365604701</v>
      </c>
      <c r="M27" s="577">
        <v>0.50937633235307445</v>
      </c>
      <c r="N27" s="577">
        <v>0.50594265611213995</v>
      </c>
      <c r="O27" s="577">
        <v>0.50255496232993269</v>
      </c>
      <c r="P27" s="577">
        <v>0.49921233348117944</v>
      </c>
      <c r="Q27" s="577">
        <v>0.49591387629015021</v>
      </c>
      <c r="R27" s="577">
        <v>0.49265872093479507</v>
      </c>
      <c r="S27" s="577">
        <v>0.48944602028201861</v>
      </c>
      <c r="T27" s="577">
        <v>0.4862749491526831</v>
      </c>
      <c r="U27" s="577">
        <v>0.48314470361499928</v>
      </c>
      <c r="V27" s="577">
        <v>0.48005450030503388</v>
      </c>
      <c r="W27" s="577">
        <v>0.47700357577312802</v>
      </c>
      <c r="X27" s="577">
        <v>0.47399118585507999</v>
      </c>
      <c r="Y27" s="577">
        <v>0.4710166050670066</v>
      </c>
      <c r="Z27" s="577">
        <v>0.46807912602284685</v>
      </c>
      <c r="AA27" s="577">
        <v>0.46517805887352737</v>
      </c>
      <c r="AB27" s="577">
        <v>0.46231273076685492</v>
      </c>
      <c r="AC27" s="577">
        <v>0.45948248532724828</v>
      </c>
      <c r="AD27" s="577">
        <v>0.45668668215446356</v>
      </c>
      <c r="AE27" s="577">
        <v>0.45392469634050964</v>
      </c>
      <c r="AF27" s="577">
        <v>0.45119591800398823</v>
      </c>
      <c r="AG27" s="577">
        <v>0.44849975184112928</v>
      </c>
      <c r="AH27" s="577">
        <v>0.44583561669282795</v>
      </c>
      <c r="AI27" s="577">
        <v>0.44320294512702102</v>
      </c>
      <c r="AJ27" s="577">
        <v>0.44060118303577389</v>
      </c>
      <c r="AK27" s="577">
        <v>0.43802978924647545</v>
      </c>
      <c r="AL27" s="577">
        <v>0.43548823514656837</v>
      </c>
      <c r="AM27" s="577">
        <v>0.4329760043212697</v>
      </c>
      <c r="AN27" s="577">
        <v>0.43049259220375741</v>
      </c>
      <c r="AO27" s="577">
        <v>0.42803750573732813</v>
      </c>
      <c r="AP27" s="577">
        <v>0.42561026304904837</v>
      </c>
      <c r="AQ27" s="577">
        <v>0.42321039313444803</v>
      </c>
      <c r="AR27" s="577">
        <v>0.42083743555282044</v>
      </c>
      <c r="AS27" s="577">
        <v>0.41849094013271643</v>
      </c>
      <c r="AT27" s="577">
        <v>0.41617046668723656</v>
      </c>
      <c r="AU27" s="577">
        <v>0.41387558473874297</v>
      </c>
      <c r="AV27" s="577">
        <v>0.4116058732526291</v>
      </c>
      <c r="AW27" s="577">
        <v>0.40936092037980204</v>
      </c>
      <c r="AX27" s="577">
        <v>0.40714032320754667</v>
      </c>
      <c r="AY27" s="577">
        <v>0.40494368751845383</v>
      </c>
      <c r="AZ27" s="577">
        <v>0.40277062755711168</v>
      </c>
      <c r="BA27" s="577">
        <v>0.4006207658042677</v>
      </c>
      <c r="BB27" s="577">
        <v>0.39849373275818645</v>
      </c>
      <c r="BC27" s="577">
        <v>0.39638916672293462</v>
      </c>
      <c r="BD27" s="577">
        <v>0.39430671360333946</v>
      </c>
      <c r="BE27" s="577">
        <v>0.39224602670637781</v>
      </c>
      <c r="BF27" s="577">
        <v>0.39020676654875924</v>
      </c>
      <c r="BG27" s="577">
        <v>0.38818860067048111</v>
      </c>
      <c r="BH27" s="577">
        <v>0.38619120345413899</v>
      </c>
      <c r="BI27" s="577">
        <v>0.38421425594978792</v>
      </c>
      <c r="BJ27" s="577">
        <v>0.38225744570515435</v>
      </c>
      <c r="BK27" s="577">
        <v>0.38032046660101115</v>
      </c>
    </row>
    <row r="28" spans="1:66">
      <c r="A28" s="1066"/>
      <c r="B28" s="576">
        <v>2.75</v>
      </c>
      <c r="C28" s="577">
        <v>0.48008162794586978</v>
      </c>
      <c r="D28" s="577">
        <v>0.47683631039708541</v>
      </c>
      <c r="E28" s="577">
        <v>0.47363457446977114</v>
      </c>
      <c r="F28" s="577">
        <v>0.47047554812777731</v>
      </c>
      <c r="G28" s="577">
        <v>0.46735838244587802</v>
      </c>
      <c r="H28" s="577">
        <v>0.46428225084919611</v>
      </c>
      <c r="I28" s="577">
        <v>0.46124634838246809</v>
      </c>
      <c r="J28" s="577">
        <v>0.45824989100779184</v>
      </c>
      <c r="K28" s="577">
        <v>0.45529211492957028</v>
      </c>
      <c r="L28" s="577">
        <v>0.45237227594543122</v>
      </c>
      <c r="M28" s="577">
        <v>0.44948964882196263</v>
      </c>
      <c r="N28" s="577">
        <v>0.44664352669416557</v>
      </c>
      <c r="O28" s="577">
        <v>0.44383322048757812</v>
      </c>
      <c r="P28" s="577">
        <v>0.4410580583620804</v>
      </c>
      <c r="Q28" s="577">
        <v>0.43831738517643537</v>
      </c>
      <c r="R28" s="577">
        <v>0.43561056197266973</v>
      </c>
      <c r="S28" s="577">
        <v>0.43293696547944388</v>
      </c>
      <c r="T28" s="577">
        <v>0.43029598763359789</v>
      </c>
      <c r="U28" s="577">
        <v>0.42768703511910372</v>
      </c>
      <c r="V28" s="577">
        <v>0.42510952892268822</v>
      </c>
      <c r="W28" s="577">
        <v>0.42256290390542939</v>
      </c>
      <c r="X28" s="577">
        <v>0.42004660838965813</v>
      </c>
      <c r="Y28" s="577">
        <v>0.41756010376053249</v>
      </c>
      <c r="Z28" s="577">
        <v>0.41510286408168012</v>
      </c>
      <c r="AA28" s="577">
        <v>0.41267437572433219</v>
      </c>
      <c r="AB28" s="577">
        <v>0.41027413700939952</v>
      </c>
      <c r="AC28" s="577">
        <v>0.40790165786196741</v>
      </c>
      <c r="AD28" s="577">
        <v>0.40555645947770952</v>
      </c>
      <c r="AE28" s="577">
        <v>0.40323807400074285</v>
      </c>
      <c r="AF28" s="577">
        <v>0.40094604421246993</v>
      </c>
      <c r="AG28" s="577">
        <v>0.39867992323097229</v>
      </c>
      <c r="AH28" s="577">
        <v>0.39643927422054143</v>
      </c>
      <c r="AI28" s="577">
        <v>0.39422367011094905</v>
      </c>
      <c r="AJ28" s="577">
        <v>0.39203269332607921</v>
      </c>
      <c r="AK28" s="577">
        <v>0.38986593552155951</v>
      </c>
      <c r="AL28" s="577">
        <v>0.38772299733104482</v>
      </c>
      <c r="AM28" s="577">
        <v>0.38560348812082273</v>
      </c>
      <c r="AN28" s="577">
        <v>0.3835070257524244</v>
      </c>
      <c r="AO28" s="577">
        <v>0.38143323635293697</v>
      </c>
      <c r="AP28" s="577">
        <v>0.37938175409272851</v>
      </c>
      <c r="AQ28" s="577">
        <v>0.37735222097030657</v>
      </c>
      <c r="AR28" s="577">
        <v>0.37534428660404673</v>
      </c>
      <c r="AS28" s="577">
        <v>0.37335760803053414</v>
      </c>
      <c r="AT28" s="577">
        <v>0.37139184950927651</v>
      </c>
      <c r="AU28" s="577">
        <v>0.36944668233355321</v>
      </c>
      <c r="AV28" s="577">
        <v>0.36752178464717822</v>
      </c>
      <c r="AW28" s="577">
        <v>0.36561684126696109</v>
      </c>
      <c r="AX28" s="577">
        <v>0.36373154351066078</v>
      </c>
      <c r="AY28" s="577">
        <v>0.36186558903023558</v>
      </c>
      <c r="AZ28" s="577">
        <v>0.3600186816501989</v>
      </c>
      <c r="BA28" s="577">
        <v>0.35819053121090039</v>
      </c>
      <c r="BB28" s="577">
        <v>0.35638085341655718</v>
      </c>
      <c r="BC28" s="577">
        <v>0.35458936968786958</v>
      </c>
      <c r="BD28" s="577">
        <v>0.35281580701905918</v>
      </c>
      <c r="BE28" s="577">
        <v>0.35187470412854516</v>
      </c>
      <c r="BF28" s="577">
        <v>0.35099924268560467</v>
      </c>
      <c r="BG28" s="577">
        <v>0.35012812671327126</v>
      </c>
      <c r="BH28" s="577">
        <v>0.3492613239376513</v>
      </c>
      <c r="BI28" s="577">
        <v>0.34839880240366017</v>
      </c>
      <c r="BJ28" s="577">
        <v>0.34754053047109562</v>
      </c>
      <c r="BK28" s="577">
        <v>0.3466864768107687</v>
      </c>
    </row>
    <row r="29" spans="1:66">
      <c r="A29" s="1066"/>
      <c r="B29" s="576">
        <v>3</v>
      </c>
      <c r="C29" s="577">
        <v>0.44180780821641974</v>
      </c>
      <c r="D29" s="577">
        <v>0.43900292661941936</v>
      </c>
      <c r="E29" s="577">
        <v>0.43623343474904358</v>
      </c>
      <c r="F29" s="577">
        <v>0.43349866702575834</v>
      </c>
      <c r="G29" s="577">
        <v>0.4307979744562459</v>
      </c>
      <c r="H29" s="577">
        <v>0.42813072411994452</v>
      </c>
      <c r="I29" s="577">
        <v>0.42549629867454358</v>
      </c>
      <c r="J29" s="577">
        <v>0.42289409587962579</v>
      </c>
      <c r="K29" s="577">
        <v>0.4203235281376812</v>
      </c>
      <c r="L29" s="577">
        <v>0.41778402205176091</v>
      </c>
      <c r="M29" s="577">
        <v>0.41527501799906869</v>
      </c>
      <c r="N29" s="577">
        <v>0.41279596971982707</v>
      </c>
      <c r="O29" s="577">
        <v>0.4103463439207809</v>
      </c>
      <c r="P29" s="577">
        <v>0.40792561989273529</v>
      </c>
      <c r="Q29" s="577">
        <v>0.40553328914155201</v>
      </c>
      <c r="R29" s="577">
        <v>0.40316885503205396</v>
      </c>
      <c r="S29" s="577">
        <v>0.40083183244431486</v>
      </c>
      <c r="T29" s="577">
        <v>0.39852174744183416</v>
      </c>
      <c r="U29" s="577">
        <v>0.39623813695112092</v>
      </c>
      <c r="V29" s="577">
        <v>0.39398054845223035</v>
      </c>
      <c r="W29" s="577">
        <v>0.39174853967982015</v>
      </c>
      <c r="X29" s="577">
        <v>0.38954167833431141</v>
      </c>
      <c r="Y29" s="577">
        <v>0.38735954180275689</v>
      </c>
      <c r="Z29" s="577">
        <v>0.38520171688903942</v>
      </c>
      <c r="AA29" s="577">
        <v>0.38306779955303799</v>
      </c>
      <c r="AB29" s="577">
        <v>0.38095739465841566</v>
      </c>
      <c r="AC29" s="577">
        <v>0.37887011572869911</v>
      </c>
      <c r="AD29" s="577">
        <v>0.37680558471133235</v>
      </c>
      <c r="AE29" s="577">
        <v>0.37476343174940419</v>
      </c>
      <c r="AF29" s="577">
        <v>0.3727432949607572</v>
      </c>
      <c r="AG29" s="577">
        <v>0.37074482022420396</v>
      </c>
      <c r="AH29" s="577">
        <v>0.36876766097258235</v>
      </c>
      <c r="AI29" s="577">
        <v>0.36681147799239922</v>
      </c>
      <c r="AJ29" s="577">
        <v>0.36487593922981565</v>
      </c>
      <c r="AK29" s="577">
        <v>0.36296071960274362</v>
      </c>
      <c r="AL29" s="577">
        <v>0.3610655008188291</v>
      </c>
      <c r="AM29" s="577">
        <v>0.35918997119910789</v>
      </c>
      <c r="AN29" s="577">
        <v>0.35733382550712944</v>
      </c>
      <c r="AO29" s="577">
        <v>0.35549676478335129</v>
      </c>
      <c r="AP29" s="577">
        <v>0.35367849618461561</v>
      </c>
      <c r="AQ29" s="577">
        <v>0.35187873282852744</v>
      </c>
      <c r="AR29" s="577">
        <v>0.3500971936425592</v>
      </c>
      <c r="AS29" s="577">
        <v>0.34833360321771739</v>
      </c>
      <c r="AT29" s="577">
        <v>0.34658769166660869</v>
      </c>
      <c r="AU29" s="577">
        <v>0.34530167429280673</v>
      </c>
      <c r="AV29" s="577">
        <v>0.34444167496563938</v>
      </c>
      <c r="AW29" s="577">
        <v>0.3435859487796028</v>
      </c>
      <c r="AX29" s="577">
        <v>0.34273446396522456</v>
      </c>
      <c r="AY29" s="577">
        <v>0.34188718906718174</v>
      </c>
      <c r="AZ29" s="577">
        <v>0.34104409294042776</v>
      </c>
      <c r="BA29" s="577">
        <v>0.34020514474637564</v>
      </c>
      <c r="BB29" s="577">
        <v>0.33937031394913836</v>
      </c>
      <c r="BC29" s="577">
        <v>0.33853957031182363</v>
      </c>
      <c r="BD29" s="577">
        <v>0.33771288389288345</v>
      </c>
      <c r="BE29" s="577">
        <v>0.33689022504251681</v>
      </c>
      <c r="BF29" s="577">
        <v>0.33607156439912478</v>
      </c>
      <c r="BG29" s="577">
        <v>0.33525687288581763</v>
      </c>
      <c r="BH29" s="577">
        <v>0.33444612170697174</v>
      </c>
      <c r="BI29" s="577">
        <v>0.33363928234483725</v>
      </c>
      <c r="BJ29" s="577">
        <v>0.33283632655619444</v>
      </c>
      <c r="BK29" s="577">
        <v>0.33203722636905764</v>
      </c>
    </row>
    <row r="30" spans="1:66">
      <c r="A30" s="1066"/>
      <c r="B30" s="576">
        <v>3.25</v>
      </c>
      <c r="C30" s="577">
        <v>0.40775763453125013</v>
      </c>
      <c r="D30" s="577">
        <v>0.40531739268217276</v>
      </c>
      <c r="E30" s="577">
        <v>0.40290618452939109</v>
      </c>
      <c r="F30" s="577">
        <v>0.40052349497817008</v>
      </c>
      <c r="G30" s="577">
        <v>0.3981688210467233</v>
      </c>
      <c r="H30" s="577">
        <v>0.39584167151223476</v>
      </c>
      <c r="I30" s="577">
        <v>0.39354156656922129</v>
      </c>
      <c r="J30" s="577">
        <v>0.39126803749973688</v>
      </c>
      <c r="K30" s="577">
        <v>0.38902062635494378</v>
      </c>
      <c r="L30" s="577">
        <v>0.38679888564759418</v>
      </c>
      <c r="M30" s="577">
        <v>0.3846023780549902</v>
      </c>
      <c r="N30" s="577">
        <v>0.38243067613200693</v>
      </c>
      <c r="O30" s="577">
        <v>0.38028336203378466</v>
      </c>
      <c r="P30" s="577">
        <v>0.37816002724771003</v>
      </c>
      <c r="Q30" s="577">
        <v>0.37606027233432721</v>
      </c>
      <c r="R30" s="577">
        <v>0.37398370667683262</v>
      </c>
      <c r="S30" s="577">
        <v>0.37192994823882392</v>
      </c>
      <c r="T30" s="577">
        <v>0.36989862332998719</v>
      </c>
      <c r="U30" s="577">
        <v>0.36788936637942066</v>
      </c>
      <c r="V30" s="577">
        <v>0.36590181971630675</v>
      </c>
      <c r="W30" s="577">
        <v>0.36393563335765511</v>
      </c>
      <c r="X30" s="577">
        <v>0.36199046480285207</v>
      </c>
      <c r="Y30" s="577">
        <v>0.36006597883476488</v>
      </c>
      <c r="Z30" s="577">
        <v>0.35816184732715534</v>
      </c>
      <c r="AA30" s="577">
        <v>0.3562777490581735</v>
      </c>
      <c r="AB30" s="577">
        <v>0.3544133695297057</v>
      </c>
      <c r="AC30" s="577">
        <v>0.35256840079236645</v>
      </c>
      <c r="AD30" s="577">
        <v>0.35074254127592752</v>
      </c>
      <c r="AE30" s="577">
        <v>0.34893549562498893</v>
      </c>
      <c r="AF30" s="577">
        <v>0.34714697453970389</v>
      </c>
      <c r="AG30" s="577">
        <v>0.34537669462137688</v>
      </c>
      <c r="AH30" s="577">
        <v>0.34362437822276237</v>
      </c>
      <c r="AI30" s="577">
        <v>0.34188975330289706</v>
      </c>
      <c r="AJ30" s="577">
        <v>0.34017255328630769</v>
      </c>
      <c r="AK30" s="577">
        <v>0.33855476456133721</v>
      </c>
      <c r="AL30" s="577">
        <v>0.33771069298516015</v>
      </c>
      <c r="AM30" s="577">
        <v>0.33687081975470418</v>
      </c>
      <c r="AN30" s="577">
        <v>0.33603511362431315</v>
      </c>
      <c r="AO30" s="577">
        <v>0.33520354365761951</v>
      </c>
      <c r="AP30" s="577">
        <v>0.33437607922372686</v>
      </c>
      <c r="AQ30" s="577">
        <v>0.3335526899934485</v>
      </c>
      <c r="AR30" s="577">
        <v>0.33273334593560233</v>
      </c>
      <c r="AS30" s="577">
        <v>0.33191801731335946</v>
      </c>
      <c r="AT30" s="577">
        <v>0.33110667468064642</v>
      </c>
      <c r="AU30" s="577">
        <v>0.33029928887860061</v>
      </c>
      <c r="AV30" s="577">
        <v>0.3294958310320768</v>
      </c>
      <c r="AW30" s="577">
        <v>0.3286962725462047</v>
      </c>
      <c r="AX30" s="577">
        <v>0.32790058510299702</v>
      </c>
      <c r="AY30" s="577">
        <v>0.32710874065800571</v>
      </c>
      <c r="AZ30" s="577">
        <v>0.32632071143702746</v>
      </c>
      <c r="BA30" s="577">
        <v>0.32553646993285629</v>
      </c>
      <c r="BB30" s="577">
        <v>0.32475598890208257</v>
      </c>
      <c r="BC30" s="577">
        <v>0.32397924136193867</v>
      </c>
      <c r="BD30" s="577">
        <v>0.32320620058718941</v>
      </c>
      <c r="BE30" s="577">
        <v>0.32243684010706652</v>
      </c>
      <c r="BF30" s="577">
        <v>0.32167113370224742</v>
      </c>
      <c r="BG30" s="577">
        <v>0.32090905540187692</v>
      </c>
      <c r="BH30" s="577">
        <v>0.32015057948063025</v>
      </c>
      <c r="BI30" s="577">
        <v>0.31939568045581923</v>
      </c>
      <c r="BJ30" s="577">
        <v>0.31864433308453755</v>
      </c>
      <c r="BK30" s="577">
        <v>0.31789651236084748</v>
      </c>
    </row>
    <row r="31" spans="1:66">
      <c r="A31" s="1066"/>
      <c r="B31" s="576">
        <v>3.5</v>
      </c>
      <c r="C31" s="577">
        <v>0.37737769760060447</v>
      </c>
      <c r="D31" s="577">
        <v>0.37524176534470916</v>
      </c>
      <c r="E31" s="577">
        <v>0.37312987547487259</v>
      </c>
      <c r="F31" s="577">
        <v>0.37104162432569338</v>
      </c>
      <c r="G31" s="577">
        <v>0.36897661721806024</v>
      </c>
      <c r="H31" s="577">
        <v>0.36693446821047315</v>
      </c>
      <c r="I31" s="577">
        <v>0.36491479985857694</v>
      </c>
      <c r="J31" s="577">
        <v>0.36291724298259292</v>
      </c>
      <c r="K31" s="577">
        <v>0.3609414364423475</v>
      </c>
      <c r="L31" s="577">
        <v>0.35898702691960932</v>
      </c>
      <c r="M31" s="577">
        <v>0.35705366870746091</v>
      </c>
      <c r="N31" s="577">
        <v>0.35514102350643895</v>
      </c>
      <c r="O31" s="577">
        <v>0.35324876022719198</v>
      </c>
      <c r="P31" s="577">
        <v>0.35137655479941443</v>
      </c>
      <c r="Q31" s="577">
        <v>0.34952408998682322</v>
      </c>
      <c r="R31" s="577">
        <v>0.34769105520795729</v>
      </c>
      <c r="S31" s="577">
        <v>0.34587714636258571</v>
      </c>
      <c r="T31" s="577">
        <v>0.34408206566352234</v>
      </c>
      <c r="U31" s="577">
        <v>0.34230552147364973</v>
      </c>
      <c r="V31" s="577">
        <v>0.34054722814796645</v>
      </c>
      <c r="W31" s="577">
        <v>0.33880690588047735</v>
      </c>
      <c r="X31" s="577">
        <v>0.3370842805557549</v>
      </c>
      <c r="Y31" s="577">
        <v>0.33537908360500568</v>
      </c>
      <c r="Z31" s="577">
        <v>0.3336910518664834</v>
      </c>
      <c r="AA31" s="577">
        <v>0.33201992745009706</v>
      </c>
      <c r="AB31" s="577">
        <v>0.33092658303234396</v>
      </c>
      <c r="AC31" s="577">
        <v>0.33010272791051798</v>
      </c>
      <c r="AD31" s="577">
        <v>0.32928296464319284</v>
      </c>
      <c r="AE31" s="577">
        <v>0.32846726282126582</v>
      </c>
      <c r="AF31" s="577">
        <v>0.32765559233620789</v>
      </c>
      <c r="AG31" s="577">
        <v>0.32684792337635971</v>
      </c>
      <c r="AH31" s="577">
        <v>0.32604422642328101</v>
      </c>
      <c r="AI31" s="577">
        <v>0.32524447224815489</v>
      </c>
      <c r="AJ31" s="577">
        <v>0.32444863190824436</v>
      </c>
      <c r="AK31" s="577">
        <v>0.32365667674340071</v>
      </c>
      <c r="AL31" s="577">
        <v>0.32286857837262301</v>
      </c>
      <c r="AM31" s="577">
        <v>0.32208430869066801</v>
      </c>
      <c r="AN31" s="577">
        <v>0.32130383986470873</v>
      </c>
      <c r="AO31" s="577">
        <v>0.32052714433104212</v>
      </c>
      <c r="AP31" s="577">
        <v>0.31975419479184414</v>
      </c>
      <c r="AQ31" s="577">
        <v>0.31898496421197131</v>
      </c>
      <c r="AR31" s="577">
        <v>0.31821942581580914</v>
      </c>
      <c r="AS31" s="577">
        <v>0.3174575530841649</v>
      </c>
      <c r="AT31" s="577">
        <v>0.31669931975120552</v>
      </c>
      <c r="AU31" s="577">
        <v>0.31594469980143924</v>
      </c>
      <c r="AV31" s="577">
        <v>0.3151936674667401</v>
      </c>
      <c r="AW31" s="577">
        <v>0.3144461972234146</v>
      </c>
      <c r="AX31" s="577">
        <v>0.31370226378931065</v>
      </c>
      <c r="AY31" s="577">
        <v>0.31296184212096673</v>
      </c>
      <c r="AZ31" s="577">
        <v>0.31222490741080189</v>
      </c>
      <c r="BA31" s="577">
        <v>0.31149143508434501</v>
      </c>
      <c r="BB31" s="577">
        <v>0.31076140079750303</v>
      </c>
      <c r="BC31" s="577">
        <v>0.31003478043386778</v>
      </c>
      <c r="BD31" s="577">
        <v>0.3093115501020603</v>
      </c>
      <c r="BE31" s="577">
        <v>0.30859168613311211</v>
      </c>
      <c r="BF31" s="577">
        <v>0.30787516507788354</v>
      </c>
      <c r="BG31" s="577">
        <v>0.30716196370451693</v>
      </c>
      <c r="BH31" s="577">
        <v>0.30645205899592626</v>
      </c>
      <c r="BI31" s="577">
        <v>0.30574542814732075</v>
      </c>
      <c r="BJ31" s="577">
        <v>0.30504204856376299</v>
      </c>
      <c r="BK31" s="577">
        <v>0.30434189785776056</v>
      </c>
    </row>
    <row r="32" spans="1:66">
      <c r="A32" s="1066"/>
      <c r="B32" s="576">
        <v>3.75</v>
      </c>
      <c r="C32" s="577">
        <v>0.35018843063757477</v>
      </c>
      <c r="D32" s="577">
        <v>0.34830836449739833</v>
      </c>
      <c r="E32" s="577">
        <v>0.34644837768112513</v>
      </c>
      <c r="F32" s="577">
        <v>0.34460815022313607</v>
      </c>
      <c r="G32" s="577">
        <v>0.34278736892012984</v>
      </c>
      <c r="H32" s="577">
        <v>0.34098572715341335</v>
      </c>
      <c r="I32" s="577">
        <v>0.33920292471676783</v>
      </c>
      <c r="J32" s="577">
        <v>0.33743866764968644</v>
      </c>
      <c r="K32" s="577">
        <v>0.3356926680757894</v>
      </c>
      <c r="L32" s="577">
        <v>0.33396464404622933</v>
      </c>
      <c r="M32" s="577">
        <v>0.33225431938790878</v>
      </c>
      <c r="N32" s="577">
        <v>0.33056142355633777</v>
      </c>
      <c r="O32" s="577">
        <v>0.32888569149296693</v>
      </c>
      <c r="P32" s="577">
        <v>0.32722686348683783</v>
      </c>
      <c r="Q32" s="577">
        <v>0.32558468504039934</v>
      </c>
      <c r="R32" s="577">
        <v>0.3241724887244255</v>
      </c>
      <c r="S32" s="577">
        <v>0.32336461017442175</v>
      </c>
      <c r="T32" s="577">
        <v>0.32256074828399056</v>
      </c>
      <c r="U32" s="577">
        <v>0.32176087317200686</v>
      </c>
      <c r="V32" s="577">
        <v>0.32096495525300511</v>
      </c>
      <c r="W32" s="577">
        <v>0.32017296523353161</v>
      </c>
      <c r="X32" s="577">
        <v>0.31938487410855076</v>
      </c>
      <c r="Y32" s="577">
        <v>0.31860065315790403</v>
      </c>
      <c r="Z32" s="577">
        <v>0.31782027394282081</v>
      </c>
      <c r="AA32" s="577">
        <v>0.31704370830248141</v>
      </c>
      <c r="AB32" s="577">
        <v>0.31627092835062864</v>
      </c>
      <c r="AC32" s="577">
        <v>0.31550190647223053</v>
      </c>
      <c r="AD32" s="577">
        <v>0.31473661532019065</v>
      </c>
      <c r="AE32" s="577">
        <v>0.31397502781210612</v>
      </c>
      <c r="AF32" s="577">
        <v>0.3132171171270734</v>
      </c>
      <c r="AG32" s="577">
        <v>0.3124628567025392</v>
      </c>
      <c r="AH32" s="577">
        <v>0.31171222023119743</v>
      </c>
      <c r="AI32" s="577">
        <v>0.31096518165793091</v>
      </c>
      <c r="AJ32" s="577">
        <v>0.31022171517679625</v>
      </c>
      <c r="AK32" s="577">
        <v>0.30948179522805241</v>
      </c>
      <c r="AL32" s="577">
        <v>0.30874539649523181</v>
      </c>
      <c r="AM32" s="577">
        <v>0.30801249390225244</v>
      </c>
      <c r="AN32" s="577">
        <v>0.30728306261057192</v>
      </c>
      <c r="AO32" s="577">
        <v>0.30655707801638127</v>
      </c>
      <c r="AP32" s="577">
        <v>0.30583451574783838</v>
      </c>
      <c r="AQ32" s="577">
        <v>0.30511535166234099</v>
      </c>
      <c r="AR32" s="577">
        <v>0.3043995618438376</v>
      </c>
      <c r="AS32" s="577">
        <v>0.30368712260017611</v>
      </c>
      <c r="AT32" s="577">
        <v>0.30297801046049033</v>
      </c>
      <c r="AU32" s="577">
        <v>0.30227220217262168</v>
      </c>
      <c r="AV32" s="577">
        <v>0.30156967470057838</v>
      </c>
      <c r="AW32" s="577">
        <v>0.3008704052220289</v>
      </c>
      <c r="AX32" s="577">
        <v>0.3001743711258304</v>
      </c>
      <c r="AY32" s="577">
        <v>0.29948155000959187</v>
      </c>
      <c r="AZ32" s="577">
        <v>0.29879191967727059</v>
      </c>
      <c r="BA32" s="577">
        <v>0.29810545813680139</v>
      </c>
      <c r="BB32" s="577">
        <v>0.29742214359775931</v>
      </c>
      <c r="BC32" s="577">
        <v>0.29674195446905371</v>
      </c>
      <c r="BD32" s="577">
        <v>0.2960648693566541</v>
      </c>
      <c r="BE32" s="577">
        <v>0.29539086706134693</v>
      </c>
      <c r="BF32" s="577">
        <v>0.29471992657652352</v>
      </c>
      <c r="BG32" s="577">
        <v>0.29405202708599726</v>
      </c>
      <c r="BH32" s="577">
        <v>0.29338714796185089</v>
      </c>
      <c r="BI32" s="577">
        <v>0.29272526876231297</v>
      </c>
      <c r="BJ32" s="577">
        <v>0.29206636922966261</v>
      </c>
      <c r="BK32" s="577">
        <v>0.29141042928816302</v>
      </c>
    </row>
    <row r="33" spans="1:63">
      <c r="A33" s="1066"/>
      <c r="B33" s="576">
        <v>4</v>
      </c>
      <c r="C33" s="577">
        <v>0.3257776697005963</v>
      </c>
      <c r="D33" s="577">
        <v>0.32411424212677581</v>
      </c>
      <c r="E33" s="577">
        <v>0.32246771524939427</v>
      </c>
      <c r="F33" s="577">
        <v>0.32083783279955536</v>
      </c>
      <c r="G33" s="577">
        <v>0.31922434366345365</v>
      </c>
      <c r="H33" s="577">
        <v>0.31762700175339947</v>
      </c>
      <c r="I33" s="577">
        <v>0.31671355311525345</v>
      </c>
      <c r="J33" s="577">
        <v>0.31592540892611659</v>
      </c>
      <c r="K33" s="577">
        <v>0.31514117760590693</v>
      </c>
      <c r="L33" s="577">
        <v>0.31436083008767512</v>
      </c>
      <c r="M33" s="577">
        <v>0.31358433759166116</v>
      </c>
      <c r="N33" s="577">
        <v>0.31281167162175594</v>
      </c>
      <c r="O33" s="577">
        <v>0.31204280396201584</v>
      </c>
      <c r="P33" s="577">
        <v>0.31127770667322768</v>
      </c>
      <c r="Q33" s="577">
        <v>0.31051635208952438</v>
      </c>
      <c r="R33" s="577">
        <v>0.30975871281505069</v>
      </c>
      <c r="S33" s="577">
        <v>0.30900476172067648</v>
      </c>
      <c r="T33" s="577">
        <v>0.30825447194075911</v>
      </c>
      <c r="U33" s="577">
        <v>0.30750781686995227</v>
      </c>
      <c r="V33" s="577">
        <v>0.30676477016006076</v>
      </c>
      <c r="W33" s="577">
        <v>0.30602530571694164</v>
      </c>
      <c r="X33" s="577">
        <v>0.30528939769744934</v>
      </c>
      <c r="Y33" s="577">
        <v>0.30455702050642486</v>
      </c>
      <c r="Z33" s="577">
        <v>0.30382814879372877</v>
      </c>
      <c r="AA33" s="577">
        <v>0.30310275745131582</v>
      </c>
      <c r="AB33" s="577">
        <v>0.30238082161035196</v>
      </c>
      <c r="AC33" s="577">
        <v>0.30166231663837267</v>
      </c>
      <c r="AD33" s="577">
        <v>0.30094721813648079</v>
      </c>
      <c r="AE33" s="577">
        <v>0.30023550193658499</v>
      </c>
      <c r="AF33" s="577">
        <v>0.29952714409867714</v>
      </c>
      <c r="AG33" s="577">
        <v>0.29882212090814775</v>
      </c>
      <c r="AH33" s="577">
        <v>0.29812040887313951</v>
      </c>
      <c r="AI33" s="577">
        <v>0.29742198472193832</v>
      </c>
      <c r="AJ33" s="577">
        <v>0.2967268254004003</v>
      </c>
      <c r="AK33" s="577">
        <v>0.29603490806941513</v>
      </c>
      <c r="AL33" s="577">
        <v>0.29534621010240497</v>
      </c>
      <c r="AM33" s="577">
        <v>0.29466070908285774</v>
      </c>
      <c r="AN33" s="577">
        <v>0.29397838280189531</v>
      </c>
      <c r="AO33" s="577">
        <v>0.29329920925587455</v>
      </c>
      <c r="AP33" s="577">
        <v>0.29262316664402249</v>
      </c>
      <c r="AQ33" s="577">
        <v>0.29195023336610337</v>
      </c>
      <c r="AR33" s="577">
        <v>0.29128038802011824</v>
      </c>
      <c r="AS33" s="577">
        <v>0.29061360940003594</v>
      </c>
      <c r="AT33" s="577">
        <v>0.2899498764935553</v>
      </c>
      <c r="AU33" s="577">
        <v>0.28928916847989783</v>
      </c>
      <c r="AV33" s="577">
        <v>0.28863146472763052</v>
      </c>
      <c r="AW33" s="577">
        <v>0.2879767447925185</v>
      </c>
      <c r="AX33" s="577">
        <v>0.2873249884154066</v>
      </c>
      <c r="AY33" s="577">
        <v>0.28667617552012953</v>
      </c>
      <c r="AZ33" s="577">
        <v>0.28603028621145071</v>
      </c>
      <c r="BA33" s="577">
        <v>0.28538730077302848</v>
      </c>
      <c r="BB33" s="577">
        <v>0.28474719966541012</v>
      </c>
      <c r="BC33" s="577">
        <v>0.28410996352405216</v>
      </c>
      <c r="BD33" s="577">
        <v>0.28347557315736799</v>
      </c>
      <c r="BE33" s="577">
        <v>0.28284400954480088</v>
      </c>
      <c r="BF33" s="577">
        <v>0.2822152538349233</v>
      </c>
      <c r="BG33" s="577">
        <v>0.28158928734356087</v>
      </c>
      <c r="BH33" s="577">
        <v>0.28096609155194202</v>
      </c>
      <c r="BI33" s="577">
        <v>0.28034564810487139</v>
      </c>
      <c r="BJ33" s="577">
        <v>0.27972793880892771</v>
      </c>
      <c r="BK33" s="577">
        <v>0.27911294563068584</v>
      </c>
    </row>
    <row r="34" spans="1:63">
      <c r="A34" s="1066"/>
      <c r="B34" s="576">
        <v>4.25</v>
      </c>
      <c r="C34" s="577">
        <v>0.30712049857603185</v>
      </c>
      <c r="D34" s="577">
        <v>0.30636298167364845</v>
      </c>
      <c r="E34" s="577">
        <v>0.30560919242850942</v>
      </c>
      <c r="F34" s="577">
        <v>0.30485910339306194</v>
      </c>
      <c r="G34" s="577">
        <v>0.30411268738856301</v>
      </c>
      <c r="H34" s="577">
        <v>0.30336991750179693</v>
      </c>
      <c r="I34" s="577">
        <v>0.30263076708184061</v>
      </c>
      <c r="J34" s="577">
        <v>0.30189520973687584</v>
      </c>
      <c r="K34" s="577">
        <v>0.301163219331048</v>
      </c>
      <c r="L34" s="577">
        <v>0.30043476998137103</v>
      </c>
      <c r="M34" s="577">
        <v>0.29970983605467583</v>
      </c>
      <c r="N34" s="577">
        <v>0.29898839216460404</v>
      </c>
      <c r="O34" s="577">
        <v>0.29827041316864461</v>
      </c>
      <c r="P34" s="577">
        <v>0.29755587416521284</v>
      </c>
      <c r="Q34" s="577">
        <v>0.29684475049077147</v>
      </c>
      <c r="R34" s="577">
        <v>0.29613701771699302</v>
      </c>
      <c r="S34" s="577">
        <v>0.29543265164796245</v>
      </c>
      <c r="T34" s="577">
        <v>0.29473162831741989</v>
      </c>
      <c r="U34" s="577">
        <v>0.29403392398604217</v>
      </c>
      <c r="V34" s="577">
        <v>0.29333951513876311</v>
      </c>
      <c r="W34" s="577">
        <v>0.29264837848213199</v>
      </c>
      <c r="X34" s="577">
        <v>0.29196049094170845</v>
      </c>
      <c r="Y34" s="577">
        <v>0.29127582965949489</v>
      </c>
      <c r="Z34" s="577">
        <v>0.29059437199140442</v>
      </c>
      <c r="AA34" s="577">
        <v>0.28991609550476455</v>
      </c>
      <c r="AB34" s="577">
        <v>0.28924097797585535</v>
      </c>
      <c r="AC34" s="577">
        <v>0.28856899738748254</v>
      </c>
      <c r="AD34" s="577">
        <v>0.28790013192658376</v>
      </c>
      <c r="AE34" s="577">
        <v>0.28723435998186836</v>
      </c>
      <c r="AF34" s="577">
        <v>0.28657166014148977</v>
      </c>
      <c r="AG34" s="577">
        <v>0.28591201119075005</v>
      </c>
      <c r="AH34" s="577">
        <v>0.28525539210983608</v>
      </c>
      <c r="AI34" s="577">
        <v>0.28460178207158682</v>
      </c>
      <c r="AJ34" s="577">
        <v>0.28395116043929103</v>
      </c>
      <c r="AK34" s="577">
        <v>0.28330350676451582</v>
      </c>
      <c r="AL34" s="577">
        <v>0.28265880078496386</v>
      </c>
      <c r="AM34" s="577">
        <v>0.28201702242236043</v>
      </c>
      <c r="AN34" s="577">
        <v>0.28137815178036912</v>
      </c>
      <c r="AO34" s="577">
        <v>0.28074216914253564</v>
      </c>
      <c r="AP34" s="577">
        <v>0.2801090549702594</v>
      </c>
      <c r="AQ34" s="577">
        <v>0.27947878990079289</v>
      </c>
      <c r="AR34" s="577">
        <v>0.2788513547452674</v>
      </c>
      <c r="AS34" s="577">
        <v>0.27822673048674584</v>
      </c>
      <c r="AT34" s="577">
        <v>0.27760489827830115</v>
      </c>
      <c r="AU34" s="577">
        <v>0.27698583944112093</v>
      </c>
      <c r="AV34" s="577">
        <v>0.27636953546263704</v>
      </c>
      <c r="AW34" s="577">
        <v>0.27575596799468016</v>
      </c>
      <c r="AX34" s="577">
        <v>0.27514511885165899</v>
      </c>
      <c r="AY34" s="577">
        <v>0.27453697000876354</v>
      </c>
      <c r="AZ34" s="577">
        <v>0.27393150360019214</v>
      </c>
      <c r="BA34" s="577">
        <v>0.27332870191740188</v>
      </c>
      <c r="BB34" s="577">
        <v>0.27272854740738228</v>
      </c>
      <c r="BC34" s="577">
        <v>0.27213102267095129</v>
      </c>
      <c r="BD34" s="577">
        <v>0.27153611046107395</v>
      </c>
      <c r="BE34" s="577">
        <v>0.27094379368120314</v>
      </c>
      <c r="BF34" s="577">
        <v>0.27035405538364132</v>
      </c>
      <c r="BG34" s="577">
        <v>0.26976687876792471</v>
      </c>
      <c r="BH34" s="577">
        <v>0.2691822471792274</v>
      </c>
      <c r="BI34" s="577">
        <v>0.26860014410678695</v>
      </c>
      <c r="BJ34" s="577">
        <v>0.26802055318234996</v>
      </c>
      <c r="BK34" s="577">
        <v>0.26744345817863791</v>
      </c>
    </row>
    <row r="35" spans="1:63">
      <c r="A35" s="1066"/>
      <c r="B35" s="576">
        <v>4.5</v>
      </c>
      <c r="C35" s="577">
        <v>0.29354141863281619</v>
      </c>
      <c r="D35" s="577">
        <v>0.2928341135847401</v>
      </c>
      <c r="E35" s="577">
        <v>0.29213020892817476</v>
      </c>
      <c r="F35" s="577">
        <v>0.29142968020068671</v>
      </c>
      <c r="G35" s="577">
        <v>0.29073250317392496</v>
      </c>
      <c r="H35" s="577">
        <v>0.29003865385082761</v>
      </c>
      <c r="I35" s="577">
        <v>0.2893481084628689</v>
      </c>
      <c r="J35" s="577">
        <v>0.28866084346734461</v>
      </c>
      <c r="K35" s="577">
        <v>0.287976835544697</v>
      </c>
      <c r="L35" s="577">
        <v>0.28729606159587678</v>
      </c>
      <c r="M35" s="577">
        <v>0.2866184987397431</v>
      </c>
      <c r="N35" s="577">
        <v>0.28594412431050026</v>
      </c>
      <c r="O35" s="577">
        <v>0.28527291585516967</v>
      </c>
      <c r="P35" s="577">
        <v>0.28460485113109835</v>
      </c>
      <c r="Q35" s="577">
        <v>0.28393990810350189</v>
      </c>
      <c r="R35" s="577">
        <v>0.28327806494304181</v>
      </c>
      <c r="S35" s="577">
        <v>0.28261930002343649</v>
      </c>
      <c r="T35" s="577">
        <v>0.28196359191910608</v>
      </c>
      <c r="U35" s="577">
        <v>0.28131091940284902</v>
      </c>
      <c r="V35" s="577">
        <v>0.28066126144355191</v>
      </c>
      <c r="W35" s="577">
        <v>0.28001459720393029</v>
      </c>
      <c r="X35" s="577">
        <v>0.27937090603830073</v>
      </c>
      <c r="Y35" s="577">
        <v>0.27873016749038376</v>
      </c>
      <c r="Z35" s="577">
        <v>0.27809236129113679</v>
      </c>
      <c r="AA35" s="577">
        <v>0.27745746735661658</v>
      </c>
      <c r="AB35" s="577">
        <v>0.27682546578587169</v>
      </c>
      <c r="AC35" s="577">
        <v>0.27619633685886236</v>
      </c>
      <c r="AD35" s="577">
        <v>0.2755700610344099</v>
      </c>
      <c r="AE35" s="577">
        <v>0.2749466189481734</v>
      </c>
      <c r="AF35" s="577">
        <v>0.27432599141065361</v>
      </c>
      <c r="AG35" s="577">
        <v>0.27370815940522436</v>
      </c>
      <c r="AH35" s="577">
        <v>0.27309310408619014</v>
      </c>
      <c r="AI35" s="577">
        <v>0.27248080677686976</v>
      </c>
      <c r="AJ35" s="577">
        <v>0.27187124896770604</v>
      </c>
      <c r="AK35" s="577">
        <v>0.27126441231440057</v>
      </c>
      <c r="AL35" s="577">
        <v>0.27066027863607345</v>
      </c>
      <c r="AM35" s="577">
        <v>0.27005882991344765</v>
      </c>
      <c r="AN35" s="577">
        <v>0.2694600482870575</v>
      </c>
      <c r="AO35" s="577">
        <v>0.26886391605548066</v>
      </c>
      <c r="AP35" s="577">
        <v>0.26827041567359411</v>
      </c>
      <c r="AQ35" s="577">
        <v>0.26767952975085252</v>
      </c>
      <c r="AR35" s="577">
        <v>0.26709124104958998</v>
      </c>
      <c r="AS35" s="577">
        <v>0.26650553248334352</v>
      </c>
      <c r="AT35" s="577">
        <v>0.26592238711519889</v>
      </c>
      <c r="AU35" s="577">
        <v>0.26534178815615789</v>
      </c>
      <c r="AV35" s="577">
        <v>0.26476371896352746</v>
      </c>
      <c r="AW35" s="577">
        <v>0.26418816303932907</v>
      </c>
      <c r="AX35" s="577">
        <v>0.26361510402872951</v>
      </c>
      <c r="AY35" s="577">
        <v>0.26304452571849146</v>
      </c>
      <c r="AZ35" s="577">
        <v>0.26247641203544464</v>
      </c>
      <c r="BA35" s="577">
        <v>0.26191074704497647</v>
      </c>
      <c r="BB35" s="577">
        <v>0.26134751494954206</v>
      </c>
      <c r="BC35" s="577">
        <v>0.2607867000871939</v>
      </c>
      <c r="BD35" s="577">
        <v>0.26022828693012989</v>
      </c>
      <c r="BE35" s="577">
        <v>0.25967226008326016</v>
      </c>
      <c r="BF35" s="577">
        <v>0.25911860428279243</v>
      </c>
      <c r="BG35" s="577">
        <v>0.25856730439483522</v>
      </c>
      <c r="BH35" s="577">
        <v>0.2580183454140188</v>
      </c>
      <c r="BI35" s="577">
        <v>0.25747171246213385</v>
      </c>
      <c r="BJ35" s="577">
        <v>0.25692739078678739</v>
      </c>
      <c r="BK35" s="577">
        <v>0.25638536576007553</v>
      </c>
    </row>
    <row r="36" spans="1:63">
      <c r="A36" s="1066"/>
      <c r="B36" s="576">
        <v>4.75</v>
      </c>
      <c r="C36" s="577">
        <v>0.28074807043480132</v>
      </c>
      <c r="D36" s="577">
        <v>0.28008686010241751</v>
      </c>
      <c r="E36" s="577">
        <v>0.2794287569817252</v>
      </c>
      <c r="F36" s="577">
        <v>0.27877373922158577</v>
      </c>
      <c r="G36" s="577">
        <v>0.27812178517526898</v>
      </c>
      <c r="H36" s="577">
        <v>0.27747287339806881</v>
      </c>
      <c r="I36" s="577">
        <v>0.27682698264495187</v>
      </c>
      <c r="J36" s="577">
        <v>0.27618409186823872</v>
      </c>
      <c r="K36" s="577">
        <v>0.27554418021531796</v>
      </c>
      <c r="L36" s="577">
        <v>0.2749072270263912</v>
      </c>
      <c r="M36" s="577">
        <v>0.27427321183224979</v>
      </c>
      <c r="N36" s="577">
        <v>0.27364211435208224</v>
      </c>
      <c r="O36" s="577">
        <v>0.27301391449131163</v>
      </c>
      <c r="P36" s="577">
        <v>0.27238859233946255</v>
      </c>
      <c r="Q36" s="577">
        <v>0.27176612816805806</v>
      </c>
      <c r="R36" s="577">
        <v>0.27114650242854443</v>
      </c>
      <c r="S36" s="577">
        <v>0.27052969575024505</v>
      </c>
      <c r="T36" s="577">
        <v>0.26991568893834145</v>
      </c>
      <c r="U36" s="577">
        <v>0.26930446297188254</v>
      </c>
      <c r="V36" s="577">
        <v>0.26869599900182023</v>
      </c>
      <c r="W36" s="577">
        <v>0.26809027834907184</v>
      </c>
      <c r="X36" s="577">
        <v>0.26748728250260867</v>
      </c>
      <c r="Y36" s="577">
        <v>0.26688699311757025</v>
      </c>
      <c r="Z36" s="577">
        <v>0.26628939201340401</v>
      </c>
      <c r="AA36" s="577">
        <v>0.26569446117202983</v>
      </c>
      <c r="AB36" s="577">
        <v>0.26510218273602915</v>
      </c>
      <c r="AC36" s="577">
        <v>0.26451253900685817</v>
      </c>
      <c r="AD36" s="577">
        <v>0.26392551244308499</v>
      </c>
      <c r="AE36" s="577">
        <v>0.26334108565865005</v>
      </c>
      <c r="AF36" s="577">
        <v>0.2627592414211497</v>
      </c>
      <c r="AG36" s="577">
        <v>0.26217996265014254</v>
      </c>
      <c r="AH36" s="577">
        <v>0.26160323241547789</v>
      </c>
      <c r="AI36" s="577">
        <v>0.2610290339356463</v>
      </c>
      <c r="AJ36" s="577">
        <v>0.26045735057615227</v>
      </c>
      <c r="AK36" s="577">
        <v>0.25988816584790742</v>
      </c>
      <c r="AL36" s="577">
        <v>0.25932146340564538</v>
      </c>
      <c r="AM36" s="577">
        <v>0.25875722704635717</v>
      </c>
      <c r="AN36" s="577">
        <v>0.2581954407077468</v>
      </c>
      <c r="AO36" s="577">
        <v>0.25763608846670694</v>
      </c>
      <c r="AP36" s="577">
        <v>0.25707915453781505</v>
      </c>
      <c r="AQ36" s="577">
        <v>0.25652462327184772</v>
      </c>
      <c r="AR36" s="577">
        <v>0.25597247915431542</v>
      </c>
      <c r="AS36" s="577">
        <v>0.25542270680401535</v>
      </c>
      <c r="AT36" s="577">
        <v>0.25487529097160311</v>
      </c>
      <c r="AU36" s="577">
        <v>0.25433021653818294</v>
      </c>
      <c r="AV36" s="577">
        <v>0.25378746851391581</v>
      </c>
      <c r="AW36" s="577">
        <v>0.25324703203664506</v>
      </c>
      <c r="AX36" s="577">
        <v>0.25270889237053995</v>
      </c>
      <c r="AY36" s="577">
        <v>0.25217303490475651</v>
      </c>
      <c r="AZ36" s="577">
        <v>0.25163944515211467</v>
      </c>
      <c r="BA36" s="577">
        <v>0.25110810874779338</v>
      </c>
      <c r="BB36" s="577">
        <v>0.2505790114480409</v>
      </c>
      <c r="BC36" s="577">
        <v>0.25005213912890245</v>
      </c>
      <c r="BD36" s="577">
        <v>0.24952747778496304</v>
      </c>
      <c r="BE36" s="577">
        <v>0.24900501352810672</v>
      </c>
      <c r="BF36" s="577">
        <v>0.24848473258629111</v>
      </c>
      <c r="BG36" s="577">
        <v>0.24796662130233721</v>
      </c>
      <c r="BH36" s="577">
        <v>0.24745066613273431</v>
      </c>
      <c r="BI36" s="577">
        <v>0.24693685364646015</v>
      </c>
      <c r="BJ36" s="577">
        <v>0.24642517052381518</v>
      </c>
      <c r="BK36" s="577">
        <v>0.2459156035552717</v>
      </c>
    </row>
    <row r="37" spans="1:63">
      <c r="A37" s="1066"/>
      <c r="B37" s="576">
        <v>5</v>
      </c>
      <c r="C37" s="577">
        <v>0.26869689918529072</v>
      </c>
      <c r="D37" s="577">
        <v>0.26807803936822339</v>
      </c>
      <c r="E37" s="577">
        <v>0.2674620237031255</v>
      </c>
      <c r="F37" s="577">
        <v>0.26684883262824494</v>
      </c>
      <c r="G37" s="577">
        <v>0.26623844676081049</v>
      </c>
      <c r="H37" s="577">
        <v>0.26563084689498978</v>
      </c>
      <c r="I37" s="577">
        <v>0.26502601399987447</v>
      </c>
      <c r="J37" s="577">
        <v>0.2644239292174938</v>
      </c>
      <c r="K37" s="577">
        <v>0.26382457386085417</v>
      </c>
      <c r="L37" s="577">
        <v>0.2632279294120059</v>
      </c>
      <c r="M37" s="577">
        <v>0.2626339775201364</v>
      </c>
      <c r="N37" s="577">
        <v>0.26204269999968832</v>
      </c>
      <c r="O37" s="577">
        <v>0.26145407882850374</v>
      </c>
      <c r="P37" s="577">
        <v>0.26086809614599321</v>
      </c>
      <c r="Q37" s="577">
        <v>0.26028473425132875</v>
      </c>
      <c r="R37" s="577">
        <v>0.25970397560166203</v>
      </c>
      <c r="S37" s="577">
        <v>0.25912580281036551</v>
      </c>
      <c r="T37" s="577">
        <v>0.25855019864529766</v>
      </c>
      <c r="U37" s="577">
        <v>0.25797714602709038</v>
      </c>
      <c r="V37" s="577">
        <v>0.2574066280274605</v>
      </c>
      <c r="W37" s="577">
        <v>0.25683862786754208</v>
      </c>
      <c r="X37" s="577">
        <v>0.25627312891624204</v>
      </c>
      <c r="Y37" s="577">
        <v>0.2557101146886166</v>
      </c>
      <c r="Z37" s="577">
        <v>0.25514956884426948</v>
      </c>
      <c r="AA37" s="577">
        <v>0.25459147518577124</v>
      </c>
      <c r="AB37" s="577">
        <v>0.25403581765709882</v>
      </c>
      <c r="AC37" s="577">
        <v>0.25348258034209586</v>
      </c>
      <c r="AD37" s="577">
        <v>0.25293174746295333</v>
      </c>
      <c r="AE37" s="577">
        <v>0.25238330337870901</v>
      </c>
      <c r="AF37" s="577">
        <v>0.2518372325837675</v>
      </c>
      <c r="AG37" s="577">
        <v>0.25129351970643893</v>
      </c>
      <c r="AH37" s="577">
        <v>0.25075214950749625</v>
      </c>
      <c r="AI37" s="577">
        <v>0.2502131068787517</v>
      </c>
      <c r="AJ37" s="577">
        <v>0.24967637684165148</v>
      </c>
      <c r="AK37" s="577">
        <v>0.24914194454588789</v>
      </c>
      <c r="AL37" s="577">
        <v>0.24860979526803026</v>
      </c>
      <c r="AM37" s="577">
        <v>0.24807991441017235</v>
      </c>
      <c r="AN37" s="577">
        <v>0.24755228749859781</v>
      </c>
      <c r="AO37" s="577">
        <v>0.24702690018246226</v>
      </c>
      <c r="AP37" s="577">
        <v>0.24650373823249205</v>
      </c>
      <c r="AQ37" s="577">
        <v>0.24598278753969977</v>
      </c>
      <c r="AR37" s="577">
        <v>0.24546403411411594</v>
      </c>
      <c r="AS37" s="577">
        <v>0.24494746408353643</v>
      </c>
      <c r="AT37" s="577">
        <v>0.24443306369228618</v>
      </c>
      <c r="AU37" s="577">
        <v>0.24392081929999801</v>
      </c>
      <c r="AV37" s="577">
        <v>0.24341071738040695</v>
      </c>
      <c r="AW37" s="577">
        <v>0.24290274452015975</v>
      </c>
      <c r="AX37" s="577">
        <v>0.24239688741763896</v>
      </c>
      <c r="AY37" s="577">
        <v>0.24189313288180203</v>
      </c>
      <c r="AZ37" s="577">
        <v>0.24139146783103471</v>
      </c>
      <c r="BA37" s="577">
        <v>0.24089187929201852</v>
      </c>
      <c r="BB37" s="577">
        <v>0.24039435439861254</v>
      </c>
      <c r="BC37" s="577">
        <v>0.23989888039074891</v>
      </c>
      <c r="BD37" s="577">
        <v>0.23940544461334187</v>
      </c>
      <c r="BE37" s="577">
        <v>0.23891403451521029</v>
      </c>
      <c r="BF37" s="577">
        <v>0.23842463764801367</v>
      </c>
      <c r="BG37" s="577">
        <v>0.23793724166520064</v>
      </c>
      <c r="BH37" s="577">
        <v>0.23745183432097106</v>
      </c>
      <c r="BI37" s="577">
        <v>0.23696840346925016</v>
      </c>
      <c r="BJ37" s="577">
        <v>0.23648693706267548</v>
      </c>
      <c r="BK37" s="577">
        <v>0.23600742315159626</v>
      </c>
    </row>
    <row r="38" spans="1:63">
      <c r="A38" s="1066"/>
      <c r="B38" s="576">
        <v>5.25</v>
      </c>
      <c r="C38" s="577">
        <v>0.25734373737761546</v>
      </c>
      <c r="D38" s="577">
        <v>0.25676382597918701</v>
      </c>
      <c r="E38" s="577">
        <v>0.25618652230774769</v>
      </c>
      <c r="F38" s="577">
        <v>0.25561180881324208</v>
      </c>
      <c r="G38" s="577">
        <v>0.2550396681027452</v>
      </c>
      <c r="H38" s="577">
        <v>0.25447008293870793</v>
      </c>
      <c r="I38" s="577">
        <v>0.25390303623722582</v>
      </c>
      <c r="J38" s="577">
        <v>0.25333851106633121</v>
      </c>
      <c r="K38" s="577">
        <v>0.25277649064430763</v>
      </c>
      <c r="L38" s="577">
        <v>0.25221695833802699</v>
      </c>
      <c r="M38" s="577">
        <v>0.25165989766130875</v>
      </c>
      <c r="N38" s="577">
        <v>0.25110529227330058</v>
      </c>
      <c r="O38" s="577">
        <v>0.25055312597688068</v>
      </c>
      <c r="P38" s="577">
        <v>0.25000338271708072</v>
      </c>
      <c r="Q38" s="577">
        <v>0.24945604657953002</v>
      </c>
      <c r="R38" s="577">
        <v>0.2489111017889197</v>
      </c>
      <c r="S38" s="577">
        <v>0.24836853270748704</v>
      </c>
      <c r="T38" s="577">
        <v>0.24782832383351974</v>
      </c>
      <c r="U38" s="577">
        <v>0.24729045979987954</v>
      </c>
      <c r="V38" s="577">
        <v>0.24675492537254504</v>
      </c>
      <c r="W38" s="577">
        <v>0.24622170544917327</v>
      </c>
      <c r="X38" s="577">
        <v>0.24569078505768036</v>
      </c>
      <c r="Y38" s="577">
        <v>0.24516214935483982</v>
      </c>
      <c r="Z38" s="577">
        <v>0.24463578362489949</v>
      </c>
      <c r="AA38" s="577">
        <v>0.24411167327821598</v>
      </c>
      <c r="AB38" s="577">
        <v>0.24358980384990658</v>
      </c>
      <c r="AC38" s="577">
        <v>0.24307016099851869</v>
      </c>
      <c r="AD38" s="577">
        <v>0.24255273050471585</v>
      </c>
      <c r="AE38" s="577">
        <v>0.24203749826998094</v>
      </c>
      <c r="AF38" s="577">
        <v>0.24152445031533559</v>
      </c>
      <c r="AG38" s="577">
        <v>0.24101357278007593</v>
      </c>
      <c r="AH38" s="577">
        <v>0.24050485192052429</v>
      </c>
      <c r="AI38" s="577">
        <v>0.2399982741087969</v>
      </c>
      <c r="AJ38" s="577">
        <v>0.23949382583158677</v>
      </c>
      <c r="AK38" s="577">
        <v>0.23899149368896216</v>
      </c>
      <c r="AL38" s="577">
        <v>0.23849126439318016</v>
      </c>
      <c r="AM38" s="577">
        <v>0.23799312476751483</v>
      </c>
      <c r="AN38" s="577">
        <v>0.23749706174510044</v>
      </c>
      <c r="AO38" s="577">
        <v>0.23700306236778865</v>
      </c>
      <c r="AP38" s="577">
        <v>0.23651111378502043</v>
      </c>
      <c r="AQ38" s="577">
        <v>0.23602120325271164</v>
      </c>
      <c r="AR38" s="577">
        <v>0.23553331813215253</v>
      </c>
      <c r="AS38" s="577">
        <v>0.23504744588892082</v>
      </c>
      <c r="AT38" s="577">
        <v>0.23456357409180856</v>
      </c>
      <c r="AU38" s="577">
        <v>0.23408169041176147</v>
      </c>
      <c r="AV38" s="577">
        <v>0.23360178262083214</v>
      </c>
      <c r="AW38" s="577">
        <v>0.23312383859114558</v>
      </c>
      <c r="AX38" s="577">
        <v>0.23264784629387755</v>
      </c>
      <c r="AY38" s="577">
        <v>0.23217379379824549</v>
      </c>
      <c r="AZ38" s="577">
        <v>0.23170166927051161</v>
      </c>
      <c r="BA38" s="577">
        <v>0.23123146097299821</v>
      </c>
      <c r="BB38" s="577">
        <v>0.23076315726311508</v>
      </c>
      <c r="BC38" s="577">
        <v>0.23029674659239829</v>
      </c>
      <c r="BD38" s="577">
        <v>0.2298322175055611</v>
      </c>
      <c r="BE38" s="577">
        <v>0.22936955863955613</v>
      </c>
      <c r="BF38" s="577">
        <v>0.22890875872264863</v>
      </c>
      <c r="BG38" s="577">
        <v>0.22844980657350125</v>
      </c>
      <c r="BH38" s="577">
        <v>0.22799269110026968</v>
      </c>
      <c r="BI38" s="577">
        <v>0.2275374012997089</v>
      </c>
      <c r="BJ38" s="577">
        <v>0.22708392625629042</v>
      </c>
      <c r="BK38" s="577">
        <v>0.22663225514132998</v>
      </c>
    </row>
    <row r="39" spans="1:63">
      <c r="A39" s="1066"/>
      <c r="B39" s="576">
        <v>5.5</v>
      </c>
      <c r="C39" s="577">
        <v>0.24664508324531734</v>
      </c>
      <c r="D39" s="577">
        <v>0.24610102987704852</v>
      </c>
      <c r="E39" s="577">
        <v>0.24555937138803355</v>
      </c>
      <c r="F39" s="577">
        <v>0.24502009199990057</v>
      </c>
      <c r="G39" s="577">
        <v>0.24448317607257938</v>
      </c>
      <c r="H39" s="577">
        <v>0.24394860810278904</v>
      </c>
      <c r="I39" s="577">
        <v>0.24341637272254599</v>
      </c>
      <c r="J39" s="577">
        <v>0.24288645469769118</v>
      </c>
      <c r="K39" s="577">
        <v>0.24235883892643656</v>
      </c>
      <c r="L39" s="577">
        <v>0.24183351043793058</v>
      </c>
      <c r="M39" s="577">
        <v>0.24131045439084206</v>
      </c>
      <c r="N39" s="577">
        <v>0.24078965607196248</v>
      </c>
      <c r="O39" s="577">
        <v>0.2402711008948267</v>
      </c>
      <c r="P39" s="577">
        <v>0.23975477439835072</v>
      </c>
      <c r="Q39" s="577">
        <v>0.23924066224548771</v>
      </c>
      <c r="R39" s="577">
        <v>0.23872875022190082</v>
      </c>
      <c r="S39" s="577">
        <v>0.23821902423465319</v>
      </c>
      <c r="T39" s="577">
        <v>0.23771147031091469</v>
      </c>
      <c r="U39" s="577">
        <v>0.23720607459668511</v>
      </c>
      <c r="V39" s="577">
        <v>0.2367028233555335</v>
      </c>
      <c r="W39" s="577">
        <v>0.23620170296735396</v>
      </c>
      <c r="X39" s="577">
        <v>0.23570269992713655</v>
      </c>
      <c r="Y39" s="577">
        <v>0.23520580084375428</v>
      </c>
      <c r="Z39" s="577">
        <v>0.23471099243876525</v>
      </c>
      <c r="AA39" s="577">
        <v>0.23421826154522965</v>
      </c>
      <c r="AB39" s="577">
        <v>0.23372759510654195</v>
      </c>
      <c r="AC39" s="577">
        <v>0.23323898017527775</v>
      </c>
      <c r="AD39" s="577">
        <v>0.23275240391205462</v>
      </c>
      <c r="AE39" s="577">
        <v>0.23226785358440771</v>
      </c>
      <c r="AF39" s="577">
        <v>0.23178531656567911</v>
      </c>
      <c r="AG39" s="577">
        <v>0.23130478033392093</v>
      </c>
      <c r="AH39" s="577">
        <v>0.23082623247081235</v>
      </c>
      <c r="AI39" s="577">
        <v>0.23034966066058959</v>
      </c>
      <c r="AJ39" s="577">
        <v>0.22987505268898956</v>
      </c>
      <c r="AK39" s="577">
        <v>0.22940239644220636</v>
      </c>
      <c r="AL39" s="577">
        <v>0.22893167990586055</v>
      </c>
      <c r="AM39" s="577">
        <v>0.22846289116398114</v>
      </c>
      <c r="AN39" s="577">
        <v>0.22799601839800018</v>
      </c>
      <c r="AO39" s="577">
        <v>0.22753104988575956</v>
      </c>
      <c r="AP39" s="577">
        <v>0.22706797400052972</v>
      </c>
      <c r="AQ39" s="577">
        <v>0.22660677921004091</v>
      </c>
      <c r="AR39" s="577">
        <v>0.2261474540755255</v>
      </c>
      <c r="AS39" s="577">
        <v>0.22568998725077236</v>
      </c>
      <c r="AT39" s="577">
        <v>0.2252343674811928</v>
      </c>
      <c r="AU39" s="577">
        <v>0.22478058360289729</v>
      </c>
      <c r="AV39" s="577">
        <v>0.22432862454178393</v>
      </c>
      <c r="AW39" s="577">
        <v>0.22387847931263735</v>
      </c>
      <c r="AX39" s="577">
        <v>0.22343013701823883</v>
      </c>
      <c r="AY39" s="577">
        <v>0.2229835868484869</v>
      </c>
      <c r="AZ39" s="577">
        <v>0.22253881807952852</v>
      </c>
      <c r="BA39" s="577">
        <v>0.22209582007290055</v>
      </c>
      <c r="BB39" s="577">
        <v>0.22165458227468174</v>
      </c>
      <c r="BC39" s="577">
        <v>0.2212150942146543</v>
      </c>
      <c r="BD39" s="577">
        <v>0.2207773455054759</v>
      </c>
      <c r="BE39" s="577">
        <v>0.22034132584186139</v>
      </c>
      <c r="BF39" s="577">
        <v>0.21990702499977388</v>
      </c>
      <c r="BG39" s="577">
        <v>0.21947443283562582</v>
      </c>
      <c r="BH39" s="577">
        <v>0.21904353928548909</v>
      </c>
      <c r="BI39" s="577">
        <v>0.2186143343643146</v>
      </c>
      <c r="BJ39" s="577">
        <v>0.21818680816516123</v>
      </c>
      <c r="BK39" s="577">
        <v>0.21776095085843317</v>
      </c>
    </row>
    <row r="40" spans="1:63">
      <c r="A40" s="1066"/>
      <c r="B40" s="576">
        <v>5.75</v>
      </c>
      <c r="C40" s="577">
        <v>0.23655889642254233</v>
      </c>
      <c r="D40" s="577">
        <v>0.23604789343606061</v>
      </c>
      <c r="E40" s="577">
        <v>0.23553909337835929</v>
      </c>
      <c r="F40" s="577">
        <v>0.23503248203487187</v>
      </c>
      <c r="G40" s="577">
        <v>0.23452804531306334</v>
      </c>
      <c r="H40" s="577">
        <v>0.23402576924112364</v>
      </c>
      <c r="I40" s="577">
        <v>0.23352563996667763</v>
      </c>
      <c r="J40" s="577">
        <v>0.23302764375551155</v>
      </c>
      <c r="K40" s="577">
        <v>0.2325317669903158</v>
      </c>
      <c r="L40" s="577">
        <v>0.23203799616944396</v>
      </c>
      <c r="M40" s="577">
        <v>0.23154631790568689</v>
      </c>
      <c r="N40" s="577">
        <v>0.23105671892506344</v>
      </c>
      <c r="O40" s="577">
        <v>0.2305691860656254</v>
      </c>
      <c r="P40" s="577">
        <v>0.23008370627627828</v>
      </c>
      <c r="Q40" s="577">
        <v>0.22960026661561664</v>
      </c>
      <c r="R40" s="577">
        <v>0.22911885425077422</v>
      </c>
      <c r="S40" s="577">
        <v>0.22863945645628825</v>
      </c>
      <c r="T40" s="577">
        <v>0.22816206061297845</v>
      </c>
      <c r="U40" s="577">
        <v>0.22768665420683942</v>
      </c>
      <c r="V40" s="577">
        <v>0.22721322482794742</v>
      </c>
      <c r="W40" s="577">
        <v>0.22674176016938055</v>
      </c>
      <c r="X40" s="577">
        <v>0.22627224802615215</v>
      </c>
      <c r="Y40" s="577">
        <v>0.22580467629415765</v>
      </c>
      <c r="Z40" s="577">
        <v>0.22533903296913463</v>
      </c>
      <c r="AA40" s="577">
        <v>0.22487530614563511</v>
      </c>
      <c r="AB40" s="577">
        <v>0.22441348401601116</v>
      </c>
      <c r="AC40" s="577">
        <v>0.22395355486941265</v>
      </c>
      <c r="AD40" s="577">
        <v>0.22349550709079724</v>
      </c>
      <c r="AE40" s="577">
        <v>0.22303932915995281</v>
      </c>
      <c r="AF40" s="577">
        <v>0.22258500965053146</v>
      </c>
      <c r="AG40" s="577">
        <v>0.22213253722909554</v>
      </c>
      <c r="AH40" s="577">
        <v>0.22168190065417531</v>
      </c>
      <c r="AI40" s="577">
        <v>0.22123308877533773</v>
      </c>
      <c r="AJ40" s="577">
        <v>0.22078609053226703</v>
      </c>
      <c r="AK40" s="577">
        <v>0.22034089495385598</v>
      </c>
      <c r="AL40" s="577">
        <v>0.21989749115730833</v>
      </c>
      <c r="AM40" s="577">
        <v>0.21945586834725211</v>
      </c>
      <c r="AN40" s="577">
        <v>0.21901601581486335</v>
      </c>
      <c r="AO40" s="577">
        <v>0.21857792293700057</v>
      </c>
      <c r="AP40" s="577">
        <v>0.21814157917534965</v>
      </c>
      <c r="AQ40" s="577">
        <v>0.21770697407557862</v>
      </c>
      <c r="AR40" s="577">
        <v>0.21727409726650287</v>
      </c>
      <c r="AS40" s="577">
        <v>0.21684293845926014</v>
      </c>
      <c r="AT40" s="577">
        <v>0.21641348744649527</v>
      </c>
      <c r="AU40" s="577">
        <v>0.21598573410155478</v>
      </c>
      <c r="AV40" s="577">
        <v>0.21555966837769078</v>
      </c>
      <c r="AW40" s="577">
        <v>0.2151352803072745</v>
      </c>
      <c r="AX40" s="577">
        <v>0.2147125600010189</v>
      </c>
      <c r="AY40" s="577">
        <v>0.21429149764721056</v>
      </c>
      <c r="AZ40" s="577">
        <v>0.21387208351095047</v>
      </c>
      <c r="BA40" s="577">
        <v>0.21345430793340392</v>
      </c>
      <c r="BB40" s="577">
        <v>0.21303816133105888</v>
      </c>
      <c r="BC40" s="577">
        <v>0.21262363419499325</v>
      </c>
      <c r="BD40" s="577">
        <v>0.21221071709015066</v>
      </c>
      <c r="BE40" s="577">
        <v>0.21179940065462449</v>
      </c>
      <c r="BF40" s="577">
        <v>0.21138967559895042</v>
      </c>
      <c r="BG40" s="577">
        <v>0.21098153270540709</v>
      </c>
      <c r="BH40" s="577">
        <v>0.2105749628273248</v>
      </c>
      <c r="BI40" s="577">
        <v>0.21016995688840218</v>
      </c>
      <c r="BJ40" s="577">
        <v>0.20976650588203097</v>
      </c>
      <c r="BK40" s="577">
        <v>0.20936460087062816</v>
      </c>
    </row>
    <row r="41" spans="1:63">
      <c r="A41" s="1066"/>
      <c r="B41" s="576">
        <v>6</v>
      </c>
      <c r="C41" s="577">
        <v>0.22704506948320308</v>
      </c>
      <c r="D41" s="577">
        <v>0.22656456494180835</v>
      </c>
      <c r="E41" s="577">
        <v>0.22608608992711879</v>
      </c>
      <c r="F41" s="577">
        <v>0.22560963160793976</v>
      </c>
      <c r="G41" s="577">
        <v>0.22513517726101179</v>
      </c>
      <c r="H41" s="577">
        <v>0.22466271426987849</v>
      </c>
      <c r="I41" s="577">
        <v>0.22419223012376782</v>
      </c>
      <c r="J41" s="577">
        <v>0.223723712416488</v>
      </c>
      <c r="K41" s="577">
        <v>0.22325714884533704</v>
      </c>
      <c r="L41" s="577">
        <v>0.22279252721002576</v>
      </c>
      <c r="M41" s="577">
        <v>0.22232983541161444</v>
      </c>
      <c r="N41" s="577">
        <v>0.22186906145146257</v>
      </c>
      <c r="O41" s="577">
        <v>0.22141019343019164</v>
      </c>
      <c r="P41" s="577">
        <v>0.22095321954666078</v>
      </c>
      <c r="Q41" s="577">
        <v>0.22049812809695515</v>
      </c>
      <c r="R41" s="577">
        <v>0.22004490747338665</v>
      </c>
      <c r="S41" s="577">
        <v>0.21959354616350707</v>
      </c>
      <c r="T41" s="577">
        <v>0.21914403274913319</v>
      </c>
      <c r="U41" s="577">
        <v>0.21869635590538405</v>
      </c>
      <c r="V41" s="577">
        <v>0.2182505043997299</v>
      </c>
      <c r="W41" s="577">
        <v>0.21780646709105264</v>
      </c>
      <c r="X41" s="577">
        <v>0.21736423292871779</v>
      </c>
      <c r="Y41" s="577">
        <v>0.21692379095165792</v>
      </c>
      <c r="Z41" s="577">
        <v>0.21648513028746696</v>
      </c>
      <c r="AA41" s="577">
        <v>0.21604824015150548</v>
      </c>
      <c r="AB41" s="577">
        <v>0.215613109846017</v>
      </c>
      <c r="AC41" s="577">
        <v>0.21517972875925467</v>
      </c>
      <c r="AD41" s="577">
        <v>0.21474808636461876</v>
      </c>
      <c r="AE41" s="577">
        <v>0.21431817221980429</v>
      </c>
      <c r="AF41" s="577">
        <v>0.21388997596595891</v>
      </c>
      <c r="AG41" s="577">
        <v>0.21346348732685097</v>
      </c>
      <c r="AH41" s="577">
        <v>0.21303869610804738</v>
      </c>
      <c r="AI41" s="577">
        <v>0.21261559219610132</v>
      </c>
      <c r="AJ41" s="577">
        <v>0.21219416555774981</v>
      </c>
      <c r="AK41" s="577">
        <v>0.21177440623912031</v>
      </c>
      <c r="AL41" s="577">
        <v>0.21135630436494723</v>
      </c>
      <c r="AM41" s="577">
        <v>0.21093985013779759</v>
      </c>
      <c r="AN41" s="577">
        <v>0.21052503383730536</v>
      </c>
      <c r="AO41" s="577">
        <v>0.21011184581941561</v>
      </c>
      <c r="AP41" s="577">
        <v>0.2097002765156368</v>
      </c>
      <c r="AQ41" s="577">
        <v>0.20929031643230231</v>
      </c>
      <c r="AR41" s="577">
        <v>0.20888195614984043</v>
      </c>
      <c r="AS41" s="577">
        <v>0.20847518632205289</v>
      </c>
      <c r="AT41" s="577">
        <v>0.20806999767540182</v>
      </c>
      <c r="AU41" s="577">
        <v>0.20766638100830512</v>
      </c>
      <c r="AV41" s="577">
        <v>0.20726432719043969</v>
      </c>
      <c r="AW41" s="577">
        <v>0.20686382716205312</v>
      </c>
      <c r="AX41" s="577">
        <v>0.20646487193328319</v>
      </c>
      <c r="AY41" s="577">
        <v>0.20606745258348513</v>
      </c>
      <c r="AZ41" s="577">
        <v>0.20567156026056677</v>
      </c>
      <c r="BA41" s="577">
        <v>0.20527718618033133</v>
      </c>
      <c r="BB41" s="577">
        <v>0.20488432162582765</v>
      </c>
      <c r="BC41" s="577">
        <v>0.20449295794670791</v>
      </c>
      <c r="BD41" s="577">
        <v>0.20410308655859291</v>
      </c>
      <c r="BE41" s="577">
        <v>0.20371469894244421</v>
      </c>
      <c r="BF41" s="577">
        <v>0.20332778664394369</v>
      </c>
      <c r="BG41" s="577">
        <v>0.20294234127288016</v>
      </c>
      <c r="BH41" s="577">
        <v>0.20255835450254281</v>
      </c>
      <c r="BI41" s="577">
        <v>0.2021758180691216</v>
      </c>
      <c r="BJ41" s="577">
        <v>0.20179472377111454</v>
      </c>
      <c r="BK41" s="577">
        <v>0.2014150634687413</v>
      </c>
    </row>
    <row r="42" spans="1:63">
      <c r="A42" s="1066"/>
      <c r="B42" s="576">
        <v>6.25</v>
      </c>
      <c r="C42" s="577">
        <v>0.21856180952680573</v>
      </c>
      <c r="D42" s="577">
        <v>0.21810845323381706</v>
      </c>
      <c r="E42" s="577">
        <v>0.21765697381476651</v>
      </c>
      <c r="F42" s="577">
        <v>0.21720735963847437</v>
      </c>
      <c r="G42" s="577">
        <v>0.21675959916966883</v>
      </c>
      <c r="H42" s="577">
        <v>0.21631368096799977</v>
      </c>
      <c r="I42" s="577">
        <v>0.21586959368706407</v>
      </c>
      <c r="J42" s="577">
        <v>0.21542732607344348</v>
      </c>
      <c r="K42" s="577">
        <v>0.21498686696575392</v>
      </c>
      <c r="L42" s="577">
        <v>0.21454820529370655</v>
      </c>
      <c r="M42" s="577">
        <v>0.21411133007718045</v>
      </c>
      <c r="N42" s="577">
        <v>0.2136762304253062</v>
      </c>
      <c r="O42" s="577">
        <v>0.21324289553556103</v>
      </c>
      <c r="P42" s="577">
        <v>0.21281131469287487</v>
      </c>
      <c r="Q42" s="577">
        <v>0.21238147726874698</v>
      </c>
      <c r="R42" s="577">
        <v>0.21195337272037357</v>
      </c>
      <c r="S42" s="577">
        <v>0.2115269905897858</v>
      </c>
      <c r="T42" s="577">
        <v>0.21110232050299818</v>
      </c>
      <c r="U42" s="577">
        <v>0.21067935216916719</v>
      </c>
      <c r="V42" s="577">
        <v>0.21025807537976016</v>
      </c>
      <c r="W42" s="577">
        <v>0.2098384800077337</v>
      </c>
      <c r="X42" s="577">
        <v>0.20942055600672246</v>
      </c>
      <c r="Y42" s="577">
        <v>0.20900429341023724</v>
      </c>
      <c r="Z42" s="577">
        <v>0.20858968233087266</v>
      </c>
      <c r="AA42" s="577">
        <v>0.20817671295952439</v>
      </c>
      <c r="AB42" s="577">
        <v>0.2077653755646155</v>
      </c>
      <c r="AC42" s="577">
        <v>0.20735566049133203</v>
      </c>
      <c r="AD42" s="577">
        <v>0.20694755816086771</v>
      </c>
      <c r="AE42" s="577">
        <v>0.20654105906967737</v>
      </c>
      <c r="AF42" s="577">
        <v>0.20613615378873917</v>
      </c>
      <c r="AG42" s="577">
        <v>0.20573283296282571</v>
      </c>
      <c r="AH42" s="577">
        <v>0.20533108730978342</v>
      </c>
      <c r="AI42" s="577">
        <v>0.20493090761982036</v>
      </c>
      <c r="AJ42" s="577">
        <v>0.20453228475480276</v>
      </c>
      <c r="AK42" s="577">
        <v>0.20413520964755907</v>
      </c>
      <c r="AL42" s="577">
        <v>0.2037396733011928</v>
      </c>
      <c r="AM42" s="577">
        <v>0.20334566678840277</v>
      </c>
      <c r="AN42" s="577">
        <v>0.20295318125081155</v>
      </c>
      <c r="AO42" s="577">
        <v>0.20256220789830165</v>
      </c>
      <c r="AP42" s="577">
        <v>0.20217273800835911</v>
      </c>
      <c r="AQ42" s="577">
        <v>0.20178476292542508</v>
      </c>
      <c r="AR42" s="577">
        <v>0.20139827406025443</v>
      </c>
      <c r="AS42" s="577">
        <v>0.2010132628892819</v>
      </c>
      <c r="AT42" s="577">
        <v>0.20062972095399559</v>
      </c>
      <c r="AU42" s="577">
        <v>0.20024763986031752</v>
      </c>
      <c r="AV42" s="577">
        <v>0.19986701127799109</v>
      </c>
      <c r="AW42" s="577">
        <v>0.19948782693997585</v>
      </c>
      <c r="AX42" s="577">
        <v>0.19911007864184899</v>
      </c>
      <c r="AY42" s="577">
        <v>0.19873375824121337</v>
      </c>
      <c r="AZ42" s="577">
        <v>0.19835885765711278</v>
      </c>
      <c r="BA42" s="577">
        <v>0.19798536886945328</v>
      </c>
      <c r="BB42" s="577">
        <v>0.19761328391843136</v>
      </c>
      <c r="BC42" s="577">
        <v>0.19724259490396853</v>
      </c>
      <c r="BD42" s="577">
        <v>0.19687329398515208</v>
      </c>
      <c r="BE42" s="577">
        <v>0.19650537337968241</v>
      </c>
      <c r="BF42" s="577">
        <v>0.19613882536332608</v>
      </c>
      <c r="BG42" s="577">
        <v>0.19577364226937558</v>
      </c>
      <c r="BH42" s="577">
        <v>0.19540981648811462</v>
      </c>
      <c r="BI42" s="577">
        <v>0.19504734046628941</v>
      </c>
      <c r="BJ42" s="577">
        <v>0.19468620670658635</v>
      </c>
      <c r="BK42" s="577">
        <v>0.19432640776711477</v>
      </c>
    </row>
    <row r="43" spans="1:63">
      <c r="A43" s="1066"/>
      <c r="B43" s="576">
        <v>6.5</v>
      </c>
      <c r="C43" s="577">
        <v>0.21155150757781552</v>
      </c>
      <c r="D43" s="577">
        <v>0.21112124547941144</v>
      </c>
      <c r="E43" s="577">
        <v>0.21069272999793207</v>
      </c>
      <c r="F43" s="577">
        <v>0.21026595051952859</v>
      </c>
      <c r="G43" s="577">
        <v>0.2098408965161761</v>
      </c>
      <c r="H43" s="577">
        <v>0.20941755754480779</v>
      </c>
      <c r="I43" s="577">
        <v>0.20899592324645966</v>
      </c>
      <c r="J43" s="577">
        <v>0.20857598334542585</v>
      </c>
      <c r="K43" s="577">
        <v>0.20815772764842347</v>
      </c>
      <c r="L43" s="577">
        <v>0.20774114604376809</v>
      </c>
      <c r="M43" s="577">
        <v>0.20732622850055882</v>
      </c>
      <c r="N43" s="577">
        <v>0.20691296506787313</v>
      </c>
      <c r="O43" s="577">
        <v>0.20650134587397131</v>
      </c>
      <c r="P43" s="577">
        <v>0.20609136112551069</v>
      </c>
      <c r="Q43" s="577">
        <v>0.2056830011067684</v>
      </c>
      <c r="R43" s="577">
        <v>0.20527625617887457</v>
      </c>
      <c r="S43" s="577">
        <v>0.20487111677905334</v>
      </c>
      <c r="T43" s="577">
        <v>0.2044675734198737</v>
      </c>
      <c r="U43" s="577">
        <v>0.20406561668850906</v>
      </c>
      <c r="V43" s="577">
        <v>0.20366523724600497</v>
      </c>
      <c r="W43" s="577">
        <v>0.20326642582655619</v>
      </c>
      <c r="X43" s="577">
        <v>0.20286917323679174</v>
      </c>
      <c r="Y43" s="577">
        <v>0.20247347035506852</v>
      </c>
      <c r="Z43" s="577">
        <v>0.20207930813077313</v>
      </c>
      <c r="AA43" s="577">
        <v>0.20168667758363182</v>
      </c>
      <c r="AB43" s="577">
        <v>0.20129556980302848</v>
      </c>
      <c r="AC43" s="577">
        <v>0.20090597594733056</v>
      </c>
      <c r="AD43" s="577">
        <v>0.20051788724322284</v>
      </c>
      <c r="AE43" s="577">
        <v>0.2001312949850487</v>
      </c>
      <c r="AF43" s="577">
        <v>0.19974619053415946</v>
      </c>
      <c r="AG43" s="577">
        <v>0.19936256531827054</v>
      </c>
      <c r="AH43" s="577">
        <v>0.19898041083082571</v>
      </c>
      <c r="AI43" s="577">
        <v>0.19859971863036815</v>
      </c>
      <c r="AJ43" s="577">
        <v>0.19822048033991896</v>
      </c>
      <c r="AK43" s="577">
        <v>0.1978426876463627</v>
      </c>
      <c r="AL43" s="577">
        <v>0.19746633229984001</v>
      </c>
      <c r="AM43" s="577">
        <v>0.19709140611314693</v>
      </c>
      <c r="AN43" s="577">
        <v>0.19671790096114136</v>
      </c>
      <c r="AO43" s="577">
        <v>0.19634580878015617</v>
      </c>
      <c r="AP43" s="577">
        <v>0.19597512156741861</v>
      </c>
      <c r="AQ43" s="577">
        <v>0.19560583138047696</v>
      </c>
      <c r="AR43" s="577">
        <v>0.19523793033663292</v>
      </c>
      <c r="AS43" s="577">
        <v>0.19487141061238089</v>
      </c>
      <c r="AT43" s="577">
        <v>0.19450626444285349</v>
      </c>
      <c r="AU43" s="577">
        <v>0.19414248412127294</v>
      </c>
      <c r="AV43" s="577">
        <v>0.19378006199840919</v>
      </c>
      <c r="AW43" s="577">
        <v>0.19341899048204353</v>
      </c>
      <c r="AX43" s="577">
        <v>0.19305926203643853</v>
      </c>
      <c r="AY43" s="577">
        <v>0.1927008691818137</v>
      </c>
      <c r="AZ43" s="577">
        <v>0.19234380449382721</v>
      </c>
      <c r="BA43" s="577">
        <v>0.19198806060306314</v>
      </c>
      <c r="BB43" s="577">
        <v>0.19163363019452434</v>
      </c>
      <c r="BC43" s="577">
        <v>0.19128050600713137</v>
      </c>
      <c r="BD43" s="577">
        <v>0.19092868083322634</v>
      </c>
      <c r="BE43" s="577">
        <v>0.19057814751808258</v>
      </c>
      <c r="BF43" s="577">
        <v>0.19022889895941977</v>
      </c>
      <c r="BG43" s="577">
        <v>0.18988092810692422</v>
      </c>
      <c r="BH43" s="577">
        <v>0.18953422796177427</v>
      </c>
      <c r="BI43" s="577">
        <v>0.18918879157617122</v>
      </c>
      <c r="BJ43" s="577">
        <v>0.18884461205287528</v>
      </c>
      <c r="BK43" s="577">
        <v>0.18850168254474625</v>
      </c>
    </row>
    <row r="44" spans="1:63">
      <c r="A44" s="1066"/>
      <c r="B44" s="576">
        <v>6.75</v>
      </c>
      <c r="C44" s="558">
        <v>0.20478957462062825</v>
      </c>
      <c r="D44" s="558">
        <v>0.20438102818598569</v>
      </c>
      <c r="E44" s="558">
        <v>0.20397410857120288</v>
      </c>
      <c r="F44" s="558">
        <v>0.20356880607866451</v>
      </c>
      <c r="G44" s="558">
        <v>0.20316511108768032</v>
      </c>
      <c r="H44" s="558">
        <v>0.20276301405372357</v>
      </c>
      <c r="I44" s="558">
        <v>0.20236250550767904</v>
      </c>
      <c r="J44" s="558">
        <v>0.20196357605509979</v>
      </c>
      <c r="K44" s="558">
        <v>0.20156621637547231</v>
      </c>
      <c r="L44" s="558">
        <v>0.20117041722149095</v>
      </c>
      <c r="M44" s="558">
        <v>0.20077616941834045</v>
      </c>
      <c r="N44" s="558">
        <v>0.20038346386298686</v>
      </c>
      <c r="O44" s="558">
        <v>0.19999229152347719</v>
      </c>
      <c r="P44" s="558">
        <v>0.19960264343824677</v>
      </c>
      <c r="Q44" s="558">
        <v>0.19921451071543492</v>
      </c>
      <c r="R44" s="558">
        <v>0.19882788453220868</v>
      </c>
      <c r="S44" s="558">
        <v>0.19844275613409404</v>
      </c>
      <c r="T44" s="558">
        <v>0.1980591168343154</v>
      </c>
      <c r="U44" s="558">
        <v>0.19767695801314242</v>
      </c>
      <c r="V44" s="558">
        <v>0.19729627111724421</v>
      </c>
      <c r="W44" s="558">
        <v>0.19691704765905146</v>
      </c>
      <c r="X44" s="558">
        <v>0.19653927921612557</v>
      </c>
      <c r="Y44" s="558">
        <v>0.19616295743053502</v>
      </c>
      <c r="Z44" s="558">
        <v>0.19578807400823914</v>
      </c>
      <c r="AA44" s="558">
        <v>0.19541462071847854</v>
      </c>
      <c r="AB44" s="558">
        <v>0.19504258939317298</v>
      </c>
      <c r="AC44" s="558">
        <v>0.19467197192632577</v>
      </c>
      <c r="AD44" s="558">
        <v>0.1943027602734349</v>
      </c>
      <c r="AE44" s="558">
        <v>0.19393494645091125</v>
      </c>
      <c r="AF44" s="558">
        <v>0.19356852253550291</v>
      </c>
      <c r="AG44" s="558">
        <v>0.19320348066372639</v>
      </c>
      <c r="AH44" s="558">
        <v>0.19283981303130399</v>
      </c>
      <c r="AI44" s="558">
        <v>0.19247751189260781</v>
      </c>
      <c r="AJ44" s="558">
        <v>0.19211656956010961</v>
      </c>
      <c r="AK44" s="558">
        <v>0.19175697840383729</v>
      </c>
      <c r="AL44" s="558">
        <v>0.19139873085083703</v>
      </c>
      <c r="AM44" s="558">
        <v>0.19104181938464193</v>
      </c>
      <c r="AN44" s="558">
        <v>0.19068623654474598</v>
      </c>
      <c r="AO44" s="558">
        <v>0.19033197492608461</v>
      </c>
      <c r="AP44" s="558">
        <v>0.18997902717852036</v>
      </c>
      <c r="AQ44" s="558">
        <v>0.18962738600633458</v>
      </c>
      <c r="AR44" s="558">
        <v>0.18927704416772495</v>
      </c>
      <c r="AS44" s="558">
        <v>0.18892799447430805</v>
      </c>
      <c r="AT44" s="558">
        <v>0.18858022979062788</v>
      </c>
      <c r="AU44" s="558">
        <v>0.18823374303366955</v>
      </c>
      <c r="AV44" s="558">
        <v>0.18788852717237856</v>
      </c>
      <c r="AW44" s="558">
        <v>0.1875445752271849</v>
      </c>
      <c r="AX44" s="558">
        <v>0.18720188026953299</v>
      </c>
      <c r="AY44" s="558">
        <v>0.18686043542141634</v>
      </c>
      <c r="AZ44" s="558">
        <v>0.18652023385491717</v>
      </c>
      <c r="BA44" s="558">
        <v>0.18618126879175165</v>
      </c>
      <c r="BB44" s="558">
        <v>0.18584353350281949</v>
      </c>
      <c r="BC44" s="558">
        <v>0.1855070213077587</v>
      </c>
      <c r="BD44" s="558">
        <v>0.18517172557450506</v>
      </c>
      <c r="BE44" s="558">
        <v>0.18483763971885656</v>
      </c>
      <c r="BF44" s="558">
        <v>0.18450475720404236</v>
      </c>
      <c r="BG44" s="558">
        <v>0.18417307154029636</v>
      </c>
      <c r="BH44" s="558">
        <v>0.18384257628443557</v>
      </c>
      <c r="BI44" s="558">
        <v>0.18351326503944296</v>
      </c>
      <c r="BJ44" s="558">
        <v>0.18318513145405441</v>
      </c>
      <c r="BK44" s="558">
        <v>0.18285816922235079</v>
      </c>
    </row>
    <row r="45" spans="1:63">
      <c r="A45" s="1066"/>
      <c r="B45" s="576">
        <v>7</v>
      </c>
      <c r="C45" s="558">
        <v>0.19827648599366871</v>
      </c>
      <c r="D45" s="558">
        <v>0.1978883533438891</v>
      </c>
      <c r="E45" s="558">
        <v>0.19750173728981588</v>
      </c>
      <c r="F45" s="558">
        <v>0.19711662895982626</v>
      </c>
      <c r="G45" s="558">
        <v>0.1967330195513578</v>
      </c>
      <c r="H45" s="558">
        <v>0.19635090033023778</v>
      </c>
      <c r="I45" s="558">
        <v>0.19597026263002032</v>
      </c>
      <c r="J45" s="558">
        <v>0.19559109785133111</v>
      </c>
      <c r="K45" s="558">
        <v>0.19521339746121991</v>
      </c>
      <c r="L45" s="558">
        <v>0.19483715299252038</v>
      </c>
      <c r="M45" s="558">
        <v>0.19446235604321743</v>
      </c>
      <c r="N45" s="558">
        <v>0.19408899827582154</v>
      </c>
      <c r="O45" s="558">
        <v>0.19371707141675099</v>
      </c>
      <c r="P45" s="558">
        <v>0.19334656725572014</v>
      </c>
      <c r="Q45" s="558">
        <v>0.19297747764513573</v>
      </c>
      <c r="R45" s="558">
        <v>0.19260979449949944</v>
      </c>
      <c r="S45" s="558">
        <v>0.19224350979481747</v>
      </c>
      <c r="T45" s="558">
        <v>0.19187861556801689</v>
      </c>
      <c r="U45" s="558">
        <v>0.1915151039163685</v>
      </c>
      <c r="V45" s="558">
        <v>0.19115296699691636</v>
      </c>
      <c r="W45" s="558">
        <v>0.19079219702591377</v>
      </c>
      <c r="X45" s="558">
        <v>0.19043278627826549</v>
      </c>
      <c r="Y45" s="558">
        <v>0.19007472708697631</v>
      </c>
      <c r="Z45" s="558">
        <v>0.18971801184260614</v>
      </c>
      <c r="AA45" s="558">
        <v>0.18936263299273054</v>
      </c>
      <c r="AB45" s="558">
        <v>0.18900858304140811</v>
      </c>
      <c r="AC45" s="558">
        <v>0.18865585454865308</v>
      </c>
      <c r="AD45" s="558">
        <v>0.18830444012991446</v>
      </c>
      <c r="AE45" s="558">
        <v>0.18795433245556062</v>
      </c>
      <c r="AF45" s="558">
        <v>0.18760552425036947</v>
      </c>
      <c r="AG45" s="558">
        <v>0.18725800829302489</v>
      </c>
      <c r="AH45" s="558">
        <v>0.18691177741561807</v>
      </c>
      <c r="AI45" s="558">
        <v>0.18656682450315495</v>
      </c>
      <c r="AJ45" s="558">
        <v>0.18622314249306854</v>
      </c>
      <c r="AK45" s="558">
        <v>0.18588072437473718</v>
      </c>
      <c r="AL45" s="558">
        <v>0.18553956318900774</v>
      </c>
      <c r="AM45" s="558">
        <v>0.18519965202772409</v>
      </c>
      <c r="AN45" s="558">
        <v>0.18486098403326096</v>
      </c>
      <c r="AO45" s="558">
        <v>0.18452355239806273</v>
      </c>
      <c r="AP45" s="558">
        <v>0.18418735036418718</v>
      </c>
      <c r="AQ45" s="558">
        <v>0.18385237122285442</v>
      </c>
      <c r="AR45" s="558">
        <v>0.18351860831400077</v>
      </c>
      <c r="AS45" s="558">
        <v>0.18318605502583707</v>
      </c>
      <c r="AT45" s="558">
        <v>0.18285470479441235</v>
      </c>
      <c r="AU45" s="558">
        <v>0.18252455110318191</v>
      </c>
      <c r="AV45" s="558">
        <v>0.18219558748257991</v>
      </c>
      <c r="AW45" s="558">
        <v>0.18186780750959705</v>
      </c>
      <c r="AX45" s="558">
        <v>0.18154120480736249</v>
      </c>
      <c r="AY45" s="558">
        <v>0.18121577304473011</v>
      </c>
      <c r="AZ45" s="558">
        <v>0.18089150593586958</v>
      </c>
      <c r="BA45" s="558">
        <v>0.18056839723986171</v>
      </c>
      <c r="BB45" s="558">
        <v>0.18024644076029778</v>
      </c>
      <c r="BC45" s="558">
        <v>0.17992563034488379</v>
      </c>
      <c r="BD45" s="558">
        <v>0.17960595988504838</v>
      </c>
      <c r="BE45" s="558">
        <v>0.17928742331555494</v>
      </c>
      <c r="BF45" s="558">
        <v>0.17897001461411846</v>
      </c>
      <c r="BG45" s="558">
        <v>0.17865372780102559</v>
      </c>
      <c r="BH45" s="558">
        <v>0.17833855693875933</v>
      </c>
      <c r="BI45" s="558">
        <v>0.17802449613162735</v>
      </c>
      <c r="BJ45" s="558">
        <v>0.17771153952539454</v>
      </c>
      <c r="BK45" s="558">
        <v>0.17739968130691913</v>
      </c>
    </row>
    <row r="46" spans="1:63">
      <c r="A46" s="1066"/>
      <c r="B46" s="576">
        <v>7.25</v>
      </c>
      <c r="C46" s="558">
        <v>0.19200987405037334</v>
      </c>
      <c r="D46" s="558">
        <v>0.19164092977529057</v>
      </c>
      <c r="E46" s="558">
        <v>0.19127340062354933</v>
      </c>
      <c r="F46" s="558">
        <v>0.19090727846895952</v>
      </c>
      <c r="G46" s="558">
        <v>0.19054255524743047</v>
      </c>
      <c r="H46" s="558">
        <v>0.19017922295637896</v>
      </c>
      <c r="I46" s="558">
        <v>0.18981727365414378</v>
      </c>
      <c r="J46" s="558">
        <v>0.18945669945940724</v>
      </c>
      <c r="K46" s="558">
        <v>0.18909749255062311</v>
      </c>
      <c r="L46" s="558">
        <v>0.18873964516545097</v>
      </c>
      <c r="M46" s="558">
        <v>0.18838314960019709</v>
      </c>
      <c r="N46" s="558">
        <v>0.18802799820926167</v>
      </c>
      <c r="O46" s="558">
        <v>0.18767418340459224</v>
      </c>
      <c r="P46" s="558">
        <v>0.18732169765514314</v>
      </c>
      <c r="Q46" s="558">
        <v>0.18697053348634135</v>
      </c>
      <c r="R46" s="558">
        <v>0.18662068347955801</v>
      </c>
      <c r="S46" s="558">
        <v>0.18627214027158601</v>
      </c>
      <c r="T46" s="558">
        <v>0.1859248965541235</v>
      </c>
      <c r="U46" s="558">
        <v>0.18557894507326303</v>
      </c>
      <c r="V46" s="558">
        <v>0.18523427862898631</v>
      </c>
      <c r="W46" s="558">
        <v>0.18489089007466494</v>
      </c>
      <c r="X46" s="558">
        <v>0.18454877231656636</v>
      </c>
      <c r="Y46" s="558">
        <v>0.18420791831336511</v>
      </c>
      <c r="Z46" s="558">
        <v>0.18386832107566028</v>
      </c>
      <c r="AA46" s="558">
        <v>0.18352997366549731</v>
      </c>
      <c r="AB46" s="558">
        <v>0.18319286919589561</v>
      </c>
      <c r="AC46" s="558">
        <v>0.18285700083038151</v>
      </c>
      <c r="AD46" s="558">
        <v>0.18252236178252582</v>
      </c>
      <c r="AE46" s="558">
        <v>0.18218894531548682</v>
      </c>
      <c r="AF46" s="558">
        <v>0.1818567447415583</v>
      </c>
      <c r="AG46" s="558">
        <v>0.18152575342172231</v>
      </c>
      <c r="AH46" s="558">
        <v>0.18119596476520686</v>
      </c>
      <c r="AI46" s="558">
        <v>0.1808673722290485</v>
      </c>
      <c r="AJ46" s="558">
        <v>0.18053996931765967</v>
      </c>
      <c r="AK46" s="558">
        <v>0.1802137495824005</v>
      </c>
      <c r="AL46" s="558">
        <v>0.17988870662115564</v>
      </c>
      <c r="AM46" s="558">
        <v>0.17956483407791532</v>
      </c>
      <c r="AN46" s="558">
        <v>0.17924212564236111</v>
      </c>
      <c r="AO46" s="558">
        <v>0.17892057504945591</v>
      </c>
      <c r="AP46" s="558">
        <v>0.17860017607903877</v>
      </c>
      <c r="AQ46" s="558">
        <v>0.17828092255542374</v>
      </c>
      <c r="AR46" s="558">
        <v>0.17796280834700287</v>
      </c>
      <c r="AS46" s="558">
        <v>0.17764582736585388</v>
      </c>
      <c r="AT46" s="558">
        <v>0.17732997356735183</v>
      </c>
      <c r="AU46" s="558">
        <v>0.17701524094978463</v>
      </c>
      <c r="AV46" s="558">
        <v>0.17670162355397309</v>
      </c>
      <c r="AW46" s="558">
        <v>0.17638911546289487</v>
      </c>
      <c r="AX46" s="558">
        <v>0.17607771080131213</v>
      </c>
      <c r="AY46" s="558">
        <v>0.17576740373540356</v>
      </c>
      <c r="AZ46" s="558">
        <v>0.17545818847239997</v>
      </c>
      <c r="BA46" s="558">
        <v>0.17515005926022373</v>
      </c>
      <c r="BB46" s="558">
        <v>0.17484301038713235</v>
      </c>
      <c r="BC46" s="558">
        <v>0.17453703618136532</v>
      </c>
      <c r="BD46" s="558">
        <v>0.17423213101079493</v>
      </c>
      <c r="BE46" s="558">
        <v>0.17392828928258078</v>
      </c>
      <c r="BF46" s="558">
        <v>0.17362550544282776</v>
      </c>
      <c r="BG46" s="558">
        <v>0.17332377397624757</v>
      </c>
      <c r="BH46" s="558">
        <v>0.17302308940582398</v>
      </c>
      <c r="BI46" s="558">
        <v>0.17272344629248138</v>
      </c>
      <c r="BJ46" s="558">
        <v>0.17242483923475671</v>
      </c>
      <c r="BK46" s="558">
        <v>0.1721272628684751</v>
      </c>
    </row>
    <row r="47" spans="1:63">
      <c r="A47" s="1066"/>
      <c r="B47" s="576">
        <v>7.5</v>
      </c>
      <c r="C47" s="558">
        <v>0.18598530685582682</v>
      </c>
      <c r="D47" s="558">
        <v>0.18563440037817633</v>
      </c>
      <c r="E47" s="558">
        <v>0.18528481554760515</v>
      </c>
      <c r="F47" s="558">
        <v>0.18493654491141073</v>
      </c>
      <c r="G47" s="558">
        <v>0.18458958107281934</v>
      </c>
      <c r="H47" s="558">
        <v>0.18424391669046236</v>
      </c>
      <c r="I47" s="558">
        <v>0.1838995444778585</v>
      </c>
      <c r="J47" s="558">
        <v>0.18355645720290178</v>
      </c>
      <c r="K47" s="558">
        <v>0.18321464768735518</v>
      </c>
      <c r="L47" s="558">
        <v>0.18287410880635019</v>
      </c>
      <c r="M47" s="558">
        <v>0.18253483348789168</v>
      </c>
      <c r="N47" s="558">
        <v>0.1821968147123682</v>
      </c>
      <c r="O47" s="558">
        <v>0.18186004551206805</v>
      </c>
      <c r="P47" s="558">
        <v>0.18152451897070054</v>
      </c>
      <c r="Q47" s="558">
        <v>0.18119022822292216</v>
      </c>
      <c r="R47" s="558">
        <v>0.18085716645386882</v>
      </c>
      <c r="S47" s="558">
        <v>0.18052532689869236</v>
      </c>
      <c r="T47" s="558">
        <v>0.18019470284210282</v>
      </c>
      <c r="U47" s="558">
        <v>0.17986528761791512</v>
      </c>
      <c r="V47" s="558">
        <v>0.17953707460860144</v>
      </c>
      <c r="W47" s="558">
        <v>0.17921005724484779</v>
      </c>
      <c r="X47" s="558">
        <v>0.17888422900511572</v>
      </c>
      <c r="Y47" s="558">
        <v>0.178559583415209</v>
      </c>
      <c r="Z47" s="558">
        <v>0.1782361140478447</v>
      </c>
      <c r="AA47" s="558">
        <v>0.17791381452222887</v>
      </c>
      <c r="AB47" s="558">
        <v>0.17759267850363727</v>
      </c>
      <c r="AC47" s="558">
        <v>0.17727269970300014</v>
      </c>
      <c r="AD47" s="558">
        <v>0.17695387187649159</v>
      </c>
      <c r="AE47" s="558">
        <v>0.17663618882512372</v>
      </c>
      <c r="AF47" s="558">
        <v>0.17631964439434472</v>
      </c>
      <c r="AG47" s="558">
        <v>0.17600423247364128</v>
      </c>
      <c r="AH47" s="558">
        <v>0.17568994699614562</v>
      </c>
      <c r="AI47" s="558">
        <v>0.17537678193824643</v>
      </c>
      <c r="AJ47" s="558">
        <v>0.17506473131920394</v>
      </c>
      <c r="AK47" s="558">
        <v>0.17475378920076934</v>
      </c>
      <c r="AL47" s="558">
        <v>0.17444394968680804</v>
      </c>
      <c r="AM47" s="558">
        <v>0.17413520692292686</v>
      </c>
      <c r="AN47" s="558">
        <v>0.17382755509610551</v>
      </c>
      <c r="AO47" s="558">
        <v>0.17352098843433161</v>
      </c>
      <c r="AP47" s="558">
        <v>0.17321550120623977</v>
      </c>
      <c r="AQ47" s="558">
        <v>0.17291108772075442</v>
      </c>
      <c r="AR47" s="558">
        <v>0.1726077423267364</v>
      </c>
      <c r="AS47" s="558">
        <v>0.17230545941263317</v>
      </c>
      <c r="AT47" s="558">
        <v>0.17200423340613299</v>
      </c>
      <c r="AU47" s="558">
        <v>0.1717040587738223</v>
      </c>
      <c r="AV47" s="558">
        <v>0.17140493002084706</v>
      </c>
      <c r="AW47" s="558">
        <v>0.17110684169057722</v>
      </c>
      <c r="AX47" s="558">
        <v>0.17080978836427524</v>
      </c>
      <c r="AY47" s="558">
        <v>0.17051376466076756</v>
      </c>
      <c r="AZ47" s="558">
        <v>0.17021876523611956</v>
      </c>
      <c r="BA47" s="558">
        <v>0.16992478478331424</v>
      </c>
      <c r="BB47" s="558">
        <v>0.16963181803193381</v>
      </c>
      <c r="BC47" s="558">
        <v>0.16933985974784471</v>
      </c>
      <c r="BD47" s="558">
        <v>0.16904890473288597</v>
      </c>
      <c r="BE47" s="558">
        <v>0.16875894782456077</v>
      </c>
      <c r="BF47" s="558">
        <v>0.16846998389573087</v>
      </c>
      <c r="BG47" s="558">
        <v>0.16818200785431464</v>
      </c>
      <c r="BH47" s="558">
        <v>0.16789501464298789</v>
      </c>
      <c r="BI47" s="558">
        <v>0.16760899923888767</v>
      </c>
      <c r="BJ47" s="558">
        <v>0.16732395665331948</v>
      </c>
      <c r="BK47" s="558">
        <v>0.1670398819314671</v>
      </c>
    </row>
    <row r="48" spans="1:63">
      <c r="A48" s="1066"/>
      <c r="B48" s="576">
        <v>7.75</v>
      </c>
      <c r="C48" s="558">
        <v>0.18019688124419619</v>
      </c>
      <c r="D48" s="558">
        <v>0.17986293422997307</v>
      </c>
      <c r="E48" s="558">
        <v>0.17953022269014934</v>
      </c>
      <c r="F48" s="558">
        <v>0.17919873978122025</v>
      </c>
      <c r="G48" s="558">
        <v>0.1788684787101309</v>
      </c>
      <c r="H48" s="558">
        <v>0.1785394327338124</v>
      </c>
      <c r="I48" s="558">
        <v>0.1782115951587229</v>
      </c>
      <c r="J48" s="558">
        <v>0.17788495934039364</v>
      </c>
      <c r="K48" s="558">
        <v>0.17755951868298012</v>
      </c>
      <c r="L48" s="558">
        <v>0.17723526663881817</v>
      </c>
      <c r="M48" s="558">
        <v>0.17691219670798458</v>
      </c>
      <c r="N48" s="558">
        <v>0.17659030243786317</v>
      </c>
      <c r="O48" s="558">
        <v>0.17626957742271482</v>
      </c>
      <c r="P48" s="558">
        <v>0.17595001530325277</v>
      </c>
      <c r="Q48" s="558">
        <v>0.17563160976622222</v>
      </c>
      <c r="R48" s="558">
        <v>0.17531435454398464</v>
      </c>
      <c r="S48" s="558">
        <v>0.17499824341410641</v>
      </c>
      <c r="T48" s="558">
        <v>0.17468327019895216</v>
      </c>
      <c r="U48" s="558">
        <v>0.17436942876528219</v>
      </c>
      <c r="V48" s="558">
        <v>0.17405671302385442</v>
      </c>
      <c r="W48" s="558">
        <v>0.17374511692903064</v>
      </c>
      <c r="X48" s="558">
        <v>0.17343463447838683</v>
      </c>
      <c r="Y48" s="558">
        <v>0.17312525971232773</v>
      </c>
      <c r="Z48" s="558">
        <v>0.17281698671370554</v>
      </c>
      <c r="AA48" s="558">
        <v>0.17250980960744272</v>
      </c>
      <c r="AB48" s="558">
        <v>0.17220372256015878</v>
      </c>
      <c r="AC48" s="558">
        <v>0.17189871977980081</v>
      </c>
      <c r="AD48" s="558">
        <v>0.17159479551527843</v>
      </c>
      <c r="AE48" s="558">
        <v>0.17129194405610207</v>
      </c>
      <c r="AF48" s="558">
        <v>0.17099015973202544</v>
      </c>
      <c r="AG48" s="558">
        <v>0.17068943691269164</v>
      </c>
      <c r="AH48" s="558">
        <v>0.17038977000728303</v>
      </c>
      <c r="AI48" s="558">
        <v>0.17009115346417455</v>
      </c>
      <c r="AJ48" s="558">
        <v>0.16979358177059126</v>
      </c>
      <c r="AK48" s="558">
        <v>0.16949704945226876</v>
      </c>
      <c r="AL48" s="558">
        <v>0.1692015510731176</v>
      </c>
      <c r="AM48" s="558">
        <v>0.16890708123489118</v>
      </c>
      <c r="AN48" s="558">
        <v>0.16861363457685699</v>
      </c>
      <c r="AO48" s="558">
        <v>0.16832120577547113</v>
      </c>
      <c r="AP48" s="558">
        <v>0.16802978954405662</v>
      </c>
      <c r="AQ48" s="558">
        <v>0.16773938063248481</v>
      </c>
      <c r="AR48" s="558">
        <v>0.16744997382685972</v>
      </c>
      <c r="AS48" s="558">
        <v>0.16716156394920659</v>
      </c>
      <c r="AT48" s="558">
        <v>0.16687414585716259</v>
      </c>
      <c r="AU48" s="558">
        <v>0.16658771444367138</v>
      </c>
      <c r="AV48" s="558">
        <v>0.16630226463668063</v>
      </c>
      <c r="AW48" s="558">
        <v>0.1660177913988426</v>
      </c>
      <c r="AX48" s="558">
        <v>0.16573428972721779</v>
      </c>
      <c r="AY48" s="558">
        <v>0.16545175465298173</v>
      </c>
      <c r="AZ48" s="558">
        <v>0.16517018124113464</v>
      </c>
      <c r="BA48" s="558">
        <v>0.16488956459021412</v>
      </c>
      <c r="BB48" s="558">
        <v>0.16460989983201063</v>
      </c>
      <c r="BC48" s="558">
        <v>0.1643311821312862</v>
      </c>
      <c r="BD48" s="558">
        <v>0.16405340668549556</v>
      </c>
      <c r="BE48" s="558">
        <v>0.16377656872451035</v>
      </c>
      <c r="BF48" s="558">
        <v>0.16350066351034612</v>
      </c>
      <c r="BG48" s="558">
        <v>0.16322568633689202</v>
      </c>
      <c r="BH48" s="558">
        <v>0.16295163252964306</v>
      </c>
      <c r="BI48" s="558">
        <v>0.16267849744543553</v>
      </c>
      <c r="BJ48" s="558">
        <v>0.16240627647218453</v>
      </c>
      <c r="BK48" s="558">
        <v>0.1621349650286244</v>
      </c>
    </row>
    <row r="49" spans="1:63">
      <c r="A49" s="1066"/>
      <c r="B49" s="510">
        <v>8</v>
      </c>
      <c r="C49" s="558">
        <v>0.18019688124419619</v>
      </c>
      <c r="D49" s="558">
        <v>0.17986293422997307</v>
      </c>
      <c r="E49" s="558">
        <v>0.17953022269014934</v>
      </c>
      <c r="F49" s="558">
        <v>0.17919873978122025</v>
      </c>
      <c r="G49" s="558">
        <v>0.1788684787101309</v>
      </c>
      <c r="H49" s="558">
        <v>0.1785394327338124</v>
      </c>
      <c r="I49" s="558">
        <v>0.1782115951587229</v>
      </c>
      <c r="J49" s="558">
        <v>0.17788495934039364</v>
      </c>
      <c r="K49" s="558">
        <v>0.17755951868298012</v>
      </c>
      <c r="L49" s="558">
        <v>0.17723526663881817</v>
      </c>
      <c r="M49" s="558">
        <v>0.17691219670798458</v>
      </c>
      <c r="N49" s="558">
        <v>0.17659030243786317</v>
      </c>
      <c r="O49" s="558">
        <v>0.17626957742271482</v>
      </c>
      <c r="P49" s="558">
        <v>0.17595001530325277</v>
      </c>
      <c r="Q49" s="558">
        <v>0.17563160976622222</v>
      </c>
      <c r="R49" s="558">
        <v>0.17531435454398464</v>
      </c>
      <c r="S49" s="558">
        <v>0.17499824341410641</v>
      </c>
      <c r="T49" s="558">
        <v>0.17468327019895216</v>
      </c>
      <c r="U49" s="558">
        <v>0.17436942876528219</v>
      </c>
      <c r="V49" s="558">
        <v>0.17405671302385442</v>
      </c>
      <c r="W49" s="558">
        <v>0.17374511692903064</v>
      </c>
      <c r="X49" s="558">
        <v>0.17343463447838683</v>
      </c>
      <c r="Y49" s="558">
        <v>0.17312525971232773</v>
      </c>
      <c r="Z49" s="558">
        <v>0.17281698671370554</v>
      </c>
      <c r="AA49" s="558">
        <v>0.17250980960744272</v>
      </c>
      <c r="AB49" s="558">
        <v>0.17220372256015878</v>
      </c>
      <c r="AC49" s="558">
        <v>0.17189871977980081</v>
      </c>
      <c r="AD49" s="558">
        <v>0.17159479551527843</v>
      </c>
      <c r="AE49" s="558">
        <v>0.17129194405610207</v>
      </c>
      <c r="AF49" s="558">
        <v>0.17099015973202544</v>
      </c>
      <c r="AG49" s="558">
        <v>0.17068943691269164</v>
      </c>
      <c r="AH49" s="558">
        <v>0.17038977000728303</v>
      </c>
      <c r="AI49" s="558">
        <v>0.17009115346417455</v>
      </c>
      <c r="AJ49" s="558">
        <v>0.16979358177059126</v>
      </c>
      <c r="AK49" s="558">
        <v>0.16949704945226876</v>
      </c>
      <c r="AL49" s="558">
        <v>0.1692015510731176</v>
      </c>
      <c r="AM49" s="558">
        <v>0.16890708123489118</v>
      </c>
      <c r="AN49" s="558">
        <v>0.16861363457685699</v>
      </c>
      <c r="AO49" s="558">
        <v>0.16832120577547113</v>
      </c>
      <c r="AP49" s="558">
        <v>0.16802978954405662</v>
      </c>
      <c r="AQ49" s="558">
        <v>0.16773938063248481</v>
      </c>
      <c r="AR49" s="558">
        <v>0.16744997382685972</v>
      </c>
      <c r="AS49" s="558">
        <v>0.16716156394920659</v>
      </c>
      <c r="AT49" s="558">
        <v>0.16687414585716259</v>
      </c>
      <c r="AU49" s="558">
        <v>0.16658771444367138</v>
      </c>
      <c r="AV49" s="558">
        <v>0.16630226463668063</v>
      </c>
      <c r="AW49" s="558">
        <v>0.1660177913988426</v>
      </c>
      <c r="AX49" s="558">
        <v>0.16573428972721779</v>
      </c>
      <c r="AY49" s="558">
        <v>0.16545175465298173</v>
      </c>
      <c r="AZ49" s="558">
        <v>0.16517018124113464</v>
      </c>
      <c r="BA49" s="558">
        <v>0.16488956459021412</v>
      </c>
      <c r="BB49" s="558">
        <v>0.16460989983201063</v>
      </c>
      <c r="BC49" s="558">
        <v>0.1643311821312862</v>
      </c>
      <c r="BD49" s="558">
        <v>0.16405340668549556</v>
      </c>
      <c r="BE49" s="558">
        <v>0.16377656872451035</v>
      </c>
      <c r="BF49" s="558">
        <v>0.16350066351034612</v>
      </c>
      <c r="BG49" s="558">
        <v>0.16322568633689202</v>
      </c>
      <c r="BH49" s="558">
        <v>0.16295163252964306</v>
      </c>
      <c r="BI49" s="558">
        <v>0.16267849744543553</v>
      </c>
      <c r="BJ49" s="558">
        <v>0.16240627647218453</v>
      </c>
      <c r="BK49" s="558">
        <v>0.1621349650286244</v>
      </c>
    </row>
    <row r="50" spans="1:63">
      <c r="A50" s="1066"/>
      <c r="B50" s="576">
        <v>8.25</v>
      </c>
      <c r="C50" s="558">
        <v>0.16930008963256826</v>
      </c>
      <c r="D50" s="558">
        <v>0.16899709924074241</v>
      </c>
      <c r="E50" s="558">
        <v>0.16869519141389741</v>
      </c>
      <c r="F50" s="558">
        <v>0.16839436036047822</v>
      </c>
      <c r="G50" s="558">
        <v>0.16809460033016807</v>
      </c>
      <c r="H50" s="558">
        <v>0.16779590561352223</v>
      </c>
      <c r="I50" s="558">
        <v>0.16749827054160549</v>
      </c>
      <c r="J50" s="558">
        <v>0.16720168948563333</v>
      </c>
      <c r="K50" s="558">
        <v>0.16690615685661733</v>
      </c>
      <c r="L50" s="558">
        <v>0.16661166710501402</v>
      </c>
      <c r="M50" s="558">
        <v>0.16631821472037742</v>
      </c>
      <c r="N50" s="558">
        <v>0.16602579423101529</v>
      </c>
      <c r="O50" s="558">
        <v>0.16573440020364935</v>
      </c>
      <c r="P50" s="558">
        <v>0.16544402724307844</v>
      </c>
      <c r="Q50" s="558">
        <v>0.16515466999184558</v>
      </c>
      <c r="R50" s="558">
        <v>0.16486632312990876</v>
      </c>
      <c r="S50" s="558">
        <v>0.16457898137431454</v>
      </c>
      <c r="T50" s="558">
        <v>0.16429263947887557</v>
      </c>
      <c r="U50" s="558">
        <v>0.16400729223385133</v>
      </c>
      <c r="V50" s="558">
        <v>0.16372293446563219</v>
      </c>
      <c r="W50" s="558">
        <v>0.16343956103642654</v>
      </c>
      <c r="X50" s="558">
        <v>0.1631571668439516</v>
      </c>
      <c r="Y50" s="558">
        <v>0.1628757468211271</v>
      </c>
      <c r="Z50" s="558">
        <v>0.16259529593577204</v>
      </c>
      <c r="AA50" s="558">
        <v>0.16231580919030505</v>
      </c>
      <c r="AB50" s="558">
        <v>0.16203728162144732</v>
      </c>
      <c r="AC50" s="558">
        <v>0.16175970829992881</v>
      </c>
      <c r="AD50" s="558">
        <v>0.16148308433019756</v>
      </c>
      <c r="AE50" s="558">
        <v>0.1612074048501318</v>
      </c>
      <c r="AF50" s="558">
        <v>0.16093266503075504</v>
      </c>
      <c r="AG50" s="558">
        <v>0.16065886007595423</v>
      </c>
      <c r="AH50" s="558">
        <v>0.16038598522220066</v>
      </c>
      <c r="AI50" s="558">
        <v>0.16011403573827351</v>
      </c>
      <c r="AJ50" s="558">
        <v>0.15984300692498665</v>
      </c>
      <c r="AK50" s="558">
        <v>0.1595728941149179</v>
      </c>
      <c r="AL50" s="558">
        <v>0.15930369267214106</v>
      </c>
      <c r="AM50" s="558">
        <v>0.15903539799196059</v>
      </c>
      <c r="AN50" s="558">
        <v>0.15876800550064935</v>
      </c>
      <c r="AO50" s="558">
        <v>0.15850151065518844</v>
      </c>
      <c r="AP50" s="558">
        <v>0.15823590894300993</v>
      </c>
      <c r="AQ50" s="558">
        <v>0.1579711958817423</v>
      </c>
      <c r="AR50" s="558">
        <v>0.15770736701895824</v>
      </c>
      <c r="AS50" s="558">
        <v>0.15744441793192479</v>
      </c>
      <c r="AT50" s="558">
        <v>0.15718234422735655</v>
      </c>
      <c r="AU50" s="558">
        <v>0.15692114154117082</v>
      </c>
      <c r="AV50" s="558">
        <v>0.1566608055382453</v>
      </c>
      <c r="AW50" s="558">
        <v>0.15640133191217839</v>
      </c>
      <c r="AX50" s="558">
        <v>0.15614271638505176</v>
      </c>
      <c r="AY50" s="558">
        <v>0.15588495470719496</v>
      </c>
      <c r="AZ50" s="558">
        <v>0.15562804265695304</v>
      </c>
      <c r="BA50" s="558">
        <v>0.15537197604045586</v>
      </c>
      <c r="BB50" s="558">
        <v>0.15511675069138983</v>
      </c>
      <c r="BC50" s="558">
        <v>0.15486236247077209</v>
      </c>
      <c r="BD50" s="558">
        <v>0.15460880726672674</v>
      </c>
      <c r="BE50" s="558">
        <v>0.15435608099426312</v>
      </c>
      <c r="BF50" s="558">
        <v>0.15410417959505673</v>
      </c>
      <c r="BG50" s="558">
        <v>0.15385309903723174</v>
      </c>
      <c r="BH50" s="558">
        <v>0.15360283531514601</v>
      </c>
      <c r="BI50" s="558">
        <v>0.15335338444917801</v>
      </c>
      <c r="BJ50" s="558">
        <v>0.15310474248551595</v>
      </c>
      <c r="BK50" s="558">
        <v>0.15285690549594882</v>
      </c>
    </row>
    <row r="51" spans="1:63">
      <c r="A51" s="1066"/>
      <c r="B51" s="576">
        <v>8.5</v>
      </c>
      <c r="C51" s="558">
        <v>0.1641761146525271</v>
      </c>
      <c r="D51" s="558">
        <v>0.16388724878280295</v>
      </c>
      <c r="E51" s="558">
        <v>0.16359939763962336</v>
      </c>
      <c r="F51" s="558">
        <v>0.16331255588557358</v>
      </c>
      <c r="G51" s="558">
        <v>0.16302671822060624</v>
      </c>
      <c r="H51" s="558">
        <v>0.16274187938171467</v>
      </c>
      <c r="I51" s="558">
        <v>0.16245803414260993</v>
      </c>
      <c r="J51" s="558">
        <v>0.1621751773134012</v>
      </c>
      <c r="K51" s="558">
        <v>0.16189330374027955</v>
      </c>
      <c r="L51" s="558">
        <v>0.16161240830520471</v>
      </c>
      <c r="M51" s="558">
        <v>0.16133248592559549</v>
      </c>
      <c r="N51" s="558">
        <v>0.16105353155402322</v>
      </c>
      <c r="O51" s="558">
        <v>0.16077554017790807</v>
      </c>
      <c r="P51" s="558">
        <v>0.16049850681921932</v>
      </c>
      <c r="Q51" s="558">
        <v>0.16022242653417776</v>
      </c>
      <c r="R51" s="558">
        <v>0.1599472944129619</v>
      </c>
      <c r="S51" s="558">
        <v>0.15967310557941666</v>
      </c>
      <c r="T51" s="558">
        <v>0.15939985519076555</v>
      </c>
      <c r="U51" s="558">
        <v>0.15912753843732541</v>
      </c>
      <c r="V51" s="558">
        <v>0.15885615054222421</v>
      </c>
      <c r="W51" s="558">
        <v>0.15858568676112178</v>
      </c>
      <c r="X51" s="558">
        <v>0.15831614238193339</v>
      </c>
      <c r="Y51" s="558">
        <v>0.15804751272455589</v>
      </c>
      <c r="Z51" s="558">
        <v>0.15777979314059709</v>
      </c>
      <c r="AA51" s="558">
        <v>0.15751297901310754</v>
      </c>
      <c r="AB51" s="558">
        <v>0.15724706575631503</v>
      </c>
      <c r="AC51" s="558">
        <v>0.15698204881536199</v>
      </c>
      <c r="AD51" s="558">
        <v>0.15671792366604539</v>
      </c>
      <c r="AE51" s="558">
        <v>0.15645468581455918</v>
      </c>
      <c r="AF51" s="558">
        <v>0.15619233079723965</v>
      </c>
      <c r="AG51" s="558">
        <v>0.15593085418031297</v>
      </c>
      <c r="AH51" s="558">
        <v>0.15567025155964531</v>
      </c>
      <c r="AI51" s="558">
        <v>0.1554105185604959</v>
      </c>
      <c r="AJ51" s="558">
        <v>0.15515165083727195</v>
      </c>
      <c r="AK51" s="558">
        <v>0.15489364407328637</v>
      </c>
      <c r="AL51" s="558">
        <v>0.15463649398051788</v>
      </c>
      <c r="AM51" s="558">
        <v>0.15438019629937341</v>
      </c>
      <c r="AN51" s="558">
        <v>0.15412474679845287</v>
      </c>
      <c r="AO51" s="558">
        <v>0.15387014127431639</v>
      </c>
      <c r="AP51" s="558">
        <v>0.15361637555125363</v>
      </c>
      <c r="AQ51" s="558">
        <v>0.1533634454810556</v>
      </c>
      <c r="AR51" s="558">
        <v>0.1531113469427885</v>
      </c>
      <c r="AS51" s="558">
        <v>0.15286007584257014</v>
      </c>
      <c r="AT51" s="558">
        <v>0.15260962811334805</v>
      </c>
      <c r="AU51" s="558">
        <v>0.15235999971468023</v>
      </c>
      <c r="AV51" s="558">
        <v>0.15211118663251785</v>
      </c>
      <c r="AW51" s="558">
        <v>0.15186318487899006</v>
      </c>
      <c r="AX51" s="558">
        <v>0.15161599049219088</v>
      </c>
      <c r="AY51" s="558">
        <v>0.15136959953596837</v>
      </c>
      <c r="AZ51" s="558">
        <v>0.15112400809971563</v>
      </c>
      <c r="BA51" s="558">
        <v>0.15087921229816373</v>
      </c>
      <c r="BB51" s="558">
        <v>0.15063520827117718</v>
      </c>
      <c r="BC51" s="558">
        <v>0.15039199218355079</v>
      </c>
      <c r="BD51" s="558">
        <v>0.15014956022480869</v>
      </c>
      <c r="BE51" s="558">
        <v>0.14990790860900549</v>
      </c>
      <c r="BF51" s="558">
        <v>0.14966703357452923</v>
      </c>
      <c r="BG51" s="558">
        <v>0.14942693138390586</v>
      </c>
      <c r="BH51" s="558">
        <v>0.14918759832360642</v>
      </c>
      <c r="BI51" s="558">
        <v>0.14894903070385521</v>
      </c>
      <c r="BJ51" s="558">
        <v>0.14871122485844024</v>
      </c>
      <c r="BK51" s="558">
        <v>0.14847417714452565</v>
      </c>
    </row>
    <row r="52" spans="1:63">
      <c r="A52" s="1066"/>
      <c r="B52" s="576">
        <v>8.75</v>
      </c>
      <c r="C52" s="558">
        <v>0.15925752292440121</v>
      </c>
      <c r="D52" s="558">
        <v>0.15898195776974122</v>
      </c>
      <c r="E52" s="558">
        <v>0.15870734459507957</v>
      </c>
      <c r="F52" s="558">
        <v>0.15843367847579215</v>
      </c>
      <c r="G52" s="558">
        <v>0.15816095452116344</v>
      </c>
      <c r="H52" s="558">
        <v>0.1578891678740949</v>
      </c>
      <c r="I52" s="558">
        <v>0.15761831371081703</v>
      </c>
      <c r="J52" s="558">
        <v>0.15734838724060374</v>
      </c>
      <c r="K52" s="558">
        <v>0.15707938370548979</v>
      </c>
      <c r="L52" s="558">
        <v>0.1568112983799915</v>
      </c>
      <c r="M52" s="558">
        <v>0.15654412657082994</v>
      </c>
      <c r="N52" s="558">
        <v>0.15627786361665688</v>
      </c>
      <c r="O52" s="558">
        <v>0.15601250488778393</v>
      </c>
      <c r="P52" s="558">
        <v>0.15574804578591414</v>
      </c>
      <c r="Q52" s="558">
        <v>0.15548448174387625</v>
      </c>
      <c r="R52" s="558">
        <v>0.15522180822536197</v>
      </c>
      <c r="S52" s="558">
        <v>0.15496002072466569</v>
      </c>
      <c r="T52" s="558">
        <v>0.15469911476642664</v>
      </c>
      <c r="U52" s="558">
        <v>0.15443908590537417</v>
      </c>
      <c r="V52" s="558">
        <v>0.15417992972607503</v>
      </c>
      <c r="W52" s="558">
        <v>0.1539216418426837</v>
      </c>
      <c r="X52" s="558">
        <v>0.15366421789869461</v>
      </c>
      <c r="Y52" s="558">
        <v>0.15340765356669761</v>
      </c>
      <c r="Z52" s="558">
        <v>0.15315194454813524</v>
      </c>
      <c r="AA52" s="558">
        <v>0.15289708657306267</v>
      </c>
      <c r="AB52" s="558">
        <v>0.15264307539991004</v>
      </c>
      <c r="AC52" s="558">
        <v>0.15238990681524733</v>
      </c>
      <c r="AD52" s="558">
        <v>0.1521375766335511</v>
      </c>
      <c r="AE52" s="558">
        <v>0.15188608069697399</v>
      </c>
      <c r="AF52" s="558">
        <v>0.15163541487511639</v>
      </c>
      <c r="AG52" s="558">
        <v>0.15138557506480016</v>
      </c>
      <c r="AH52" s="558">
        <v>0.15113655718984492</v>
      </c>
      <c r="AI52" s="558">
        <v>0.15088835720084626</v>
      </c>
      <c r="AJ52" s="558">
        <v>0.15064097107495622</v>
      </c>
      <c r="AK52" s="558">
        <v>0.15039439481566602</v>
      </c>
      <c r="AL52" s="558">
        <v>0.15014862445259092</v>
      </c>
      <c r="AM52" s="558">
        <v>0.14990365604125677</v>
      </c>
      <c r="AN52" s="558">
        <v>0.14965948566288945</v>
      </c>
      <c r="AO52" s="558">
        <v>0.14941610942420561</v>
      </c>
      <c r="AP52" s="558">
        <v>0.14917352345720572</v>
      </c>
      <c r="AQ52" s="558">
        <v>0.14893172391896939</v>
      </c>
      <c r="AR52" s="558">
        <v>0.14869070699145226</v>
      </c>
      <c r="AS52" s="558">
        <v>0.14845046888128496</v>
      </c>
      <c r="AT52" s="558">
        <v>0.14821100581957436</v>
      </c>
      <c r="AU52" s="558">
        <v>0.14797231406170627</v>
      </c>
      <c r="AV52" s="558">
        <v>0.14773438988715029</v>
      </c>
      <c r="AW52" s="558">
        <v>0.14749722959926651</v>
      </c>
      <c r="AX52" s="558">
        <v>0.14726082952511413</v>
      </c>
      <c r="AY52" s="558">
        <v>0.14702518601526174</v>
      </c>
      <c r="AZ52" s="558">
        <v>0.14679029544359956</v>
      </c>
      <c r="BA52" s="558">
        <v>0.14655615420715348</v>
      </c>
      <c r="BB52" s="558">
        <v>0.14632275872590084</v>
      </c>
      <c r="BC52" s="558">
        <v>0.14609010544258777</v>
      </c>
      <c r="BD52" s="558">
        <v>0.14585819082254881</v>
      </c>
      <c r="BE52" s="558">
        <v>0.14562701135352768</v>
      </c>
      <c r="BF52" s="558">
        <v>0.14539656354549996</v>
      </c>
      <c r="BG52" s="558">
        <v>0.1451668439304975</v>
      </c>
      <c r="BH52" s="558">
        <v>0.14493784906243459</v>
      </c>
      <c r="BI52" s="558">
        <v>0.14470957551693542</v>
      </c>
      <c r="BJ52" s="558">
        <v>0.14448201989116347</v>
      </c>
      <c r="BK52" s="558">
        <v>0.14425517880365255</v>
      </c>
    </row>
    <row r="53" spans="1:63">
      <c r="A53" s="1066"/>
      <c r="B53" s="576">
        <v>9</v>
      </c>
      <c r="C53" s="558">
        <v>0.15453602120211851</v>
      </c>
      <c r="D53" s="558">
        <v>0.15427298738432335</v>
      </c>
      <c r="E53" s="558">
        <v>0.15401084745815169</v>
      </c>
      <c r="F53" s="558">
        <v>0.15374959687464396</v>
      </c>
      <c r="G53" s="558">
        <v>0.15348923111565405</v>
      </c>
      <c r="H53" s="558">
        <v>0.15322974569358899</v>
      </c>
      <c r="I53" s="558">
        <v>0.15297113615115124</v>
      </c>
      <c r="J53" s="558">
        <v>0.15271339806108306</v>
      </c>
      <c r="K53" s="558">
        <v>0.15245652702591431</v>
      </c>
      <c r="L53" s="558">
        <v>0.15220051867771214</v>
      </c>
      <c r="M53" s="558">
        <v>0.15194536867783331</v>
      </c>
      <c r="N53" s="558">
        <v>0.15169107271667934</v>
      </c>
      <c r="O53" s="558">
        <v>0.15143762651345377</v>
      </c>
      <c r="P53" s="558">
        <v>0.15118502581592175</v>
      </c>
      <c r="Q53" s="558">
        <v>0.1509332664001726</v>
      </c>
      <c r="R53" s="558">
        <v>0.15068234407038406</v>
      </c>
      <c r="S53" s="558">
        <v>0.15043225465858931</v>
      </c>
      <c r="T53" s="558">
        <v>0.15018299402444624</v>
      </c>
      <c r="U53" s="558">
        <v>0.14993455805500891</v>
      </c>
      <c r="V53" s="558">
        <v>0.14968694266450128</v>
      </c>
      <c r="W53" s="558">
        <v>0.14944014379409334</v>
      </c>
      <c r="X53" s="558">
        <v>0.14919415741167927</v>
      </c>
      <c r="Y53" s="558">
        <v>0.14894897951165778</v>
      </c>
      <c r="Z53" s="558">
        <v>0.14870460611471487</v>
      </c>
      <c r="AA53" s="558">
        <v>0.14846103326760843</v>
      </c>
      <c r="AB53" s="558">
        <v>0.14821825704295494</v>
      </c>
      <c r="AC53" s="558">
        <v>0.14797627353901868</v>
      </c>
      <c r="AD53" s="558">
        <v>0.14773507887950246</v>
      </c>
      <c r="AE53" s="558">
        <v>0.14749466921334078</v>
      </c>
      <c r="AF53" s="558">
        <v>0.14725504071449472</v>
      </c>
      <c r="AG53" s="558">
        <v>0.14701618958174914</v>
      </c>
      <c r="AH53" s="558">
        <v>0.14677811203851157</v>
      </c>
      <c r="AI53" s="558">
        <v>0.14654080433261318</v>
      </c>
      <c r="AJ53" s="558">
        <v>0.14630426273611169</v>
      </c>
      <c r="AK53" s="558">
        <v>0.14606848354509619</v>
      </c>
      <c r="AL53" s="558">
        <v>0.14583346307949369</v>
      </c>
      <c r="AM53" s="558">
        <v>0.14559919768287771</v>
      </c>
      <c r="AN53" s="558">
        <v>0.14536568372227882</v>
      </c>
      <c r="AO53" s="558">
        <v>0.14513291758799651</v>
      </c>
      <c r="AP53" s="558">
        <v>0.14490089569341347</v>
      </c>
      <c r="AQ53" s="558">
        <v>0.1446696144748113</v>
      </c>
      <c r="AR53" s="558">
        <v>0.14443907039118795</v>
      </c>
      <c r="AS53" s="558">
        <v>0.14420925992407713</v>
      </c>
      <c r="AT53" s="558">
        <v>0.14398017957736928</v>
      </c>
      <c r="AU53" s="558">
        <v>0.14375182587713423</v>
      </c>
      <c r="AV53" s="558">
        <v>0.14352419537144565</v>
      </c>
      <c r="AW53" s="558">
        <v>0.14329728463020713</v>
      </c>
      <c r="AX53" s="558">
        <v>0.14307109024497977</v>
      </c>
      <c r="AY53" s="558">
        <v>0.1428456088288117</v>
      </c>
      <c r="AZ53" s="558">
        <v>0.14262083701606887</v>
      </c>
      <c r="BA53" s="558">
        <v>0.14239677146226762</v>
      </c>
      <c r="BB53" s="558">
        <v>0.14217340884390889</v>
      </c>
      <c r="BC53" s="558">
        <v>0.14195074585831383</v>
      </c>
      <c r="BD53" s="558">
        <v>0.14172877922346103</v>
      </c>
      <c r="BE53" s="558">
        <v>0.14150750567782516</v>
      </c>
      <c r="BF53" s="558">
        <v>0.14128692198021742</v>
      </c>
      <c r="BG53" s="558">
        <v>0.14106702490962719</v>
      </c>
      <c r="BH53" s="558">
        <v>0.14084781126506513</v>
      </c>
      <c r="BI53" s="558">
        <v>0.14062927786540808</v>
      </c>
      <c r="BJ53" s="558">
        <v>0.14041142154924507</v>
      </c>
      <c r="BK53" s="558">
        <v>0.14019423917472476</v>
      </c>
    </row>
    <row r="54" spans="1:63">
      <c r="A54" s="1066"/>
      <c r="B54" s="510">
        <v>9.25</v>
      </c>
      <c r="C54" s="558">
        <v>0.15000336128515065</v>
      </c>
      <c r="D54" s="558">
        <v>0.14975214028511508</v>
      </c>
      <c r="E54" s="558">
        <v>0.14950175935251564</v>
      </c>
      <c r="F54" s="558">
        <v>0.14925221428068577</v>
      </c>
      <c r="G54" s="558">
        <v>0.14900350089099873</v>
      </c>
      <c r="H54" s="558">
        <v>0.14875561503263432</v>
      </c>
      <c r="I54" s="558">
        <v>0.1485085525823483</v>
      </c>
      <c r="J54" s="558">
        <v>0.14826230944424337</v>
      </c>
      <c r="K54" s="558">
        <v>0.14801688154954321</v>
      </c>
      <c r="L54" s="558">
        <v>0.14777226485636791</v>
      </c>
      <c r="M54" s="558">
        <v>0.14752845534951262</v>
      </c>
      <c r="N54" s="558">
        <v>0.14728544904022745</v>
      </c>
      <c r="O54" s="558">
        <v>0.14704324196600008</v>
      </c>
      <c r="P54" s="558">
        <v>0.14680183019034046</v>
      </c>
      <c r="Q54" s="558">
        <v>0.14656120980256748</v>
      </c>
      <c r="R54" s="558">
        <v>0.1463213769175977</v>
      </c>
      <c r="S54" s="558">
        <v>0.14608232767573645</v>
      </c>
      <c r="T54" s="558">
        <v>0.14584405824247065</v>
      </c>
      <c r="U54" s="558">
        <v>0.14560656480826373</v>
      </c>
      <c r="V54" s="558">
        <v>0.14536984358835281</v>
      </c>
      <c r="W54" s="558">
        <v>0.14513389082254743</v>
      </c>
      <c r="X54" s="558">
        <v>0.14489870277503053</v>
      </c>
      <c r="Y54" s="558">
        <v>0.1446642757341613</v>
      </c>
      <c r="Z54" s="558">
        <v>0.14443060601228</v>
      </c>
      <c r="AA54" s="558">
        <v>0.14419768994551441</v>
      </c>
      <c r="AB54" s="558">
        <v>0.14396552389358844</v>
      </c>
      <c r="AC54" s="558">
        <v>0.14373410423963257</v>
      </c>
      <c r="AD54" s="558">
        <v>0.1435034273899958</v>
      </c>
      <c r="AE54" s="558">
        <v>0.14327348977405988</v>
      </c>
      <c r="AF54" s="558">
        <v>0.14304428784405496</v>
      </c>
      <c r="AG54" s="558">
        <v>0.14281581807487703</v>
      </c>
      <c r="AH54" s="558">
        <v>0.14258807696390735</v>
      </c>
      <c r="AI54" s="558">
        <v>0.14236106103083343</v>
      </c>
      <c r="AJ54" s="558">
        <v>0.14213476681747172</v>
      </c>
      <c r="AK54" s="558">
        <v>0.14190919088759188</v>
      </c>
      <c r="AL54" s="558">
        <v>0.14168432982674312</v>
      </c>
      <c r="AM54" s="558">
        <v>0.14146018024208173</v>
      </c>
      <c r="AN54" s="558">
        <v>0.14123673876220041</v>
      </c>
      <c r="AO54" s="558">
        <v>0.14101400203695938</v>
      </c>
      <c r="AP54" s="558">
        <v>0.14079196673731889</v>
      </c>
      <c r="AQ54" s="558">
        <v>0.14057062955517327</v>
      </c>
      <c r="AR54" s="558">
        <v>0.14034998720318678</v>
      </c>
      <c r="AS54" s="558">
        <v>0.14013003641463076</v>
      </c>
      <c r="AT54" s="558">
        <v>0.13991077394322246</v>
      </c>
      <c r="AU54" s="558">
        <v>0.13969219656296528</v>
      </c>
      <c r="AV54" s="558">
        <v>0.13947430106799066</v>
      </c>
      <c r="AW54" s="558">
        <v>0.13925708427240122</v>
      </c>
      <c r="AX54" s="558">
        <v>0.13904054301011556</v>
      </c>
      <c r="AY54" s="558">
        <v>0.13882467413471442</v>
      </c>
      <c r="AZ54" s="558">
        <v>0.13860947451928823</v>
      </c>
      <c r="BA54" s="558">
        <v>0.13839494105628627</v>
      </c>
      <c r="BB54" s="558">
        <v>0.1381810706573669</v>
      </c>
      <c r="BC54" s="558">
        <v>0.1379678602532495</v>
      </c>
      <c r="BD54" s="558">
        <v>0.13775530679356757</v>
      </c>
      <c r="BE54" s="558">
        <v>0.1375434072467234</v>
      </c>
      <c r="BF54" s="558">
        <v>0.13733215859974363</v>
      </c>
      <c r="BG54" s="558">
        <v>0.13712155785813679</v>
      </c>
      <c r="BH54" s="558">
        <v>0.13691160204575167</v>
      </c>
      <c r="BI54" s="558">
        <v>0.13670228820463703</v>
      </c>
      <c r="BJ54" s="558">
        <v>0.13649361339490282</v>
      </c>
      <c r="BK54" s="558">
        <v>0.13628557469458247</v>
      </c>
    </row>
    <row r="55" spans="1:63">
      <c r="A55" s="1066"/>
      <c r="B55" s="576">
        <v>9.5</v>
      </c>
      <c r="C55" s="558">
        <v>0.1456514222835309</v>
      </c>
      <c r="D55" s="558">
        <v>0.14541134301784525</v>
      </c>
      <c r="E55" s="558">
        <v>0.14517205390173241</v>
      </c>
      <c r="F55" s="558">
        <v>0.14493355104078717</v>
      </c>
      <c r="G55" s="558">
        <v>0.14469583056615481</v>
      </c>
      <c r="H55" s="558">
        <v>0.14445888863432185</v>
      </c>
      <c r="I55" s="558">
        <v>0.14422272142690898</v>
      </c>
      <c r="J55" s="558">
        <v>0.14398732515046581</v>
      </c>
      <c r="K55" s="558">
        <v>0.14375269603626792</v>
      </c>
      <c r="L55" s="558">
        <v>0.14351883034011564</v>
      </c>
      <c r="M55" s="558">
        <v>0.14328572434213491</v>
      </c>
      <c r="N55" s="558">
        <v>0.14305337434657997</v>
      </c>
      <c r="O55" s="558">
        <v>0.14282177668163823</v>
      </c>
      <c r="P55" s="558">
        <v>0.14259092769923667</v>
      </c>
      <c r="Q55" s="558">
        <v>0.14236082377485035</v>
      </c>
      <c r="R55" s="558">
        <v>0.14213146130731269</v>
      </c>
      <c r="S55" s="558">
        <v>0.14190283671862777</v>
      </c>
      <c r="T55" s="558">
        <v>0.14167494645378398</v>
      </c>
      <c r="U55" s="558">
        <v>0.14144778698057003</v>
      </c>
      <c r="V55" s="558">
        <v>0.14122135478939232</v>
      </c>
      <c r="W55" s="558">
        <v>0.14099564639309414</v>
      </c>
      <c r="X55" s="558">
        <v>0.14077065832677682</v>
      </c>
      <c r="Y55" s="558">
        <v>0.14054638714762238</v>
      </c>
      <c r="Z55" s="558">
        <v>0.14032282943471772</v>
      </c>
      <c r="AA55" s="558">
        <v>0.140099981788881</v>
      </c>
      <c r="AB55" s="558">
        <v>0.13987784083248911</v>
      </c>
      <c r="AC55" s="558">
        <v>0.13965640320930714</v>
      </c>
      <c r="AD55" s="558">
        <v>0.1394356655843193</v>
      </c>
      <c r="AE55" s="558">
        <v>0.1392156246435616</v>
      </c>
      <c r="AF55" s="558">
        <v>0.13899627709395579</v>
      </c>
      <c r="AG55" s="558">
        <v>0.13877761966314531</v>
      </c>
      <c r="AH55" s="558">
        <v>0.13855964909933244</v>
      </c>
      <c r="AI55" s="558">
        <v>0.13834236217111706</v>
      </c>
      <c r="AJ55" s="558">
        <v>0.13812575566733712</v>
      </c>
      <c r="AK55" s="558">
        <v>0.13790982639691032</v>
      </c>
      <c r="AL55" s="558">
        <v>0.13769457118867737</v>
      </c>
      <c r="AM55" s="558">
        <v>0.13747998689124688</v>
      </c>
      <c r="AN55" s="558">
        <v>0.13726607037284155</v>
      </c>
      <c r="AO55" s="558">
        <v>0.1370528185211457</v>
      </c>
      <c r="AP55" s="558">
        <v>0.13684022824315439</v>
      </c>
      <c r="AQ55" s="558">
        <v>0.13662829646502392</v>
      </c>
      <c r="AR55" s="558">
        <v>0.13641702013192367</v>
      </c>
      <c r="AS55" s="558">
        <v>0.13620639620788921</v>
      </c>
      <c r="AT55" s="558">
        <v>0.13599642167567708</v>
      </c>
      <c r="AU55" s="558">
        <v>0.13578709353662052</v>
      </c>
      <c r="AV55" s="558">
        <v>0.13557840881048683</v>
      </c>
      <c r="AW55" s="558">
        <v>0.13537036453533594</v>
      </c>
      <c r="AX55" s="558">
        <v>0.13516295776738022</v>
      </c>
      <c r="AY55" s="558">
        <v>0.1349561855808456</v>
      </c>
      <c r="AZ55" s="558">
        <v>0.13475004506783414</v>
      </c>
      <c r="BA55" s="558">
        <v>0.13454453333818758</v>
      </c>
      <c r="BB55" s="558">
        <v>0.13433964751935235</v>
      </c>
      <c r="BC55" s="558">
        <v>0.13413538475624559</v>
      </c>
      <c r="BD55" s="558">
        <v>0.13393174221112278</v>
      </c>
      <c r="BE55" s="558">
        <v>0.13372871706344608</v>
      </c>
      <c r="BF55" s="558">
        <v>0.13352630650975419</v>
      </c>
      <c r="BG55" s="558">
        <v>0.13332450776353347</v>
      </c>
      <c r="BH55" s="558">
        <v>0.13312331805508976</v>
      </c>
      <c r="BI55" s="558">
        <v>0.13292273463142196</v>
      </c>
      <c r="BJ55" s="558">
        <v>0.13272275475609624</v>
      </c>
      <c r="BK55" s="558">
        <v>0.13252337570912179</v>
      </c>
    </row>
    <row r="56" spans="1:63">
      <c r="A56" s="1066"/>
      <c r="B56" s="510">
        <v>9.75</v>
      </c>
      <c r="C56" s="558">
        <v>0.14147227034144508</v>
      </c>
      <c r="D56" s="558">
        <v>0.1412427059082661</v>
      </c>
      <c r="E56" s="558">
        <v>0.14101388528802455</v>
      </c>
      <c r="F56" s="558">
        <v>0.14078580487151915</v>
      </c>
      <c r="G56" s="558">
        <v>0.14055846107286149</v>
      </c>
      <c r="H56" s="558">
        <v>0.14033185032928805</v>
      </c>
      <c r="I56" s="558">
        <v>0.14010596910097417</v>
      </c>
      <c r="J56" s="558">
        <v>0.13988081387084961</v>
      </c>
      <c r="K56" s="558">
        <v>0.13965638114441617</v>
      </c>
      <c r="L56" s="558">
        <v>0.13943266744956673</v>
      </c>
      <c r="M56" s="558">
        <v>0.1392096693364063</v>
      </c>
      <c r="N56" s="558">
        <v>0.1389873833770747</v>
      </c>
      <c r="O56" s="558">
        <v>0.13876580616557083</v>
      </c>
      <c r="P56" s="558">
        <v>0.13854493431757875</v>
      </c>
      <c r="Q56" s="558">
        <v>0.13832476447029543</v>
      </c>
      <c r="R56" s="558">
        <v>0.13810529328225998</v>
      </c>
      <c r="S56" s="558">
        <v>0.13788651743318464</v>
      </c>
      <c r="T56" s="558">
        <v>0.13766843362378742</v>
      </c>
      <c r="U56" s="558">
        <v>0.13745103857562618</v>
      </c>
      <c r="V56" s="558">
        <v>0.13723432903093427</v>
      </c>
      <c r="W56" s="558">
        <v>0.13701830175245797</v>
      </c>
      <c r="X56" s="558">
        <v>0.13680295352329519</v>
      </c>
      <c r="Y56" s="558">
        <v>0.13658828114673571</v>
      </c>
      <c r="Z56" s="558">
        <v>0.13637428144610325</v>
      </c>
      <c r="AA56" s="558">
        <v>0.13616095126459851</v>
      </c>
      <c r="AB56" s="558">
        <v>0.13594828746514404</v>
      </c>
      <c r="AC56" s="558">
        <v>0.13573628693023054</v>
      </c>
      <c r="AD56" s="558">
        <v>0.1355249465617645</v>
      </c>
      <c r="AE56" s="558">
        <v>0.13531426328091709</v>
      </c>
      <c r="AF56" s="558">
        <v>0.13510423402797497</v>
      </c>
      <c r="AG56" s="558">
        <v>0.13489485576219196</v>
      </c>
      <c r="AH56" s="558">
        <v>0.13468612546164224</v>
      </c>
      <c r="AI56" s="558">
        <v>0.13447804012307524</v>
      </c>
      <c r="AJ56" s="558">
        <v>0.1342705967617713</v>
      </c>
      <c r="AK56" s="558">
        <v>0.13406379241139912</v>
      </c>
      <c r="AL56" s="558">
        <v>0.13385762412387439</v>
      </c>
      <c r="AM56" s="558">
        <v>0.1336520889692196</v>
      </c>
      <c r="AN56" s="558">
        <v>0.13344718403542524</v>
      </c>
      <c r="AO56" s="558">
        <v>0.13324290642831244</v>
      </c>
      <c r="AP56" s="558">
        <v>0.13303925327139651</v>
      </c>
      <c r="AQ56" s="558">
        <v>0.13283622170575204</v>
      </c>
      <c r="AR56" s="558">
        <v>0.13263380888987905</v>
      </c>
      <c r="AS56" s="558">
        <v>0.1324320119995705</v>
      </c>
      <c r="AT56" s="558">
        <v>0.1322308282277809</v>
      </c>
      <c r="AU56" s="558">
        <v>0.13203025478449607</v>
      </c>
      <c r="AV56" s="558">
        <v>0.13183028889660436</v>
      </c>
      <c r="AW56" s="558">
        <v>0.13163092780776869</v>
      </c>
      <c r="AX56" s="558">
        <v>0.13143216877829991</v>
      </c>
      <c r="AY56" s="558">
        <v>0.13123400908503141</v>
      </c>
      <c r="AZ56" s="558">
        <v>0.13103644602119463</v>
      </c>
      <c r="BA56" s="558">
        <v>0.13083947689629585</v>
      </c>
      <c r="BB56" s="558">
        <v>0.13064309903599414</v>
      </c>
      <c r="BC56" s="558">
        <v>0.13044730978198021</v>
      </c>
      <c r="BD56" s="558">
        <v>0.13025210649185648</v>
      </c>
      <c r="BE56" s="558">
        <v>0.1300574865390183</v>
      </c>
      <c r="BF56" s="558">
        <v>0.12986344731253602</v>
      </c>
      <c r="BG56" s="558">
        <v>0.12966998621703824</v>
      </c>
      <c r="BH56" s="558">
        <v>0.12947710067259621</v>
      </c>
      <c r="BI56" s="558">
        <v>0.12928478811460908</v>
      </c>
      <c r="BJ56" s="558">
        <v>0.12909304599369015</v>
      </c>
      <c r="BK56" s="558">
        <v>0.12890187177555432</v>
      </c>
    </row>
    <row r="57" spans="1:63">
      <c r="A57" s="1066"/>
      <c r="B57" s="510">
        <v>10</v>
      </c>
      <c r="C57" s="558">
        <v>0.1374582009460168</v>
      </c>
      <c r="D57" s="558">
        <v>0.1372385655524811</v>
      </c>
      <c r="E57" s="558">
        <v>0.13701963092106331</v>
      </c>
      <c r="F57" s="558">
        <v>0.13680139370335914</v>
      </c>
      <c r="G57" s="558">
        <v>0.13658385057226297</v>
      </c>
      <c r="H57" s="558">
        <v>0.13636699822179871</v>
      </c>
      <c r="I57" s="558">
        <v>0.1361508333669525</v>
      </c>
      <c r="J57" s="558">
        <v>0.13593535274350671</v>
      </c>
      <c r="K57" s="558">
        <v>0.13572055310787556</v>
      </c>
      <c r="L57" s="558">
        <v>0.13550643123694261</v>
      </c>
      <c r="M57" s="558">
        <v>0.13529298392789935</v>
      </c>
      <c r="N57" s="558">
        <v>0.13508020799808546</v>
      </c>
      <c r="O57" s="558">
        <v>0.13486810028483087</v>
      </c>
      <c r="P57" s="558">
        <v>0.13465665764529888</v>
      </c>
      <c r="Q57" s="558">
        <v>0.13444587695633087</v>
      </c>
      <c r="R57" s="558">
        <v>0.1342357551142927</v>
      </c>
      <c r="S57" s="558">
        <v>0.13402628903492231</v>
      </c>
      <c r="T57" s="558">
        <v>0.13381747565317878</v>
      </c>
      <c r="U57" s="558">
        <v>0.13360931192309281</v>
      </c>
      <c r="V57" s="558">
        <v>0.13340179481761871</v>
      </c>
      <c r="W57" s="558">
        <v>0.13319492132848759</v>
      </c>
      <c r="X57" s="558">
        <v>0.13298868846606202</v>
      </c>
      <c r="Y57" s="558">
        <v>0.13278309325919202</v>
      </c>
      <c r="Z57" s="558">
        <v>0.13257813275507235</v>
      </c>
      <c r="AA57" s="558">
        <v>0.13237380401910118</v>
      </c>
      <c r="AB57" s="558">
        <v>0.13217010413474001</v>
      </c>
      <c r="AC57" s="558">
        <v>0.13196703020337489</v>
      </c>
      <c r="AD57" s="558">
        <v>0.13176457934417893</v>
      </c>
      <c r="AE57" s="558">
        <v>0.13156274869397616</v>
      </c>
      <c r="AF57" s="558">
        <v>0.13136153540710646</v>
      </c>
      <c r="AG57" s="558">
        <v>0.13116093665529174</v>
      </c>
      <c r="AH57" s="558">
        <v>0.13096094962750365</v>
      </c>
      <c r="AI57" s="558">
        <v>0.13076157152983212</v>
      </c>
      <c r="AJ57" s="558">
        <v>0.13056279958535522</v>
      </c>
      <c r="AK57" s="558">
        <v>0.13036463103401036</v>
      </c>
      <c r="AL57" s="558">
        <v>0.13016706313246648</v>
      </c>
      <c r="AM57" s="558">
        <v>0.12997009315399741</v>
      </c>
      <c r="AN57" s="558">
        <v>0.12977371838835644</v>
      </c>
      <c r="AO57" s="558">
        <v>0.12957793614165219</v>
      </c>
      <c r="AP57" s="558">
        <v>0.12938274373622508</v>
      </c>
      <c r="AQ57" s="558">
        <v>0.1291881385105256</v>
      </c>
      <c r="AR57" s="558">
        <v>0.12899411781899314</v>
      </c>
      <c r="AS57" s="558">
        <v>0.12880067903193615</v>
      </c>
      <c r="AT57" s="558">
        <v>0.12860781953541334</v>
      </c>
      <c r="AU57" s="558">
        <v>0.12841553673111594</v>
      </c>
      <c r="AV57" s="558">
        <v>0.12822382803625101</v>
      </c>
      <c r="AW57" s="558">
        <v>0.12803269088342581</v>
      </c>
      <c r="AX57" s="558">
        <v>0.12784212272053314</v>
      </c>
      <c r="AY57" s="558">
        <v>0.12765212101063786</v>
      </c>
      <c r="AZ57" s="558">
        <v>0.12746268323186408</v>
      </c>
      <c r="BA57" s="558">
        <v>0.12727380687728396</v>
      </c>
      <c r="BB57" s="558">
        <v>0.12708548945480674</v>
      </c>
      <c r="BC57" s="558">
        <v>0.12689772848706934</v>
      </c>
      <c r="BD57" s="558">
        <v>0.12671052151132772</v>
      </c>
      <c r="BE57" s="558">
        <v>0.12652386607934921</v>
      </c>
      <c r="BF57" s="558">
        <v>0.12633775975730557</v>
      </c>
      <c r="BG57" s="558">
        <v>0.12615220012566758</v>
      </c>
      <c r="BH57" s="558">
        <v>0.12596718477909988</v>
      </c>
      <c r="BI57" s="558">
        <v>0.12578271132635716</v>
      </c>
      <c r="BJ57" s="558">
        <v>0.12559877739018116</v>
      </c>
      <c r="BK57" s="558">
        <v>0.12541538060719851</v>
      </c>
    </row>
    <row r="58" spans="1:63">
      <c r="A58" s="1066"/>
      <c r="B58" s="510">
        <v>10.25</v>
      </c>
      <c r="C58" s="558">
        <v>0.13360176780098013</v>
      </c>
      <c r="D58" s="558">
        <v>0.13339151387687637</v>
      </c>
      <c r="E58" s="558">
        <v>0.13318192068133841</v>
      </c>
      <c r="F58" s="558">
        <v>0.13297298510471667</v>
      </c>
      <c r="G58" s="558">
        <v>0.13276470405684448</v>
      </c>
      <c r="H58" s="558">
        <v>0.13255707446688614</v>
      </c>
      <c r="I58" s="558">
        <v>0.13235009328318562</v>
      </c>
      <c r="J58" s="558">
        <v>0.13214375747311718</v>
      </c>
      <c r="K58" s="558">
        <v>0.13193806402293742</v>
      </c>
      <c r="L58" s="558">
        <v>0.13173300993763834</v>
      </c>
      <c r="M58" s="558">
        <v>0.13152859224080199</v>
      </c>
      <c r="N58" s="558">
        <v>0.13132480797445656</v>
      </c>
      <c r="O58" s="558">
        <v>0.13112165419893371</v>
      </c>
      <c r="P58" s="558">
        <v>0.13091912799272704</v>
      </c>
      <c r="Q58" s="558">
        <v>0.13071722645235229</v>
      </c>
      <c r="R58" s="558">
        <v>0.13051594669220837</v>
      </c>
      <c r="S58" s="558">
        <v>0.13031528584444002</v>
      </c>
      <c r="T58" s="558">
        <v>0.1301152410588016</v>
      </c>
      <c r="U58" s="558">
        <v>0.12991580950252202</v>
      </c>
      <c r="V58" s="558">
        <v>0.12971698836017112</v>
      </c>
      <c r="W58" s="558">
        <v>0.12951877483352725</v>
      </c>
      <c r="X58" s="558">
        <v>0.12932116614144587</v>
      </c>
      <c r="Y58" s="558">
        <v>0.12912415951972941</v>
      </c>
      <c r="Z58" s="558">
        <v>0.12892775222099864</v>
      </c>
      <c r="AA58" s="558">
        <v>0.12873194151456477</v>
      </c>
      <c r="AB58" s="558">
        <v>0.12853672468630281</v>
      </c>
      <c r="AC58" s="558">
        <v>0.12834209903852645</v>
      </c>
      <c r="AD58" s="558">
        <v>0.12814806188986352</v>
      </c>
      <c r="AE58" s="558">
        <v>0.12795461057513305</v>
      </c>
      <c r="AF58" s="558">
        <v>0.12776174244522309</v>
      </c>
      <c r="AG58" s="558">
        <v>0.12756945486696986</v>
      </c>
      <c r="AH58" s="558">
        <v>0.12737774522303796</v>
      </c>
      <c r="AI58" s="558">
        <v>0.1271866109118015</v>
      </c>
      <c r="AJ58" s="558">
        <v>0.12699604934722653</v>
      </c>
      <c r="AK58" s="558">
        <v>0.12680605795875435</v>
      </c>
      <c r="AL58" s="558">
        <v>0.12661663419118593</v>
      </c>
      <c r="AM58" s="558">
        <v>0.12642777550456735</v>
      </c>
      <c r="AN58" s="558">
        <v>0.12623947937407631</v>
      </c>
      <c r="AO58" s="558">
        <v>0.12605174328990956</v>
      </c>
      <c r="AP58" s="558">
        <v>0.12586456475717142</v>
      </c>
      <c r="AQ58" s="558">
        <v>0.12567794129576332</v>
      </c>
      <c r="AR58" s="558">
        <v>0.12549187044027413</v>
      </c>
      <c r="AS58" s="558">
        <v>0.12530634973987168</v>
      </c>
      <c r="AT58" s="558">
        <v>0.12512137675819521</v>
      </c>
      <c r="AU58" s="558">
        <v>0.12493694907324854</v>
      </c>
      <c r="AV58" s="558">
        <v>0.12475306427729453</v>
      </c>
      <c r="AW58" s="558">
        <v>0.12456971997675025</v>
      </c>
      <c r="AX58" s="558">
        <v>0.12438691379208307</v>
      </c>
      <c r="AY58" s="558">
        <v>0.12420464335770776</v>
      </c>
      <c r="AZ58" s="558">
        <v>0.12402290632188452</v>
      </c>
      <c r="BA58" s="558">
        <v>0.12384170034661765</v>
      </c>
      <c r="BB58" s="558">
        <v>0.12366102310755549</v>
      </c>
      <c r="BC58" s="558">
        <v>0.12348087229389092</v>
      </c>
      <c r="BD58" s="558">
        <v>0.12330124560826289</v>
      </c>
      <c r="BE58" s="558">
        <v>0.12312214076665869</v>
      </c>
      <c r="BF58" s="558">
        <v>0.12294355549831726</v>
      </c>
      <c r="BG58" s="558">
        <v>0.12276548754563318</v>
      </c>
      <c r="BH58" s="558">
        <v>0.12258793466406144</v>
      </c>
      <c r="BI58" s="558">
        <v>0.12241089462202329</v>
      </c>
      <c r="BJ58" s="558">
        <v>0.12223436520081261</v>
      </c>
      <c r="BK58" s="558">
        <v>0.12205834419450332</v>
      </c>
    </row>
    <row r="59" spans="1:63">
      <c r="A59" s="1066"/>
      <c r="B59" s="510">
        <v>10.5</v>
      </c>
      <c r="C59" s="558">
        <v>0.12989580136172046</v>
      </c>
      <c r="D59" s="558">
        <v>0.12969441685884492</v>
      </c>
      <c r="E59" s="558">
        <v>0.12949365582399794</v>
      </c>
      <c r="F59" s="558">
        <v>0.12929351536635431</v>
      </c>
      <c r="G59" s="558">
        <v>0.12909399261293303</v>
      </c>
      <c r="H59" s="558">
        <v>0.12889508470845976</v>
      </c>
      <c r="I59" s="558">
        <v>0.12869678881523078</v>
      </c>
      <c r="J59" s="558">
        <v>0.12849910211297796</v>
      </c>
      <c r="K59" s="558">
        <v>0.12830202179873504</v>
      </c>
      <c r="L59" s="558">
        <v>0.12810554508670516</v>
      </c>
      <c r="M59" s="558">
        <v>0.12790966920812963</v>
      </c>
      <c r="N59" s="558">
        <v>0.12771439141115787</v>
      </c>
      <c r="O59" s="558">
        <v>0.12751970896071849</v>
      </c>
      <c r="P59" s="558">
        <v>0.12732561913839163</v>
      </c>
      <c r="Q59" s="558">
        <v>0.12713211924228246</v>
      </c>
      <c r="R59" s="558">
        <v>0.12693920658689575</v>
      </c>
      <c r="S59" s="558">
        <v>0.12674687850301164</v>
      </c>
      <c r="T59" s="558">
        <v>0.1265551323375626</v>
      </c>
      <c r="U59" s="558">
        <v>0.12636396545351131</v>
      </c>
      <c r="V59" s="558">
        <v>0.12617337522972988</v>
      </c>
      <c r="W59" s="558">
        <v>0.1259833590608801</v>
      </c>
      <c r="X59" s="558">
        <v>0.12579391435729445</v>
      </c>
      <c r="Y59" s="558">
        <v>0.12560503854485883</v>
      </c>
      <c r="Z59" s="558">
        <v>0.1254167290648957</v>
      </c>
      <c r="AA59" s="558">
        <v>0.12522898337404861</v>
      </c>
      <c r="AB59" s="558">
        <v>0.12504179894416775</v>
      </c>
      <c r="AC59" s="558">
        <v>0.1248551732621964</v>
      </c>
      <c r="AD59" s="558">
        <v>0.1246691038300585</v>
      </c>
      <c r="AE59" s="558">
        <v>0.12448358816454719</v>
      </c>
      <c r="AF59" s="558">
        <v>0.12429862379721437</v>
      </c>
      <c r="AG59" s="558">
        <v>0.12411420827426109</v>
      </c>
      <c r="AH59" s="558">
        <v>0.1239303391564292</v>
      </c>
      <c r="AI59" s="558">
        <v>0.12374701401889375</v>
      </c>
      <c r="AJ59" s="558">
        <v>0.12356423045115635</v>
      </c>
      <c r="AK59" s="558">
        <v>0.12338198605693951</v>
      </c>
      <c r="AL59" s="558">
        <v>0.12320027845408202</v>
      </c>
      <c r="AM59" s="558">
        <v>0.12301910527443509</v>
      </c>
      <c r="AN59" s="558">
        <v>0.12283846416375943</v>
      </c>
      <c r="AO59" s="558">
        <v>0.12265835278162338</v>
      </c>
      <c r="AP59" s="558">
        <v>0.12247876880130175</v>
      </c>
      <c r="AQ59" s="558">
        <v>0.12229970990967565</v>
      </c>
      <c r="AR59" s="558">
        <v>0.12212117380713318</v>
      </c>
      <c r="AS59" s="558">
        <v>0.12194315820747102</v>
      </c>
      <c r="AT59" s="558">
        <v>0.12176566083779675</v>
      </c>
      <c r="AU59" s="558">
        <v>0.1215886794384322</v>
      </c>
      <c r="AV59" s="558">
        <v>0.12141221176281757</v>
      </c>
      <c r="AW59" s="558">
        <v>0.12123625557741624</v>
      </c>
      <c r="AX59" s="558">
        <v>0.12106080866162072</v>
      </c>
      <c r="AY59" s="558">
        <v>0.12088586880765914</v>
      </c>
      <c r="AZ59" s="558">
        <v>0.12071143382050256</v>
      </c>
      <c r="BA59" s="558">
        <v>0.12053750151777334</v>
      </c>
      <c r="BB59" s="558">
        <v>0.12036406972965402</v>
      </c>
      <c r="BC59" s="558">
        <v>0.12019113629879705</v>
      </c>
      <c r="BD59" s="558">
        <v>0.12001869908023545</v>
      </c>
      <c r="BE59" s="558">
        <v>0.11984675594129408</v>
      </c>
      <c r="BF59" s="558">
        <v>0.11967530476150165</v>
      </c>
      <c r="BG59" s="558">
        <v>0.11950434343250364</v>
      </c>
      <c r="BH59" s="558">
        <v>0.11933386985797588</v>
      </c>
      <c r="BI59" s="558">
        <v>0.11916388195353876</v>
      </c>
      <c r="BJ59" s="558">
        <v>0.11899437764667238</v>
      </c>
      <c r="BK59" s="558">
        <v>0.11882535487663232</v>
      </c>
    </row>
    <row r="60" spans="1:63">
      <c r="A60" s="1066"/>
      <c r="B60" s="510">
        <v>10.75</v>
      </c>
      <c r="C60" s="558">
        <v>0.12633341944540399</v>
      </c>
      <c r="D60" s="558">
        <v>0.12614042531839484</v>
      </c>
      <c r="E60" s="558">
        <v>0.1259480199496063</v>
      </c>
      <c r="F60" s="558">
        <v>0.12575620064899559</v>
      </c>
      <c r="G60" s="558">
        <v>0.1255649647428827</v>
      </c>
      <c r="H60" s="558">
        <v>0.12537430957382623</v>
      </c>
      <c r="I60" s="558">
        <v>0.12518423250050045</v>
      </c>
      <c r="J60" s="558">
        <v>0.12499473089757304</v>
      </c>
      <c r="K60" s="558">
        <v>0.12480580215558447</v>
      </c>
      <c r="L60" s="558">
        <v>0.12461744368082812</v>
      </c>
      <c r="M60" s="558">
        <v>0.12442965289523152</v>
      </c>
      <c r="N60" s="558">
        <v>0.12424242723623888</v>
      </c>
      <c r="O60" s="558">
        <v>0.12405576415669441</v>
      </c>
      <c r="P60" s="558">
        <v>0.12386966112472689</v>
      </c>
      <c r="Q60" s="558">
        <v>0.12368411562363506</v>
      </c>
      <c r="R60" s="558">
        <v>0.12349912515177437</v>
      </c>
      <c r="S60" s="558">
        <v>0.1233146872224444</v>
      </c>
      <c r="T60" s="558">
        <v>0.12313079936377745</v>
      </c>
      <c r="U60" s="558">
        <v>0.1229474591186282</v>
      </c>
      <c r="V60" s="558">
        <v>0.12276466404446418</v>
      </c>
      <c r="W60" s="558">
        <v>0.12258241171325732</v>
      </c>
      <c r="X60" s="558">
        <v>0.12240069971137646</v>
      </c>
      <c r="Y60" s="558">
        <v>0.12221952563948085</v>
      </c>
      <c r="Z60" s="558">
        <v>0.12203888711241438</v>
      </c>
      <c r="AA60" s="558">
        <v>0.12185878175910111</v>
      </c>
      <c r="AB60" s="558">
        <v>0.12167920722244145</v>
      </c>
      <c r="AC60" s="558">
        <v>0.12150016115920922</v>
      </c>
      <c r="AD60" s="558">
        <v>0.12132164123994993</v>
      </c>
      <c r="AE60" s="558">
        <v>0.12114364514887961</v>
      </c>
      <c r="AF60" s="558">
        <v>0.1209661705837847</v>
      </c>
      <c r="AG60" s="558">
        <v>0.12078921525592284</v>
      </c>
      <c r="AH60" s="558">
        <v>0.12061277688992447</v>
      </c>
      <c r="AI60" s="558">
        <v>0.12043685322369521</v>
      </c>
      <c r="AJ60" s="558">
        <v>0.12026144200831934</v>
      </c>
      <c r="AK60" s="558">
        <v>0.12008654100796387</v>
      </c>
      <c r="AL60" s="558">
        <v>0.11991214799978352</v>
      </c>
      <c r="AM60" s="558">
        <v>0.11973826077382664</v>
      </c>
      <c r="AN60" s="558">
        <v>0.11956487713294184</v>
      </c>
      <c r="AO60" s="558">
        <v>0.11939199489268534</v>
      </c>
      <c r="AP60" s="558">
        <v>0.1192196118812294</v>
      </c>
      <c r="AQ60" s="558">
        <v>0.11904772593927124</v>
      </c>
      <c r="AR60" s="558">
        <v>0.11887633491994296</v>
      </c>
      <c r="AS60" s="558">
        <v>0.11870543668872205</v>
      </c>
      <c r="AT60" s="558">
        <v>0.11853502912334296</v>
      </c>
      <c r="AU60" s="558">
        <v>0.11836511011370909</v>
      </c>
      <c r="AV60" s="558">
        <v>0.11819567756180574</v>
      </c>
      <c r="AW60" s="558">
        <v>0.11802672938161375</v>
      </c>
      <c r="AX60" s="558">
        <v>0.11785826349902399</v>
      </c>
      <c r="AY60" s="558">
        <v>0.11769027785175229</v>
      </c>
      <c r="AZ60" s="558">
        <v>0.11752277038925547</v>
      </c>
      <c r="BA60" s="558">
        <v>0.11735573907264785</v>
      </c>
      <c r="BB60" s="558">
        <v>0.11718918187461841</v>
      </c>
      <c r="BC60" s="558">
        <v>0.11702309677934898</v>
      </c>
      <c r="BD60" s="558">
        <v>0.11685748178243277</v>
      </c>
      <c r="BE60" s="558">
        <v>0.1166923348907937</v>
      </c>
      <c r="BF60" s="558">
        <v>0.1165276541226066</v>
      </c>
      <c r="BG60" s="558">
        <v>0.11636343750721785</v>
      </c>
      <c r="BH60" s="558">
        <v>0.11619968308506669</v>
      </c>
      <c r="BI60" s="558">
        <v>0.11603638890760742</v>
      </c>
      <c r="BJ60" s="558">
        <v>0.1158735530372321</v>
      </c>
      <c r="BK60" s="558">
        <v>0.11571117354719374</v>
      </c>
    </row>
    <row r="61" spans="1:63">
      <c r="A61" s="1066"/>
      <c r="B61" s="510">
        <v>11</v>
      </c>
      <c r="C61" s="558">
        <v>0.12290803180031047</v>
      </c>
      <c r="D61" s="558">
        <v>0.12272297966234551</v>
      </c>
      <c r="E61" s="558">
        <v>0.12253848392109547</v>
      </c>
      <c r="F61" s="558">
        <v>0.12235454207094808</v>
      </c>
      <c r="G61" s="558">
        <v>0.12217115162131324</v>
      </c>
      <c r="H61" s="558">
        <v>0.12198831009651052</v>
      </c>
      <c r="I61" s="558">
        <v>0.12180601503565772</v>
      </c>
      <c r="J61" s="558">
        <v>0.12162426399256056</v>
      </c>
      <c r="K61" s="558">
        <v>0.12144305453560321</v>
      </c>
      <c r="L61" s="558">
        <v>0.12126238424763983</v>
      </c>
      <c r="M61" s="558">
        <v>0.12108225072588716</v>
      </c>
      <c r="N61" s="558">
        <v>0.12090265158181795</v>
      </c>
      <c r="O61" s="558">
        <v>0.12072358444105537</v>
      </c>
      <c r="P61" s="558">
        <v>0.12054504694326845</v>
      </c>
      <c r="Q61" s="558">
        <v>0.12036703674206832</v>
      </c>
      <c r="R61" s="558">
        <v>0.12018955150490539</v>
      </c>
      <c r="S61" s="558">
        <v>0.12001258891296751</v>
      </c>
      <c r="T61" s="558">
        <v>0.11983614666107907</v>
      </c>
      <c r="U61" s="558">
        <v>0.11966022245760068</v>
      </c>
      <c r="V61" s="558">
        <v>0.11948481402433016</v>
      </c>
      <c r="W61" s="558">
        <v>0.11930991909640416</v>
      </c>
      <c r="X61" s="558">
        <v>0.11913553542220062</v>
      </c>
      <c r="Y61" s="558">
        <v>0.11896166076324215</v>
      </c>
      <c r="Z61" s="558">
        <v>0.11878829289410028</v>
      </c>
      <c r="AA61" s="558">
        <v>0.11861542960230056</v>
      </c>
      <c r="AB61" s="558">
        <v>0.11844306868822831</v>
      </c>
      <c r="AC61" s="558">
        <v>0.11827120796503546</v>
      </c>
      <c r="AD61" s="558">
        <v>0.11809984525854798</v>
      </c>
      <c r="AE61" s="558">
        <v>0.11792897840717421</v>
      </c>
      <c r="AF61" s="558">
        <v>0.117758605261814</v>
      </c>
      <c r="AG61" s="558">
        <v>0.1175887236857686</v>
      </c>
      <c r="AH61" s="558">
        <v>0.11741933155465126</v>
      </c>
      <c r="AI61" s="558">
        <v>0.11725042675629881</v>
      </c>
      <c r="AJ61" s="558">
        <v>0.11708200719068379</v>
      </c>
      <c r="AK61" s="558">
        <v>0.11691407076982738</v>
      </c>
      <c r="AL61" s="558">
        <v>0.1167466154177132</v>
      </c>
      <c r="AM61" s="558">
        <v>0.11657963907020173</v>
      </c>
      <c r="AN61" s="558">
        <v>0.11641313967494545</v>
      </c>
      <c r="AO61" s="558">
        <v>0.11624711519130483</v>
      </c>
      <c r="AP61" s="558">
        <v>0.11608156359026495</v>
      </c>
      <c r="AQ61" s="558">
        <v>0.11591648285435274</v>
      </c>
      <c r="AR61" s="558">
        <v>0.11575187097755517</v>
      </c>
      <c r="AS61" s="558">
        <v>0.11558772596523792</v>
      </c>
      <c r="AT61" s="558">
        <v>0.11542404583406481</v>
      </c>
      <c r="AU61" s="558">
        <v>0.11526082861191791</v>
      </c>
      <c r="AV61" s="558">
        <v>0.11509807233781844</v>
      </c>
      <c r="AW61" s="558">
        <v>0.11493577506184809</v>
      </c>
      <c r="AX61" s="558">
        <v>0.11477393484507117</v>
      </c>
      <c r="AY61" s="558">
        <v>0.11461254975945756</v>
      </c>
      <c r="AZ61" s="558">
        <v>0.11445161788780593</v>
      </c>
      <c r="BA61" s="558">
        <v>0.11429113732366793</v>
      </c>
      <c r="BB61" s="558">
        <v>0.11413110617127291</v>
      </c>
      <c r="BC61" s="558">
        <v>0.11397152254545327</v>
      </c>
      <c r="BD61" s="558">
        <v>0.11381238457157034</v>
      </c>
      <c r="BE61" s="558">
        <v>0.11365369038544114</v>
      </c>
      <c r="BF61" s="558">
        <v>0.11349543813326549</v>
      </c>
      <c r="BG61" s="558">
        <v>0.11333762597155375</v>
      </c>
      <c r="BH61" s="558">
        <v>0.11318025206705541</v>
      </c>
      <c r="BI61" s="558">
        <v>0.11302331459668802</v>
      </c>
      <c r="BJ61" s="558">
        <v>0.11286681174746667</v>
      </c>
      <c r="BK61" s="558">
        <v>0.11271074171643443</v>
      </c>
    </row>
    <row r="62" spans="1:63">
      <c r="A62" s="1066"/>
      <c r="B62" s="510">
        <v>11.25</v>
      </c>
      <c r="C62" s="558">
        <v>0.1196133401063588</v>
      </c>
      <c r="D62" s="558">
        <v>0.11943581005157416</v>
      </c>
      <c r="E62" s="558">
        <v>0.11925880619582806</v>
      </c>
      <c r="F62" s="558">
        <v>0.11908232620310172</v>
      </c>
      <c r="G62" s="558">
        <v>0.11890636775118342</v>
      </c>
      <c r="H62" s="558">
        <v>0.11873092853156651</v>
      </c>
      <c r="I62" s="558">
        <v>0.11855600624934858</v>
      </c>
      <c r="J62" s="558">
        <v>0.11838159862313129</v>
      </c>
      <c r="K62" s="558">
        <v>0.11820770338492123</v>
      </c>
      <c r="L62" s="558">
        <v>0.11803431828003165</v>
      </c>
      <c r="M62" s="558">
        <v>0.11786144106698498</v>
      </c>
      <c r="N62" s="558">
        <v>0.11768906951741614</v>
      </c>
      <c r="O62" s="558">
        <v>0.117517201415977</v>
      </c>
      <c r="P62" s="558">
        <v>0.11734583456024131</v>
      </c>
      <c r="Q62" s="558">
        <v>0.11717496676061064</v>
      </c>
      <c r="R62" s="558">
        <v>0.11700459584022121</v>
      </c>
      <c r="S62" s="558">
        <v>0.11683471963485138</v>
      </c>
      <c r="T62" s="558">
        <v>0.11666533599282997</v>
      </c>
      <c r="U62" s="558">
        <v>0.11649644277494549</v>
      </c>
      <c r="V62" s="558">
        <v>0.11632803785435611</v>
      </c>
      <c r="W62" s="558">
        <v>0.11616011911650022</v>
      </c>
      <c r="X62" s="558">
        <v>0.11599268445900811</v>
      </c>
      <c r="Y62" s="558">
        <v>0.11582573179161415</v>
      </c>
      <c r="Z62" s="558">
        <v>0.11565925903606976</v>
      </c>
      <c r="AA62" s="558">
        <v>0.11549326412605725</v>
      </c>
      <c r="AB62" s="558">
        <v>0.11532774500710431</v>
      </c>
      <c r="AC62" s="558">
        <v>0.11516269963649926</v>
      </c>
      <c r="AD62" s="558">
        <v>0.11499812598320691</v>
      </c>
      <c r="AE62" s="558">
        <v>0.11483402202778543</v>
      </c>
      <c r="AF62" s="558">
        <v>0.11467038576230361</v>
      </c>
      <c r="AG62" s="558">
        <v>0.11450721519025898</v>
      </c>
      <c r="AH62" s="558">
        <v>0.11434450832649669</v>
      </c>
      <c r="AI62" s="558">
        <v>0.11418226319712896</v>
      </c>
      <c r="AJ62" s="558">
        <v>0.11402047783945517</v>
      </c>
      <c r="AK62" s="558">
        <v>0.11385915030188287</v>
      </c>
      <c r="AL62" s="558">
        <v>0.11369827864384927</v>
      </c>
      <c r="AM62" s="558">
        <v>0.11353786093574326</v>
      </c>
      <c r="AN62" s="558">
        <v>0.11337789525882852</v>
      </c>
      <c r="AO62" s="558">
        <v>0.11321837970516688</v>
      </c>
      <c r="AP62" s="558">
        <v>0.11305931237754238</v>
      </c>
      <c r="AQ62" s="558">
        <v>0.11290069138938627</v>
      </c>
      <c r="AR62" s="558">
        <v>0.11274251486470227</v>
      </c>
      <c r="AS62" s="558">
        <v>0.11258478093799262</v>
      </c>
      <c r="AT62" s="558">
        <v>0.1124274877541848</v>
      </c>
      <c r="AU62" s="558">
        <v>0.11227063346855881</v>
      </c>
      <c r="AV62" s="558">
        <v>0.11211421624667495</v>
      </c>
      <c r="AW62" s="558">
        <v>0.11195823426430242</v>
      </c>
      <c r="AX62" s="558">
        <v>0.11180268570734837</v>
      </c>
      <c r="AY62" s="558">
        <v>0.11164756877178754</v>
      </c>
      <c r="AZ62" s="558">
        <v>0.11149288166359256</v>
      </c>
      <c r="BA62" s="558">
        <v>0.11133862259866473</v>
      </c>
      <c r="BB62" s="558">
        <v>0.11118478980276553</v>
      </c>
      <c r="BC62" s="558">
        <v>0.11103138151144844</v>
      </c>
      <c r="BD62" s="558">
        <v>0.11087839596999165</v>
      </c>
      <c r="BE62" s="558">
        <v>0.11072583143333106</v>
      </c>
      <c r="BF62" s="558">
        <v>0.1105736861659939</v>
      </c>
      <c r="BG62" s="558">
        <v>0.11042195844203301</v>
      </c>
      <c r="BH62" s="558">
        <v>0.11027064654496155</v>
      </c>
      <c r="BI62" s="558">
        <v>0.11011974876768819</v>
      </c>
      <c r="BJ62" s="558">
        <v>0.10996926341245306</v>
      </c>
      <c r="BK62" s="558">
        <v>0.10981918879076394</v>
      </c>
    </row>
    <row r="63" spans="1:63">
      <c r="A63" s="1066"/>
      <c r="B63" s="510">
        <v>11.5</v>
      </c>
      <c r="C63" s="558">
        <v>0.1056300866081897</v>
      </c>
      <c r="D63" s="558">
        <v>0.10547550913545968</v>
      </c>
      <c r="E63" s="558">
        <v>0.10532138341431924</v>
      </c>
      <c r="F63" s="558">
        <v>0.10516770746729662</v>
      </c>
      <c r="G63" s="558">
        <v>0.1050144793284447</v>
      </c>
      <c r="H63" s="558">
        <v>0.10486169704325711</v>
      </c>
      <c r="I63" s="558">
        <v>0.10470935866858522</v>
      </c>
      <c r="J63" s="558">
        <v>0.10455746227255559</v>
      </c>
      <c r="K63" s="558">
        <v>0.10440600593448851</v>
      </c>
      <c r="L63" s="558">
        <v>0.10425498774481692</v>
      </c>
      <c r="M63" s="558">
        <v>0.10410440580500614</v>
      </c>
      <c r="N63" s="558">
        <v>0.10395425822747444</v>
      </c>
      <c r="O63" s="558">
        <v>0.103804543135514</v>
      </c>
      <c r="P63" s="558">
        <v>0.10365525866321286</v>
      </c>
      <c r="Q63" s="558">
        <v>0.10350640295537729</v>
      </c>
      <c r="R63" s="558">
        <v>0.10335797416745507</v>
      </c>
      <c r="S63" s="558">
        <v>0.10320997046545916</v>
      </c>
      <c r="T63" s="558">
        <v>0.10306239002589222</v>
      </c>
      <c r="U63" s="558">
        <v>0.10291523103567182</v>
      </c>
      <c r="V63" s="558">
        <v>0.102768491692056</v>
      </c>
      <c r="W63" s="558">
        <v>0.10262217020256978</v>
      </c>
      <c r="X63" s="558">
        <v>0.10247626478493221</v>
      </c>
      <c r="Y63" s="558">
        <v>0.10233077366698384</v>
      </c>
      <c r="Z63" s="558">
        <v>0.10218569508661517</v>
      </c>
      <c r="AA63" s="558">
        <v>0.10204102729169538</v>
      </c>
      <c r="AB63" s="558">
        <v>0.10189676854000181</v>
      </c>
      <c r="AC63" s="558">
        <v>0.10175291709915005</v>
      </c>
      <c r="AD63" s="558">
        <v>0.10160947124652463</v>
      </c>
      <c r="AE63" s="558">
        <v>0.10146642926921012</v>
      </c>
      <c r="AF63" s="558">
        <v>0.10132378946392313</v>
      </c>
      <c r="AG63" s="558">
        <v>0.10118155013694459</v>
      </c>
      <c r="AH63" s="558">
        <v>0.10103970960405272</v>
      </c>
      <c r="AI63" s="558">
        <v>0.10089826619045654</v>
      </c>
      <c r="AJ63" s="558">
        <v>0.10075721823073006</v>
      </c>
      <c r="AK63" s="558">
        <v>0.10061656406874676</v>
      </c>
      <c r="AL63" s="558">
        <v>0.10047630205761489</v>
      </c>
      <c r="AM63" s="558">
        <v>0.10033643055961314</v>
      </c>
      <c r="AN63" s="558">
        <v>0.10019694794612692</v>
      </c>
      <c r="AO63" s="558">
        <v>0.10005785259758511</v>
      </c>
      <c r="AP63" s="558">
        <v>9.9919142903397415E-2</v>
      </c>
      <c r="AQ63" s="558">
        <v>9.978081726189221E-2</v>
      </c>
      <c r="AR63" s="558">
        <v>9.9642874080254823E-2</v>
      </c>
      <c r="AS63" s="558">
        <v>9.9505311774466504E-2</v>
      </c>
      <c r="AT63" s="558">
        <v>9.9368128769243697E-2</v>
      </c>
      <c r="AU63" s="558">
        <v>9.9231323497977933E-2</v>
      </c>
      <c r="AV63" s="558">
        <v>9.9094894402676229E-2</v>
      </c>
      <c r="AW63" s="558">
        <v>9.8958839933901949E-2</v>
      </c>
      <c r="AX63" s="558">
        <v>9.882315855071605E-2</v>
      </c>
      <c r="AY63" s="558">
        <v>9.8687848720619017E-2</v>
      </c>
      <c r="AZ63" s="558">
        <v>9.8552908919493171E-2</v>
      </c>
      <c r="BA63" s="558">
        <v>9.8418337631545297E-2</v>
      </c>
      <c r="BB63" s="558">
        <v>9.8284133349250041E-2</v>
      </c>
      <c r="BC63" s="558">
        <v>9.8150294573293592E-2</v>
      </c>
      <c r="BD63" s="558">
        <v>9.8016819812517739E-2</v>
      </c>
      <c r="BE63" s="558">
        <v>9.7883707583864638E-2</v>
      </c>
      <c r="BF63" s="558">
        <v>9.7750956412321788E-2</v>
      </c>
      <c r="BG63" s="558">
        <v>9.7618564830867588E-2</v>
      </c>
      <c r="BH63" s="558">
        <v>9.7486531380417255E-2</v>
      </c>
      <c r="BI63" s="558">
        <v>9.7354854609769281E-2</v>
      </c>
      <c r="BJ63" s="558">
        <v>9.7223533075552232E-2</v>
      </c>
      <c r="BK63" s="558">
        <v>9.7092565342172005E-2</v>
      </c>
    </row>
    <row r="64" spans="1:63">
      <c r="A64" s="1066"/>
      <c r="B64" s="576">
        <v>11.75</v>
      </c>
      <c r="C64" s="558">
        <v>0.10343798303907027</v>
      </c>
      <c r="D64" s="558">
        <v>0.10328870692155784</v>
      </c>
      <c r="E64" s="558">
        <v>0.1031398610376367</v>
      </c>
      <c r="F64" s="558">
        <v>0.10299144352999784</v>
      </c>
      <c r="G64" s="558">
        <v>0.10284345255200755</v>
      </c>
      <c r="H64" s="558">
        <v>0.10269588626763072</v>
      </c>
      <c r="I64" s="558">
        <v>0.10254874285135504</v>
      </c>
      <c r="J64" s="558">
        <v>0.10240202048811563</v>
      </c>
      <c r="K64" s="558">
        <v>0.1022557173732204</v>
      </c>
      <c r="L64" s="558">
        <v>0.10210983171227618</v>
      </c>
      <c r="M64" s="558">
        <v>0.10196436172111521</v>
      </c>
      <c r="N64" s="558">
        <v>0.10181930562572251</v>
      </c>
      <c r="O64" s="558">
        <v>0.10167466166216368</v>
      </c>
      <c r="P64" s="558">
        <v>0.10153042807651348</v>
      </c>
      <c r="Q64" s="558">
        <v>0.1013866031247849</v>
      </c>
      <c r="R64" s="558">
        <v>0.10124318507285883</v>
      </c>
      <c r="S64" s="558">
        <v>0.10110017219641447</v>
      </c>
      <c r="T64" s="558">
        <v>0.1009575627808601</v>
      </c>
      <c r="U64" s="558">
        <v>0.10081535512126463</v>
      </c>
      <c r="V64" s="558">
        <v>0.10067354752228967</v>
      </c>
      <c r="W64" s="558">
        <v>0.10053213829812213</v>
      </c>
      <c r="X64" s="558">
        <v>0.10039112577240736</v>
      </c>
      <c r="Y64" s="558">
        <v>0.10025050827818302</v>
      </c>
      <c r="Z64" s="558">
        <v>0.10011028415781335</v>
      </c>
      <c r="AA64" s="558">
        <v>9.9970451762923976E-2</v>
      </c>
      <c r="AB64" s="558">
        <v>9.9831009454337385E-2</v>
      </c>
      <c r="AC64" s="558">
        <v>9.96919556020089E-2</v>
      </c>
      <c r="AD64" s="558">
        <v>9.955328858496304E-2</v>
      </c>
      <c r="AE64" s="558">
        <v>9.9415006791230665E-2</v>
      </c>
      <c r="AF64" s="558">
        <v>9.9277108617786478E-2</v>
      </c>
      <c r="AG64" s="558">
        <v>9.9139592470486967E-2</v>
      </c>
      <c r="AH64" s="558">
        <v>9.9002456764009178E-2</v>
      </c>
      <c r="AI64" s="558">
        <v>9.886569992178966E-2</v>
      </c>
      <c r="AJ64" s="558">
        <v>9.8729320375964019E-2</v>
      </c>
      <c r="AK64" s="558">
        <v>9.8593316567307132E-2</v>
      </c>
      <c r="AL64" s="558">
        <v>9.8457686945173609E-2</v>
      </c>
      <c r="AM64" s="558">
        <v>9.8322429967438937E-2</v>
      </c>
      <c r="AN64" s="558">
        <v>9.8187544100440935E-2</v>
      </c>
      <c r="AO64" s="558">
        <v>9.8053027818921917E-2</v>
      </c>
      <c r="AP64" s="558">
        <v>9.7918879605971121E-2</v>
      </c>
      <c r="AQ64" s="558">
        <v>9.7785097952967651E-2</v>
      </c>
      <c r="AR64" s="558">
        <v>9.7651681359524012E-2</v>
      </c>
      <c r="AS64" s="558">
        <v>9.7518628333430016E-2</v>
      </c>
      <c r="AT64" s="558">
        <v>9.7385937390597033E-2</v>
      </c>
      <c r="AU64" s="558">
        <v>9.7253607055002952E-2</v>
      </c>
      <c r="AV64" s="558">
        <v>9.7121635858637409E-2</v>
      </c>
      <c r="AW64" s="558">
        <v>9.6990022341447407E-2</v>
      </c>
      <c r="AX64" s="558">
        <v>9.6858765051283602E-2</v>
      </c>
      <c r="AY64" s="558">
        <v>9.6727862543846868E-2</v>
      </c>
      <c r="AZ64" s="558">
        <v>9.6597313382635233E-2</v>
      </c>
      <c r="BA64" s="558">
        <v>9.6467116138891432E-2</v>
      </c>
      <c r="BB64" s="558">
        <v>9.6337269391550767E-2</v>
      </c>
      <c r="BC64" s="558">
        <v>9.6207771727189334E-2</v>
      </c>
      <c r="BD64" s="558">
        <v>9.6078621739972808E-2</v>
      </c>
      <c r="BE64" s="558">
        <v>9.5949818031605613E-2</v>
      </c>
      <c r="BF64" s="558">
        <v>9.582135921128028E-2</v>
      </c>
      <c r="BG64" s="558">
        <v>9.5693243895627597E-2</v>
      </c>
      <c r="BH64" s="558">
        <v>9.5565470708666847E-2</v>
      </c>
      <c r="BI64" s="558">
        <v>9.5438038281756496E-2</v>
      </c>
      <c r="BJ64" s="558">
        <v>9.5310945253545457E-2</v>
      </c>
      <c r="BK64" s="558">
        <v>9.5184190269924501E-2</v>
      </c>
    </row>
    <row r="65" spans="1:63">
      <c r="A65" s="1066"/>
      <c r="B65" s="510">
        <v>12</v>
      </c>
      <c r="C65" s="558">
        <v>0.10130086187414783</v>
      </c>
      <c r="D65" s="558">
        <v>0.10115666420990752</v>
      </c>
      <c r="E65" s="558">
        <v>0.1010128764811824</v>
      </c>
      <c r="F65" s="558">
        <v>0.1008694969423624</v>
      </c>
      <c r="G65" s="558">
        <v>0.10072652385773435</v>
      </c>
      <c r="H65" s="558">
        <v>0.1005839555014121</v>
      </c>
      <c r="I65" s="558">
        <v>0.10044179015726688</v>
      </c>
      <c r="J65" s="558">
        <v>0.10030002611885858</v>
      </c>
      <c r="K65" s="558">
        <v>0.10015866168936736</v>
      </c>
      <c r="L65" s="558">
        <v>0.10001769518152615</v>
      </c>
      <c r="M65" s="558">
        <v>9.9877124917553184E-2</v>
      </c>
      <c r="N65" s="558">
        <v>9.9736949229085825E-2</v>
      </c>
      <c r="O65" s="558">
        <v>9.9597166457114292E-2</v>
      </c>
      <c r="P65" s="558">
        <v>9.9457774951916267E-2</v>
      </c>
      <c r="Q65" s="558">
        <v>9.931877307299207E-2</v>
      </c>
      <c r="R65" s="558">
        <v>9.9180159189000208E-2</v>
      </c>
      <c r="S65" s="558">
        <v>9.9041931677693665E-2</v>
      </c>
      <c r="T65" s="558">
        <v>9.8904088925856462E-2</v>
      </c>
      <c r="U65" s="558">
        <v>9.8766629329241032E-2</v>
      </c>
      <c r="V65" s="558">
        <v>9.8629551292505974E-2</v>
      </c>
      <c r="W65" s="558">
        <v>9.8492853229154215E-2</v>
      </c>
      <c r="X65" s="558">
        <v>9.8356533561471948E-2</v>
      </c>
      <c r="Y65" s="558">
        <v>9.8220590720467862E-2</v>
      </c>
      <c r="Z65" s="558">
        <v>9.8085023145812938E-2</v>
      </c>
      <c r="AA65" s="558">
        <v>9.7949829285780804E-2</v>
      </c>
      <c r="AB65" s="558">
        <v>9.7815007597188489E-2</v>
      </c>
      <c r="AC65" s="558">
        <v>9.7680556545337666E-2</v>
      </c>
      <c r="AD65" s="558">
        <v>9.7546474603956532E-2</v>
      </c>
      <c r="AE65" s="558">
        <v>9.7412760255141978E-2</v>
      </c>
      <c r="AF65" s="558">
        <v>9.7279411989302289E-2</v>
      </c>
      <c r="AG65" s="558">
        <v>9.7146428305100382E-2</v>
      </c>
      <c r="AH65" s="558">
        <v>9.7013807709397479E-2</v>
      </c>
      <c r="AI65" s="558">
        <v>9.6881548717197133E-2</v>
      </c>
      <c r="AJ65" s="558">
        <v>9.6749649851589903E-2</v>
      </c>
      <c r="AK65" s="558">
        <v>9.6618109643698338E-2</v>
      </c>
      <c r="AL65" s="558">
        <v>9.6486926632622386E-2</v>
      </c>
      <c r="AM65" s="558">
        <v>9.6356099365385431E-2</v>
      </c>
      <c r="AN65" s="558">
        <v>9.6225626396880606E-2</v>
      </c>
      <c r="AO65" s="558">
        <v>9.6095506289817487E-2</v>
      </c>
      <c r="AP65" s="558">
        <v>9.5965737614669464E-2</v>
      </c>
      <c r="AQ65" s="558">
        <v>9.5836318949621316E-2</v>
      </c>
      <c r="AR65" s="558">
        <v>9.5707248880517251E-2</v>
      </c>
      <c r="AS65" s="558">
        <v>9.5578526000809447E-2</v>
      </c>
      <c r="AT65" s="558">
        <v>9.545014891150698E-2</v>
      </c>
      <c r="AU65" s="558">
        <v>9.5322116221125103E-2</v>
      </c>
      <c r="AV65" s="558">
        <v>9.5194426545634939E-2</v>
      </c>
      <c r="AW65" s="558">
        <v>9.5067078508413672E-2</v>
      </c>
      <c r="AX65" s="558">
        <v>9.4940070740195059E-2</v>
      </c>
      <c r="AY65" s="558">
        <v>9.4813401879020334E-2</v>
      </c>
      <c r="AZ65" s="558">
        <v>9.4687070570189533E-2</v>
      </c>
      <c r="BA65" s="558">
        <v>9.4561075466213243E-2</v>
      </c>
      <c r="BB65" s="558">
        <v>9.4435415226764588E-2</v>
      </c>
      <c r="BC65" s="558">
        <v>9.4310088518631818E-2</v>
      </c>
      <c r="BD65" s="558">
        <v>9.41850940156711E-2</v>
      </c>
      <c r="BE65" s="558">
        <v>9.406043039875972E-2</v>
      </c>
      <c r="BF65" s="558">
        <v>9.3936096355749732E-2</v>
      </c>
      <c r="BG65" s="558">
        <v>9.3812090581421911E-2</v>
      </c>
      <c r="BH65" s="558">
        <v>9.3688411777440028E-2</v>
      </c>
      <c r="BI65" s="558">
        <v>9.3565058652305605E-2</v>
      </c>
      <c r="BJ65" s="558">
        <v>9.3442029921312939E-2</v>
      </c>
      <c r="BK65" s="558">
        <v>9.3319324306504442E-2</v>
      </c>
    </row>
    <row r="66" spans="1:63">
      <c r="A66" s="1066"/>
      <c r="B66" s="510">
        <v>12.25</v>
      </c>
      <c r="C66" s="558">
        <v>9.9217978406960089E-2</v>
      </c>
      <c r="D66" s="558">
        <v>9.907864633921612E-2</v>
      </c>
      <c r="E66" s="558">
        <v>9.893970505147634E-2</v>
      </c>
      <c r="F66" s="558">
        <v>9.8801152902031508E-2</v>
      </c>
      <c r="G66" s="558">
        <v>9.8662988258355497E-2</v>
      </c>
      <c r="H66" s="558">
        <v>9.8525209497041258E-2</v>
      </c>
      <c r="I66" s="558">
        <v>9.8387815003737097E-2</v>
      </c>
      <c r="J66" s="558">
        <v>9.8250803173083753E-2</v>
      </c>
      <c r="K66" s="558">
        <v>9.8114172408651862E-2</v>
      </c>
      <c r="L66" s="558">
        <v>9.7977921122879813E-2</v>
      </c>
      <c r="M66" s="558">
        <v>9.7842047737012453E-2</v>
      </c>
      <c r="N66" s="558">
        <v>9.7706550681039991E-2</v>
      </c>
      <c r="O66" s="558">
        <v>9.7571428393637513E-2</v>
      </c>
      <c r="P66" s="558">
        <v>9.7436679322105105E-2</v>
      </c>
      <c r="Q66" s="558">
        <v>9.7302301922308307E-2</v>
      </c>
      <c r="R66" s="558">
        <v>9.7168294658619134E-2</v>
      </c>
      <c r="S66" s="558">
        <v>9.7034656003857606E-2</v>
      </c>
      <c r="T66" s="558">
        <v>9.690138443923374E-2</v>
      </c>
      <c r="U66" s="558">
        <v>9.676847845428993E-2</v>
      </c>
      <c r="V66" s="558">
        <v>9.663593654684402E-2</v>
      </c>
      <c r="W66" s="558">
        <v>9.6503757222932626E-2</v>
      </c>
      <c r="X66" s="558">
        <v>9.6371938996754947E-2</v>
      </c>
      <c r="Y66" s="558">
        <v>9.6240480390617236E-2</v>
      </c>
      <c r="Z66" s="558">
        <v>9.610937993487749E-2</v>
      </c>
      <c r="AA66" s="558">
        <v>9.597863616789068E-2</v>
      </c>
      <c r="AB66" s="558">
        <v>9.5848247635954439E-2</v>
      </c>
      <c r="AC66" s="558">
        <v>9.5718212893255245E-2</v>
      </c>
      <c r="AD66" s="558">
        <v>9.5588530501814914E-2</v>
      </c>
      <c r="AE66" s="558">
        <v>9.5459199031437555E-2</v>
      </c>
      <c r="AF66" s="558">
        <v>9.5330217059657135E-2</v>
      </c>
      <c r="AG66" s="558">
        <v>9.5201583171685186E-2</v>
      </c>
      <c r="AH66" s="558">
        <v>9.5073295960359155E-2</v>
      </c>
      <c r="AI66" s="558">
        <v>9.4945354026091056E-2</v>
      </c>
      <c r="AJ66" s="558">
        <v>9.4817755976816617E-2</v>
      </c>
      <c r="AK66" s="558">
        <v>9.4690500427944704E-2</v>
      </c>
      <c r="AL66" s="558">
        <v>9.4563586002307368E-2</v>
      </c>
      <c r="AM66" s="558">
        <v>9.4437011330110052E-2</v>
      </c>
      <c r="AN66" s="558">
        <v>9.4310775048882342E-2</v>
      </c>
      <c r="AO66" s="558">
        <v>9.4184875803429116E-2</v>
      </c>
      <c r="AP66" s="558">
        <v>9.4059312245782026E-2</v>
      </c>
      <c r="AQ66" s="558">
        <v>9.3934083035151356E-2</v>
      </c>
      <c r="AR66" s="558">
        <v>9.3809186837878339E-2</v>
      </c>
      <c r="AS66" s="558">
        <v>9.368462232738782E-2</v>
      </c>
      <c r="AT66" s="558">
        <v>9.3560388184141266E-2</v>
      </c>
      <c r="AU66" s="558">
        <v>9.3436483095590148E-2</v>
      </c>
      <c r="AV66" s="558">
        <v>9.3312905756129799E-2</v>
      </c>
      <c r="AW66" s="558">
        <v>9.318965486705344E-2</v>
      </c>
      <c r="AX66" s="558">
        <v>9.3066729136506779E-2</v>
      </c>
      <c r="AY66" s="558">
        <v>9.2944127279442859E-2</v>
      </c>
      <c r="AZ66" s="558">
        <v>9.2821848017577244E-2</v>
      </c>
      <c r="BA66" s="558">
        <v>9.2699890079343594E-2</v>
      </c>
      <c r="BB66" s="558">
        <v>9.2578252199849637E-2</v>
      </c>
      <c r="BC66" s="558">
        <v>9.2456933120833404E-2</v>
      </c>
      <c r="BD66" s="558">
        <v>9.2335931590619827E-2</v>
      </c>
      <c r="BE66" s="558">
        <v>9.2215246364077727E-2</v>
      </c>
      <c r="BF66" s="558">
        <v>9.20948762025771E-2</v>
      </c>
      <c r="BG66" s="558">
        <v>9.1974819873946692E-2</v>
      </c>
      <c r="BH66" s="558">
        <v>9.1855076152432047E-2</v>
      </c>
      <c r="BI66" s="558">
        <v>9.173564381865372E-2</v>
      </c>
      <c r="BJ66" s="558">
        <v>9.1616521659565894E-2</v>
      </c>
      <c r="BK66" s="558">
        <v>9.1497708468415304E-2</v>
      </c>
    </row>
    <row r="67" spans="1:63">
      <c r="A67" s="1066"/>
      <c r="B67" s="510">
        <v>12.5</v>
      </c>
      <c r="C67" s="558">
        <v>9.718846035143934E-2</v>
      </c>
      <c r="D67" s="558">
        <v>9.7053790711799925E-2</v>
      </c>
      <c r="E67" s="558">
        <v>9.6919493766952428E-2</v>
      </c>
      <c r="F67" s="558">
        <v>9.678556797189973E-2</v>
      </c>
      <c r="G67" s="558">
        <v>9.6652011790172604E-2</v>
      </c>
      <c r="H67" s="558">
        <v>9.6518823693770892E-2</v>
      </c>
      <c r="I67" s="558">
        <v>9.6386002163105361E-2</v>
      </c>
      <c r="J67" s="558">
        <v>9.6253545686939779E-2</v>
      </c>
      <c r="K67" s="558">
        <v>9.6121452762333665E-2</v>
      </c>
      <c r="L67" s="558">
        <v>9.5989721894585434E-2</v>
      </c>
      <c r="M67" s="558">
        <v>9.5858351597176067E-2</v>
      </c>
      <c r="N67" s="558">
        <v>9.5727340391713059E-2</v>
      </c>
      <c r="O67" s="558">
        <v>9.55966868078751E-2</v>
      </c>
      <c r="P67" s="558">
        <v>9.5466389383357039E-2</v>
      </c>
      <c r="Q67" s="558">
        <v>9.5336446663815258E-2</v>
      </c>
      <c r="R67" s="558">
        <v>9.5206857202813633E-2</v>
      </c>
      <c r="S67" s="558">
        <v>9.5077619561769869E-2</v>
      </c>
      <c r="T67" s="558">
        <v>9.4948732309902195E-2</v>
      </c>
      <c r="U67" s="558">
        <v>9.4820194024176657E-2</v>
      </c>
      <c r="V67" s="558">
        <v>9.4692003289254673E-2</v>
      </c>
      <c r="W67" s="558">
        <v>9.4564158697441086E-2</v>
      </c>
      <c r="X67" s="558">
        <v>9.4436658848632712E-2</v>
      </c>
      <c r="Y67" s="558">
        <v>9.4309502350267166E-2</v>
      </c>
      <c r="Z67" s="558">
        <v>9.4182687817272126E-2</v>
      </c>
      <c r="AA67" s="558">
        <v>9.405621387201514E-2</v>
      </c>
      <c r="AB67" s="558">
        <v>9.3930079144253678E-2</v>
      </c>
      <c r="AC67" s="558">
        <v>9.3804282271085657E-2</v>
      </c>
      <c r="AD67" s="558">
        <v>9.3678821896900327E-2</v>
      </c>
      <c r="AE67" s="558">
        <v>9.3553696673329662E-2</v>
      </c>
      <c r="AF67" s="558">
        <v>9.3428905259199946E-2</v>
      </c>
      <c r="AG67" s="558">
        <v>9.3304446320483916E-2</v>
      </c>
      <c r="AH67" s="558">
        <v>9.3180318530253228E-2</v>
      </c>
      <c r="AI67" s="558">
        <v>9.3056520568631299E-2</v>
      </c>
      <c r="AJ67" s="558">
        <v>9.2933051122746441E-2</v>
      </c>
      <c r="AK67" s="558">
        <v>9.2809908886685596E-2</v>
      </c>
      <c r="AL67" s="558">
        <v>9.2687092561448206E-2</v>
      </c>
      <c r="AM67" s="558">
        <v>9.2564600854900522E-2</v>
      </c>
      <c r="AN67" s="558">
        <v>9.2442432481730341E-2</v>
      </c>
      <c r="AO67" s="558">
        <v>9.2320586163402024E-2</v>
      </c>
      <c r="AP67" s="558">
        <v>9.2199060628111881E-2</v>
      </c>
      <c r="AQ67" s="558">
        <v>9.2077854610743942E-2</v>
      </c>
      <c r="AR67" s="558">
        <v>9.1956966852826089E-2</v>
      </c>
      <c r="AS67" s="558">
        <v>9.1836396102486395E-2</v>
      </c>
      <c r="AT67" s="558">
        <v>9.1716141114410024E-2</v>
      </c>
      <c r="AU67" s="558">
        <v>9.1596200649796317E-2</v>
      </c>
      <c r="AV67" s="558">
        <v>9.14765734763162E-2</v>
      </c>
      <c r="AW67" s="558">
        <v>9.1357258368070057E-2</v>
      </c>
      <c r="AX67" s="558">
        <v>9.1238254105545855E-2</v>
      </c>
      <c r="AY67" s="558">
        <v>9.1119559475577483E-2</v>
      </c>
      <c r="AZ67" s="558">
        <v>9.1001173271303665E-2</v>
      </c>
      <c r="BA67" s="558">
        <v>9.0883094292127015E-2</v>
      </c>
      <c r="BB67" s="558">
        <v>9.0765321343673364E-2</v>
      </c>
      <c r="BC67" s="558">
        <v>9.0647853237751611E-2</v>
      </c>
      <c r="BD67" s="558">
        <v>9.0530688792313713E-2</v>
      </c>
      <c r="BE67" s="558">
        <v>9.0413826831415023E-2</v>
      </c>
      <c r="BF67" s="558">
        <v>9.0297266185174946E-2</v>
      </c>
      <c r="BG67" s="558">
        <v>9.0181005689737942E-2</v>
      </c>
      <c r="BH67" s="558">
        <v>9.0065044187234752E-2</v>
      </c>
      <c r="BI67" s="558">
        <v>8.9949380525743972E-2</v>
      </c>
      <c r="BJ67" s="558">
        <v>8.9834013559253884E-2</v>
      </c>
      <c r="BK67" s="558">
        <v>8.9718942147624686E-2</v>
      </c>
    </row>
    <row r="68" spans="1:63">
      <c r="A68" s="1066"/>
      <c r="B68" s="510">
        <v>12.75</v>
      </c>
      <c r="C68" s="558">
        <v>9.5211334844547704E-2</v>
      </c>
      <c r="D68" s="558">
        <v>9.5081133782672189E-2</v>
      </c>
      <c r="E68" s="558">
        <v>9.4951288333203238E-2</v>
      </c>
      <c r="F68" s="558">
        <v>9.4821797041224995E-2</v>
      </c>
      <c r="G68" s="558">
        <v>9.4692658459747545E-2</v>
      </c>
      <c r="H68" s="558">
        <v>9.4563871149652895E-2</v>
      </c>
      <c r="I68" s="558">
        <v>9.4435433679641467E-2</v>
      </c>
      <c r="J68" s="558">
        <v>9.4307344626179263E-2</v>
      </c>
      <c r="K68" s="558">
        <v>9.4179602573445084E-2</v>
      </c>
      <c r="L68" s="558">
        <v>9.4052206113278483E-2</v>
      </c>
      <c r="M68" s="558">
        <v>9.3925153845127937E-2</v>
      </c>
      <c r="N68" s="558">
        <v>9.3798444375999573E-2</v>
      </c>
      <c r="O68" s="558">
        <v>9.3672076320406306E-2</v>
      </c>
      <c r="P68" s="558">
        <v>9.3546048300317181E-2</v>
      </c>
      <c r="Q68" s="558">
        <v>9.342035894510746E-2</v>
      </c>
      <c r="R68" s="558">
        <v>9.3295006891508866E-2</v>
      </c>
      <c r="S68" s="558">
        <v>9.3169990783560211E-2</v>
      </c>
      <c r="T68" s="558">
        <v>9.3045309272558663E-2</v>
      </c>
      <c r="U68" s="558">
        <v>9.2920961017011125E-2</v>
      </c>
      <c r="V68" s="558">
        <v>9.2796944682586133E-2</v>
      </c>
      <c r="W68" s="558">
        <v>9.2673258942066197E-2</v>
      </c>
      <c r="X68" s="558">
        <v>9.25499024753004E-2</v>
      </c>
      <c r="Y68" s="558">
        <v>9.2426873969157428E-2</v>
      </c>
      <c r="Z68" s="558">
        <v>9.2304172117479003E-2</v>
      </c>
      <c r="AA68" s="558">
        <v>9.2181795621033652E-2</v>
      </c>
      <c r="AB68" s="558">
        <v>9.2059743187470788E-2</v>
      </c>
      <c r="AC68" s="558">
        <v>9.1938013531275342E-2</v>
      </c>
      <c r="AD68" s="558">
        <v>9.1816605373722548E-2</v>
      </c>
      <c r="AE68" s="558">
        <v>9.1695517442833122E-2</v>
      </c>
      <c r="AF68" s="558">
        <v>9.1574748473328943E-2</v>
      </c>
      <c r="AG68" s="558">
        <v>9.1454297206588986E-2</v>
      </c>
      <c r="AH68" s="558">
        <v>9.133416239060542E-2</v>
      </c>
      <c r="AI68" s="558">
        <v>9.1214342779940491E-2</v>
      </c>
      <c r="AJ68" s="558">
        <v>9.1094837135683254E-2</v>
      </c>
      <c r="AK68" s="558">
        <v>9.0975644225407049E-2</v>
      </c>
      <c r="AL68" s="558">
        <v>9.0856762823126991E-2</v>
      </c>
      <c r="AM68" s="558">
        <v>9.0738191709258009E-2</v>
      </c>
      <c r="AN68" s="558">
        <v>9.0619929670573182E-2</v>
      </c>
      <c r="AO68" s="558">
        <v>9.0501975500162229E-2</v>
      </c>
      <c r="AP68" s="558">
        <v>9.0384327997390601E-2</v>
      </c>
      <c r="AQ68" s="558">
        <v>9.0266985967858676E-2</v>
      </c>
      <c r="AR68" s="558">
        <v>9.0149948223361254E-2</v>
      </c>
      <c r="AS68" s="558">
        <v>9.0033213581847626E-2</v>
      </c>
      <c r="AT68" s="558">
        <v>8.9916780867381668E-2</v>
      </c>
      <c r="AU68" s="558">
        <v>8.9800648910102324E-2</v>
      </c>
      <c r="AV68" s="558">
        <v>8.9684816546184515E-2</v>
      </c>
      <c r="AW68" s="558">
        <v>8.9569282617800255E-2</v>
      </c>
      <c r="AX68" s="558">
        <v>8.945404597307996E-2</v>
      </c>
      <c r="AY68" s="558">
        <v>8.9339105466074306E-2</v>
      </c>
      <c r="AZ68" s="558">
        <v>8.9224459956716171E-2</v>
      </c>
      <c r="BA68" s="558">
        <v>8.9110108310782921E-2</v>
      </c>
      <c r="BB68" s="558">
        <v>8.8996049399859084E-2</v>
      </c>
      <c r="BC68" s="558">
        <v>8.8882282101299184E-2</v>
      </c>
      <c r="BD68" s="558">
        <v>8.8768805298190867E-2</v>
      </c>
      <c r="BE68" s="558">
        <v>8.865561787931843E-2</v>
      </c>
      <c r="BF68" s="558">
        <v>8.8542718739126516E-2</v>
      </c>
      <c r="BG68" s="558">
        <v>8.8430106777684092E-2</v>
      </c>
      <c r="BH68" s="558">
        <v>8.8317780900648762E-2</v>
      </c>
      <c r="BI68" s="558">
        <v>8.8205740019231316E-2</v>
      </c>
      <c r="BJ68" s="558">
        <v>8.8093983050160557E-2</v>
      </c>
      <c r="BK68" s="558">
        <v>8.7982508915648322E-2</v>
      </c>
    </row>
    <row r="69" spans="1:63">
      <c r="A69" s="1066"/>
      <c r="B69" s="510">
        <v>13</v>
      </c>
      <c r="C69" s="558">
        <v>9.3285551111181683E-2</v>
      </c>
      <c r="D69" s="558">
        <v>9.3159633717806889E-2</v>
      </c>
      <c r="E69" s="558">
        <v>9.3034055794311066E-2</v>
      </c>
      <c r="F69" s="558">
        <v>9.2908815969739877E-2</v>
      </c>
      <c r="G69" s="558">
        <v>9.2783912880511188E-2</v>
      </c>
      <c r="H69" s="558">
        <v>9.2659345170365615E-2</v>
      </c>
      <c r="I69" s="558">
        <v>9.2535111490317443E-2</v>
      </c>
      <c r="J69" s="558">
        <v>9.2411210498605942E-2</v>
      </c>
      <c r="K69" s="558">
        <v>9.2287640860646988E-2</v>
      </c>
      <c r="L69" s="558">
        <v>9.2164401248985242E-2</v>
      </c>
      <c r="M69" s="558">
        <v>9.2041490343246546E-2</v>
      </c>
      <c r="N69" s="558">
        <v>9.1918906830090769E-2</v>
      </c>
      <c r="O69" s="558">
        <v>9.179664940316512E-2</v>
      </c>
      <c r="P69" s="558">
        <v>9.1674716763057593E-2</v>
      </c>
      <c r="Q69" s="558">
        <v>9.1553107617251092E-2</v>
      </c>
      <c r="R69" s="558">
        <v>9.1431820680077588E-2</v>
      </c>
      <c r="S69" s="558">
        <v>9.1310854672672997E-2</v>
      </c>
      <c r="T69" s="558">
        <v>9.1190208322932079E-2</v>
      </c>
      <c r="U69" s="558">
        <v>9.1069880365463887E-2</v>
      </c>
      <c r="V69" s="558">
        <v>9.0949869541547615E-2</v>
      </c>
      <c r="W69" s="558">
        <v>9.0830174599088584E-2</v>
      </c>
      <c r="X69" s="558">
        <v>9.0710794292574753E-2</v>
      </c>
      <c r="Y69" s="558">
        <v>9.0591727383033505E-2</v>
      </c>
      <c r="Z69" s="558">
        <v>9.0472972637988855E-2</v>
      </c>
      <c r="AA69" s="558">
        <v>9.0354528831418757E-2</v>
      </c>
      <c r="AB69" s="558">
        <v>9.0236394743713103E-2</v>
      </c>
      <c r="AC69" s="558">
        <v>9.0118569161631773E-2</v>
      </c>
      <c r="AD69" s="558">
        <v>9.0001050878263045E-2</v>
      </c>
      <c r="AE69" s="558">
        <v>8.9883838692982485E-2</v>
      </c>
      <c r="AF69" s="558">
        <v>8.9766931411412065E-2</v>
      </c>
      <c r="AG69" s="558">
        <v>8.9650327845379449E-2</v>
      </c>
      <c r="AH69" s="558">
        <v>8.9534026812877907E-2</v>
      </c>
      <c r="AI69" s="558">
        <v>8.9418027138026338E-2</v>
      </c>
      <c r="AJ69" s="558">
        <v>8.9302327651029509E-2</v>
      </c>
      <c r="AK69" s="558">
        <v>8.9186927188138934E-2</v>
      </c>
      <c r="AL69" s="558">
        <v>8.907182459161371E-2</v>
      </c>
      <c r="AM69" s="558">
        <v>8.895701870968184E-2</v>
      </c>
      <c r="AN69" s="558">
        <v>8.8842508396501832E-2</v>
      </c>
      <c r="AO69" s="558">
        <v>8.8728292512124579E-2</v>
      </c>
      <c r="AP69" s="558">
        <v>8.8614369922455499E-2</v>
      </c>
      <c r="AQ69" s="558">
        <v>8.8500739499217038E-2</v>
      </c>
      <c r="AR69" s="558">
        <v>8.8387400119911363E-2</v>
      </c>
      <c r="AS69" s="558">
        <v>8.827435066778351E-2</v>
      </c>
      <c r="AT69" s="558">
        <v>8.8161590031784573E-2</v>
      </c>
      <c r="AU69" s="558">
        <v>8.8049117106535374E-2</v>
      </c>
      <c r="AV69" s="558">
        <v>8.7936930792290383E-2</v>
      </c>
      <c r="AW69" s="558">
        <v>8.7825029994901771E-2</v>
      </c>
      <c r="AX69" s="558">
        <v>8.7713413625783929E-2</v>
      </c>
      <c r="AY69" s="558">
        <v>8.7602080601878143E-2</v>
      </c>
      <c r="AZ69" s="558">
        <v>8.7491029845617505E-2</v>
      </c>
      <c r="BA69" s="558">
        <v>8.738026028489225E-2</v>
      </c>
      <c r="BB69" s="558">
        <v>8.7269770853015183E-2</v>
      </c>
      <c r="BC69" s="558">
        <v>8.7159560488687449E-2</v>
      </c>
      <c r="BD69" s="558">
        <v>8.7049628135964563E-2</v>
      </c>
      <c r="BE69" s="558">
        <v>8.6939972744222715E-2</v>
      </c>
      <c r="BF69" s="558">
        <v>8.68305932681252E-2</v>
      </c>
      <c r="BG69" s="558">
        <v>8.6721488667589344E-2</v>
      </c>
      <c r="BH69" s="558">
        <v>8.6612657907753424E-2</v>
      </c>
      <c r="BI69" s="558">
        <v>8.6504099958943981E-2</v>
      </c>
      <c r="BJ69" s="558">
        <v>8.6395813796643378E-2</v>
      </c>
      <c r="BK69" s="558">
        <v>8.6287798401457533E-2</v>
      </c>
    </row>
    <row r="70" spans="1:63">
      <c r="A70" s="1066"/>
      <c r="B70" s="510">
        <v>13.25</v>
      </c>
      <c r="C70" s="558">
        <v>9.1409999474506856E-2</v>
      </c>
      <c r="D70" s="558">
        <v>9.1288189403211401E-2</v>
      </c>
      <c r="E70" s="558">
        <v>9.1166703540375121E-2</v>
      </c>
      <c r="F70" s="558">
        <v>9.1045540593353319E-2</v>
      </c>
      <c r="G70" s="558">
        <v>9.0924699276363957E-2</v>
      </c>
      <c r="H70" s="558">
        <v>9.0804178310442296E-2</v>
      </c>
      <c r="I70" s="558">
        <v>9.0683976423395707E-2</v>
      </c>
      <c r="J70" s="558">
        <v>9.0564092349758832E-2</v>
      </c>
      <c r="K70" s="558">
        <v>9.0444524830749343E-2</v>
      </c>
      <c r="L70" s="558">
        <v>9.0325272614223739E-2</v>
      </c>
      <c r="M70" s="558">
        <v>9.0206334454633691E-2</v>
      </c>
      <c r="N70" s="558">
        <v>9.0087709112982695E-2</v>
      </c>
      <c r="O70" s="558">
        <v>8.9969395356783027E-2</v>
      </c>
      <c r="P70" s="558">
        <v>8.985139196001303E-2</v>
      </c>
      <c r="Q70" s="558">
        <v>8.9733697703074849E-2</v>
      </c>
      <c r="R70" s="558">
        <v>8.9616311372752333E-2</v>
      </c>
      <c r="S70" s="558">
        <v>8.9499231762169354E-2</v>
      </c>
      <c r="T70" s="558">
        <v>8.9382457670748511E-2</v>
      </c>
      <c r="U70" s="558">
        <v>8.9265987904170035E-2</v>
      </c>
      <c r="V70" s="558">
        <v>8.9149821274331076E-2</v>
      </c>
      <c r="W70" s="558">
        <v>8.9033956599305325E-2</v>
      </c>
      <c r="X70" s="558">
        <v>8.8918392703302901E-2</v>
      </c>
      <c r="Y70" s="558">
        <v>8.8803128416630642E-2</v>
      </c>
      <c r="Z70" s="558">
        <v>8.8688162575652527E-2</v>
      </c>
      <c r="AA70" s="558">
        <v>8.8573494022750651E-2</v>
      </c>
      <c r="AB70" s="558">
        <v>8.8459121606286259E-2</v>
      </c>
      <c r="AC70" s="558">
        <v>8.8345044180561258E-2</v>
      </c>
      <c r="AD70" s="558">
        <v>8.8231260605779932E-2</v>
      </c>
      <c r="AE70" s="558">
        <v>8.8117769748010999E-2</v>
      </c>
      <c r="AF70" s="558">
        <v>8.8004570479149918E-2</v>
      </c>
      <c r="AG70" s="558">
        <v>8.7891661676881547E-2</v>
      </c>
      <c r="AH70" s="558">
        <v>8.7779042224643014E-2</v>
      </c>
      <c r="AI70" s="558">
        <v>8.7666711011586934E-2</v>
      </c>
      <c r="AJ70" s="558">
        <v>8.7554666932544864E-2</v>
      </c>
      <c r="AK70" s="558">
        <v>8.7442908887991125E-2</v>
      </c>
      <c r="AL70" s="558">
        <v>8.733143578400672E-2</v>
      </c>
      <c r="AM70" s="558">
        <v>8.7220246532243736E-2</v>
      </c>
      <c r="AN70" s="558">
        <v>8.7109340049889905E-2</v>
      </c>
      <c r="AO70" s="558">
        <v>8.6998715259633402E-2</v>
      </c>
      <c r="AP70" s="558">
        <v>8.6888371089628047E-2</v>
      </c>
      <c r="AQ70" s="558">
        <v>8.6778306473458647E-2</v>
      </c>
      <c r="AR70" s="558">
        <v>8.6668520350106582E-2</v>
      </c>
      <c r="AS70" s="558">
        <v>8.6559011663915816E-2</v>
      </c>
      <c r="AT70" s="558">
        <v>8.6449779364559026E-2</v>
      </c>
      <c r="AU70" s="558">
        <v>8.634082240700397E-2</v>
      </c>
      <c r="AV70" s="558">
        <v>8.6232139751480183E-2</v>
      </c>
      <c r="AW70" s="558">
        <v>8.6123730363445991E-2</v>
      </c>
      <c r="AX70" s="558">
        <v>8.601559321355555E-2</v>
      </c>
      <c r="AY70" s="558">
        <v>8.5907727277626328E-2</v>
      </c>
      <c r="AZ70" s="558">
        <v>8.5800131536606802E-2</v>
      </c>
      <c r="BA70" s="558">
        <v>8.5692804976544343E-2</v>
      </c>
      <c r="BB70" s="558">
        <v>8.5585746588553308E-2</v>
      </c>
      <c r="BC70" s="558">
        <v>8.5478955368783513E-2</v>
      </c>
      <c r="BD70" s="558">
        <v>8.5372430318388842E-2</v>
      </c>
      <c r="BE70" s="558">
        <v>8.5266170443496034E-2</v>
      </c>
      <c r="BF70" s="558">
        <v>8.5160174755173873E-2</v>
      </c>
      <c r="BG70" s="558">
        <v>8.5054442269402425E-2</v>
      </c>
      <c r="BH70" s="558">
        <v>8.4948972007042614E-2</v>
      </c>
      <c r="BI70" s="558">
        <v>8.4843762993806054E-2</v>
      </c>
      <c r="BJ70" s="558">
        <v>8.473881426022499E-2</v>
      </c>
      <c r="BK70" s="558">
        <v>8.4634124841622457E-2</v>
      </c>
    </row>
    <row r="71" spans="1:63">
      <c r="A71" s="1066"/>
      <c r="B71" s="510">
        <v>13.5</v>
      </c>
      <c r="C71" s="558">
        <v>8.9583527283357237E-2</v>
      </c>
      <c r="D71" s="558">
        <v>8.9465656375215905E-2</v>
      </c>
      <c r="E71" s="558">
        <v>8.9348095240417383E-2</v>
      </c>
      <c r="F71" s="558">
        <v>8.92308426594038E-2</v>
      </c>
      <c r="G71" s="558">
        <v>8.9113897419010671E-2</v>
      </c>
      <c r="H71" s="558">
        <v>8.8997258312425054E-2</v>
      </c>
      <c r="I71" s="558">
        <v>8.8880924139143974E-2</v>
      </c>
      <c r="J71" s="558">
        <v>8.8764893704933359E-2</v>
      </c>
      <c r="K71" s="558">
        <v>8.8649165821787043E-2</v>
      </c>
      <c r="L71" s="558">
        <v>8.8533739307886314E-2</v>
      </c>
      <c r="M71" s="558">
        <v>8.8418612987559625E-2</v>
      </c>
      <c r="N71" s="558">
        <v>8.8303785691242753E-2</v>
      </c>
      <c r="O71" s="558">
        <v>8.818925625543908E-2</v>
      </c>
      <c r="P71" s="558">
        <v>8.8075023522680387E-2</v>
      </c>
      <c r="Q71" s="558">
        <v>8.796108634148786E-2</v>
      </c>
      <c r="R71" s="558">
        <v>8.7847443566333325E-2</v>
      </c>
      <c r="S71" s="558">
        <v>8.7734094057600923E-2</v>
      </c>
      <c r="T71" s="558">
        <v>8.7621036681549039E-2</v>
      </c>
      <c r="U71" s="558">
        <v>8.7508270310272404E-2</v>
      </c>
      <c r="V71" s="558">
        <v>8.7395793821664666E-2</v>
      </c>
      <c r="W71" s="558">
        <v>8.7283606099381156E-2</v>
      </c>
      <c r="X71" s="558">
        <v>8.7171706032801943E-2</v>
      </c>
      <c r="Y71" s="558">
        <v>8.7060092516995174E-2</v>
      </c>
      <c r="Z71" s="558">
        <v>8.6948764452680738E-2</v>
      </c>
      <c r="AA71" s="558">
        <v>8.6837720746194183E-2</v>
      </c>
      <c r="AB71" s="558">
        <v>8.6726960309450818E-2</v>
      </c>
      <c r="AC71" s="558">
        <v>8.661648205991028E-2</v>
      </c>
      <c r="AD71" s="558">
        <v>8.6506284920541229E-2</v>
      </c>
      <c r="AE71" s="558">
        <v>8.6396367819786282E-2</v>
      </c>
      <c r="AF71" s="558">
        <v>8.6286729691527383E-2</v>
      </c>
      <c r="AG71" s="558">
        <v>8.6177369475051308E-2</v>
      </c>
      <c r="AH71" s="558">
        <v>8.606828611501538E-2</v>
      </c>
      <c r="AI71" s="558">
        <v>8.5959478561413602E-2</v>
      </c>
      <c r="AJ71" s="558">
        <v>8.5850945769542997E-2</v>
      </c>
      <c r="AK71" s="558">
        <v>8.5742686699970039E-2</v>
      </c>
      <c r="AL71" s="558">
        <v>8.5634700318497597E-2</v>
      </c>
      <c r="AM71" s="558">
        <v>8.5526985596131963E-2</v>
      </c>
      <c r="AN71" s="558">
        <v>8.5419541509050123E-2</v>
      </c>
      <c r="AO71" s="558">
        <v>8.5312367038567385E-2</v>
      </c>
      <c r="AP71" s="558">
        <v>8.5205461171105168E-2</v>
      </c>
      <c r="AQ71" s="558">
        <v>8.509882289815901E-2</v>
      </c>
      <c r="AR71" s="558">
        <v>8.499245121626689E-2</v>
      </c>
      <c r="AS71" s="558">
        <v>8.4886345126977791E-2</v>
      </c>
      <c r="AT71" s="558">
        <v>8.4780503636820326E-2</v>
      </c>
      <c r="AU71" s="558">
        <v>8.4674925757271896E-2</v>
      </c>
      <c r="AV71" s="558">
        <v>8.4569610504727832E-2</v>
      </c>
      <c r="AW71" s="558">
        <v>8.4464556900470833E-2</v>
      </c>
      <c r="AX71" s="558">
        <v>8.4359763970640655E-2</v>
      </c>
      <c r="AY71" s="558">
        <v>8.4255230746204099E-2</v>
      </c>
      <c r="AZ71" s="558">
        <v>8.4150956262925028E-2</v>
      </c>
      <c r="BA71" s="558">
        <v>8.4046939561334771E-2</v>
      </c>
      <c r="BB71" s="558">
        <v>8.3943179686702715E-2</v>
      </c>
      <c r="BC71" s="558">
        <v>8.3839675689007062E-2</v>
      </c>
      <c r="BD71" s="558">
        <v>8.3736426622905827E-2</v>
      </c>
      <c r="BE71" s="558">
        <v>8.3633431547708109E-2</v>
      </c>
      <c r="BF71" s="558">
        <v>8.353068952734545E-2</v>
      </c>
      <c r="BG71" s="558">
        <v>8.342819963034355E-2</v>
      </c>
      <c r="BH71" s="558">
        <v>8.3325960929794038E-2</v>
      </c>
      <c r="BI71" s="558">
        <v>8.3223972503326638E-2</v>
      </c>
      <c r="BJ71" s="558">
        <v>8.3122233433081297E-2</v>
      </c>
      <c r="BK71" s="558">
        <v>8.3020742805680767E-2</v>
      </c>
    </row>
    <row r="72" spans="1:63">
      <c r="A72" s="1066"/>
      <c r="B72" s="510">
        <v>13.75</v>
      </c>
      <c r="C72" s="558">
        <v>8.780495223599738E-2</v>
      </c>
      <c r="D72" s="558">
        <v>8.7690860150292524E-2</v>
      </c>
      <c r="E72" s="558">
        <v>8.7577064177997918E-2</v>
      </c>
      <c r="F72" s="558">
        <v>8.7463563167813133E-2</v>
      </c>
      <c r="G72" s="558">
        <v>8.7350355974398386E-2</v>
      </c>
      <c r="H72" s="558">
        <v>8.7237441458336035E-2</v>
      </c>
      <c r="I72" s="558">
        <v>8.7124818486092381E-2</v>
      </c>
      <c r="J72" s="558">
        <v>8.7012485929979747E-2</v>
      </c>
      <c r="K72" s="558">
        <v>8.6900442668118735E-2</v>
      </c>
      <c r="L72" s="558">
        <v>8.6788687584400989E-2</v>
      </c>
      <c r="M72" s="558">
        <v>8.6677219568452146E-2</v>
      </c>
      <c r="N72" s="558">
        <v>8.6566037515594926E-2</v>
      </c>
      <c r="O72" s="558">
        <v>8.6455140326812785E-2</v>
      </c>
      <c r="P72" s="558">
        <v>8.6344526908713623E-2</v>
      </c>
      <c r="Q72" s="558">
        <v>8.6234196173493871E-2</v>
      </c>
      <c r="R72" s="558">
        <v>8.6124147038902824E-2</v>
      </c>
      <c r="S72" s="558">
        <v>8.6014378428207305E-2</v>
      </c>
      <c r="T72" s="558">
        <v>8.5904889270156437E-2</v>
      </c>
      <c r="U72" s="558">
        <v>8.5795678498946912E-2</v>
      </c>
      <c r="V72" s="558">
        <v>8.5686745054188357E-2</v>
      </c>
      <c r="W72" s="558">
        <v>8.5578087880868958E-2</v>
      </c>
      <c r="X72" s="558">
        <v>8.5469705929321543E-2</v>
      </c>
      <c r="Y72" s="558">
        <v>8.5361598155189622E-2</v>
      </c>
      <c r="Z72" s="558">
        <v>8.5253763519393969E-2</v>
      </c>
      <c r="AA72" s="558">
        <v>8.5146200988099233E-2</v>
      </c>
      <c r="AB72" s="558">
        <v>8.5038909532680992E-2</v>
      </c>
      <c r="AC72" s="558">
        <v>8.4931888129692878E-2</v>
      </c>
      <c r="AD72" s="558">
        <v>8.4825135760834086E-2</v>
      </c>
      <c r="AE72" s="558">
        <v>8.4718651412917068E-2</v>
      </c>
      <c r="AF72" s="558">
        <v>8.4612434077835502E-2</v>
      </c>
      <c r="AG72" s="558">
        <v>8.4506482752532364E-2</v>
      </c>
      <c r="AH72" s="558">
        <v>8.4400796438968556E-2</v>
      </c>
      <c r="AI72" s="558">
        <v>8.429537414409137E-2</v>
      </c>
      <c r="AJ72" s="558">
        <v>8.4190214879803493E-2</v>
      </c>
      <c r="AK72" s="558">
        <v>8.4085317662932119E-2</v>
      </c>
      <c r="AL72" s="558">
        <v>8.3980681515198316E-2</v>
      </c>
      <c r="AM72" s="558">
        <v>8.3876305463186529E-2</v>
      </c>
      <c r="AN72" s="558">
        <v>8.3772188538314543E-2</v>
      </c>
      <c r="AO72" s="558">
        <v>8.3668329776803427E-2</v>
      </c>
      <c r="AP72" s="558">
        <v>8.3564728219647763E-2</v>
      </c>
      <c r="AQ72" s="558">
        <v>8.3461382912586243E-2</v>
      </c>
      <c r="AR72" s="558">
        <v>8.3358292906072273E-2</v>
      </c>
      <c r="AS72" s="558">
        <v>8.3255457255244913E-2</v>
      </c>
      <c r="AT72" s="558">
        <v>8.3152875019900041E-2</v>
      </c>
      <c r="AU72" s="558">
        <v>8.3050545264461678E-2</v>
      </c>
      <c r="AV72" s="558">
        <v>8.2948467057953515E-2</v>
      </c>
      <c r="AW72" s="558">
        <v>8.2846639473970751E-2</v>
      </c>
      <c r="AX72" s="558">
        <v>8.2745061590652036E-2</v>
      </c>
      <c r="AY72" s="558">
        <v>8.2643732490651572E-2</v>
      </c>
      <c r="AZ72" s="558">
        <v>8.2542651261111641E-2</v>
      </c>
      <c r="BA72" s="558">
        <v>8.2441816993635106E-2</v>
      </c>
      <c r="BB72" s="558">
        <v>8.2341228784258175E-2</v>
      </c>
      <c r="BC72" s="558">
        <v>8.2240885733423474E-2</v>
      </c>
      <c r="BD72" s="558">
        <v>8.2140786945953156E-2</v>
      </c>
      <c r="BE72" s="558">
        <v>8.2040931531022321E-2</v>
      </c>
      <c r="BF72" s="558">
        <v>8.1941318602132565E-2</v>
      </c>
      <c r="BG72" s="558">
        <v>8.1841947277085755E-2</v>
      </c>
      <c r="BH72" s="558">
        <v>8.1742816677958033E-2</v>
      </c>
      <c r="BI72" s="558">
        <v>8.1643925931073821E-2</v>
      </c>
      <c r="BJ72" s="558">
        <v>8.1545274166980361E-2</v>
      </c>
      <c r="BK72" s="558">
        <v>8.1446860520422049E-2</v>
      </c>
    </row>
    <row r="73" spans="1:63">
      <c r="A73" s="1066"/>
      <c r="B73" s="576">
        <v>14</v>
      </c>
      <c r="C73" s="558">
        <v>8.6073073502902386E-2</v>
      </c>
      <c r="D73" s="558">
        <v>8.596260735627026E-2</v>
      </c>
      <c r="E73" s="558">
        <v>8.5852424390616813E-2</v>
      </c>
      <c r="F73" s="558">
        <v>8.5742523518430397E-2</v>
      </c>
      <c r="G73" s="558">
        <v>8.5632903657760856E-2</v>
      </c>
      <c r="H73" s="558">
        <v>8.5523563732183908E-2</v>
      </c>
      <c r="I73" s="558">
        <v>8.5414502670765974E-2</v>
      </c>
      <c r="J73" s="558">
        <v>8.5305719408029251E-2</v>
      </c>
      <c r="K73" s="558">
        <v>8.519721288391692E-2</v>
      </c>
      <c r="L73" s="558">
        <v>8.508898204375881E-2</v>
      </c>
      <c r="M73" s="558">
        <v>8.4981025838237106E-2</v>
      </c>
      <c r="N73" s="558">
        <v>8.487334322335259E-2</v>
      </c>
      <c r="O73" s="558">
        <v>8.4765933160390869E-2</v>
      </c>
      <c r="P73" s="558">
        <v>8.4658794615889016E-2</v>
      </c>
      <c r="Q73" s="558">
        <v>8.4551926561602431E-2</v>
      </c>
      <c r="R73" s="558">
        <v>8.4445327974471948E-2</v>
      </c>
      <c r="S73" s="558">
        <v>8.4338997836591142E-2</v>
      </c>
      <c r="T73" s="558">
        <v>8.4232935135174006E-2</v>
      </c>
      <c r="U73" s="558">
        <v>8.412713886252278E-2</v>
      </c>
      <c r="V73" s="558">
        <v>8.4021608015995924E-2</v>
      </c>
      <c r="W73" s="558">
        <v>8.3916341597976604E-2</v>
      </c>
      <c r="X73" s="558">
        <v>8.3811338615841197E-2</v>
      </c>
      <c r="Y73" s="558">
        <v>8.3706598081927999E-2</v>
      </c>
      <c r="Z73" s="558">
        <v>8.3602119013506421E-2</v>
      </c>
      <c r="AA73" s="558">
        <v>8.349790043274613E-2</v>
      </c>
      <c r="AB73" s="558">
        <v>8.3393941366686569E-2</v>
      </c>
      <c r="AC73" s="558">
        <v>8.3290240847206751E-2</v>
      </c>
      <c r="AD73" s="558">
        <v>8.3186797910995092E-2</v>
      </c>
      <c r="AE73" s="558">
        <v>8.3083611599519644E-2</v>
      </c>
      <c r="AF73" s="558">
        <v>8.2980680958998534E-2</v>
      </c>
      <c r="AG73" s="558">
        <v>8.2878005040370489E-2</v>
      </c>
      <c r="AH73" s="558">
        <v>8.277558289926569E-2</v>
      </c>
      <c r="AI73" s="558">
        <v>8.2673413595976852E-2</v>
      </c>
      <c r="AJ73" s="558">
        <v>8.2571496195430499E-2</v>
      </c>
      <c r="AK73" s="558">
        <v>8.2469829767158331E-2</v>
      </c>
      <c r="AL73" s="558">
        <v>8.2368413385269054E-2</v>
      </c>
      <c r="AM73" s="558">
        <v>8.2267246128420152E-2</v>
      </c>
      <c r="AN73" s="558">
        <v>8.2166327079790061E-2</v>
      </c>
      <c r="AO73" s="558">
        <v>8.2065655327050416E-2</v>
      </c>
      <c r="AP73" s="558">
        <v>8.1965229962338626E-2</v>
      </c>
      <c r="AQ73" s="558">
        <v>8.1865050082230523E-2</v>
      </c>
      <c r="AR73" s="558">
        <v>8.1765114787713297E-2</v>
      </c>
      <c r="AS73" s="558">
        <v>8.1665423184158592E-2</v>
      </c>
      <c r="AT73" s="558">
        <v>8.1565974381295869E-2</v>
      </c>
      <c r="AU73" s="558">
        <v>8.1466767493185765E-2</v>
      </c>
      <c r="AV73" s="558">
        <v>8.136780163819396E-2</v>
      </c>
      <c r="AW73" s="558">
        <v>8.126907593896493E-2</v>
      </c>
      <c r="AX73" s="558">
        <v>8.1170589522396072E-2</v>
      </c>
      <c r="AY73" s="558">
        <v>8.1072341519611971E-2</v>
      </c>
      <c r="AZ73" s="558">
        <v>8.097433106593882E-2</v>
      </c>
      <c r="BA73" s="558">
        <v>8.0876557300879073E-2</v>
      </c>
      <c r="BB73" s="558">
        <v>8.0779019368086263E-2</v>
      </c>
      <c r="BC73" s="558">
        <v>8.0681716415340013E-2</v>
      </c>
      <c r="BD73" s="558">
        <v>8.058464759452115E-2</v>
      </c>
      <c r="BE73" s="558">
        <v>8.0487812061587158E-2</v>
      </c>
      <c r="BF73" s="558">
        <v>8.0391208976547668E-2</v>
      </c>
      <c r="BG73" s="558">
        <v>8.0294837503440131E-2</v>
      </c>
      <c r="BH73" s="558">
        <v>8.0198696810305781E-2</v>
      </c>
      <c r="BI73" s="558">
        <v>8.0102786069165655E-2</v>
      </c>
      <c r="BJ73" s="558">
        <v>8.0007104455996778E-2</v>
      </c>
      <c r="BK73" s="558">
        <v>7.9911651150708668E-2</v>
      </c>
    </row>
    <row r="74" spans="1:63">
      <c r="A74" s="1066"/>
      <c r="B74" s="510">
        <v>14.25</v>
      </c>
      <c r="C74" s="558">
        <v>8.4386680987450696E-2</v>
      </c>
      <c r="D74" s="558">
        <v>8.4279695003208546E-2</v>
      </c>
      <c r="E74" s="558">
        <v>8.4172979950534021E-2</v>
      </c>
      <c r="F74" s="558">
        <v>8.4066534801566978E-2</v>
      </c>
      <c r="G74" s="558">
        <v>8.396035853364002E-2</v>
      </c>
      <c r="H74" s="558">
        <v>8.3854450129245708E-2</v>
      </c>
      <c r="I74" s="558">
        <v>8.3748808576004197E-2</v>
      </c>
      <c r="J74" s="558">
        <v>8.364343286663084E-2</v>
      </c>
      <c r="K74" s="558">
        <v>8.3538321998904194E-2</v>
      </c>
      <c r="L74" s="558">
        <v>8.3433474975634345E-2</v>
      </c>
      <c r="M74" s="558">
        <v>8.3328890804631281E-2</v>
      </c>
      <c r="N74" s="558">
        <v>8.3224568498673573E-2</v>
      </c>
      <c r="O74" s="558">
        <v>8.3120507075477412E-2</v>
      </c>
      <c r="P74" s="558">
        <v>8.3016705557665701E-2</v>
      </c>
      <c r="Q74" s="558">
        <v>8.2913162972737472E-2</v>
      </c>
      <c r="R74" s="558">
        <v>8.2809878353037519E-2</v>
      </c>
      <c r="S74" s="558">
        <v>8.2706850735726284E-2</v>
      </c>
      <c r="T74" s="558">
        <v>8.260407916274988E-2</v>
      </c>
      <c r="U74" s="558">
        <v>8.2501562680810409E-2</v>
      </c>
      <c r="V74" s="558">
        <v>8.2399300341336537E-2</v>
      </c>
      <c r="W74" s="558">
        <v>8.2297291200454203E-2</v>
      </c>
      <c r="X74" s="558">
        <v>8.2195534318957528E-2</v>
      </c>
      <c r="Y74" s="558">
        <v>8.2094028762280086E-2</v>
      </c>
      <c r="Z74" s="558">
        <v>8.1992773600466223E-2</v>
      </c>
      <c r="AA74" s="558">
        <v>8.189176790814269E-2</v>
      </c>
      <c r="AB74" s="558">
        <v>8.179101076449044E-2</v>
      </c>
      <c r="AC74" s="558">
        <v>8.1690501253216641E-2</v>
      </c>
      <c r="AD74" s="558">
        <v>8.1590238462526901E-2</v>
      </c>
      <c r="AE74" s="558">
        <v>8.1490221485097741E-2</v>
      </c>
      <c r="AF74" s="558">
        <v>8.1390449418049154E-2</v>
      </c>
      <c r="AG74" s="558">
        <v>8.1290921362917434E-2</v>
      </c>
      <c r="AH74" s="558">
        <v>8.1191636425628336E-2</v>
      </c>
      <c r="AI74" s="558">
        <v>8.1092593716470124E-2</v>
      </c>
      <c r="AJ74" s="558">
        <v>8.0993792350067109E-2</v>
      </c>
      <c r="AK74" s="558">
        <v>8.0895231445353252E-2</v>
      </c>
      <c r="AL74" s="558">
        <v>8.0796910125545948E-2</v>
      </c>
      <c r="AM74" s="558">
        <v>8.0698827518120006E-2</v>
      </c>
      <c r="AN74" s="558">
        <v>8.0600982754781933E-2</v>
      </c>
      <c r="AO74" s="558">
        <v>8.0503374971444219E-2</v>
      </c>
      <c r="AP74" s="558">
        <v>8.0406003308199914E-2</v>
      </c>
      <c r="AQ74" s="558">
        <v>8.0308866909297408E-2</v>
      </c>
      <c r="AR74" s="558">
        <v>8.0211964923115345E-2</v>
      </c>
      <c r="AS74" s="558">
        <v>8.0115296502137764E-2</v>
      </c>
      <c r="AT74" s="558">
        <v>8.0018860802929304E-2</v>
      </c>
      <c r="AU74" s="558">
        <v>7.9922656986110771E-2</v>
      </c>
      <c r="AV74" s="558">
        <v>7.9826684216334765E-2</v>
      </c>
      <c r="AW74" s="558">
        <v>7.9730941662261426E-2</v>
      </c>
      <c r="AX74" s="558">
        <v>7.9635428496534544E-2</v>
      </c>
      <c r="AY74" s="558">
        <v>7.9540143895757642E-2</v>
      </c>
      <c r="AZ74" s="558">
        <v>7.9445087040470333E-2</v>
      </c>
      <c r="BA74" s="558">
        <v>7.9350257115124848E-2</v>
      </c>
      <c r="BB74" s="558">
        <v>7.9255653308062723E-2</v>
      </c>
      <c r="BC74" s="558">
        <v>7.9161274811491586E-2</v>
      </c>
      <c r="BD74" s="558">
        <v>7.9067120821462222E-2</v>
      </c>
      <c r="BE74" s="558">
        <v>7.8973190537845725E-2</v>
      </c>
      <c r="BF74" s="558">
        <v>7.8879483164310815E-2</v>
      </c>
      <c r="BG74" s="558">
        <v>7.8785997908301361E-2</v>
      </c>
      <c r="BH74" s="558">
        <v>7.8692733981014035E-2</v>
      </c>
      <c r="BI74" s="558">
        <v>7.8599690597376079E-2</v>
      </c>
      <c r="BJ74" s="558">
        <v>7.8506866976023354E-2</v>
      </c>
      <c r="BK74" s="558">
        <v>7.8414262339278437E-2</v>
      </c>
    </row>
    <row r="75" spans="1:63">
      <c r="A75" s="1066"/>
      <c r="B75" s="510">
        <v>14.5</v>
      </c>
      <c r="C75" s="558">
        <v>8.2744563010238387E-2</v>
      </c>
      <c r="D75" s="558">
        <v>8.2640918179133549E-2</v>
      </c>
      <c r="E75" s="558">
        <v>8.2537532671707395E-2</v>
      </c>
      <c r="F75" s="558">
        <v>8.2434405515918019E-2</v>
      </c>
      <c r="G75" s="558">
        <v>8.2331535744575551E-2</v>
      </c>
      <c r="H75" s="558">
        <v>8.2228922395311946E-2</v>
      </c>
      <c r="I75" s="558">
        <v>8.212656451055092E-2</v>
      </c>
      <c r="J75" s="558">
        <v>8.2024461137478216E-2</v>
      </c>
      <c r="K75" s="558">
        <v>8.1922611328011999E-2</v>
      </c>
      <c r="L75" s="558">
        <v>8.1821014138773546E-2</v>
      </c>
      <c r="M75" s="558">
        <v>8.171966863105809E-2</v>
      </c>
      <c r="N75" s="558">
        <v>8.1618573870805927E-2</v>
      </c>
      <c r="O75" s="558">
        <v>8.1517728928573716E-2</v>
      </c>
      <c r="P75" s="558">
        <v>8.1417132879505971E-2</v>
      </c>
      <c r="Q75" s="558">
        <v>8.1316784803306841E-2</v>
      </c>
      <c r="R75" s="558">
        <v>8.1216683784212013E-2</v>
      </c>
      <c r="S75" s="558">
        <v>8.1116828910960809E-2</v>
      </c>
      <c r="T75" s="558">
        <v>8.1017219276768637E-2</v>
      </c>
      <c r="U75" s="558">
        <v>8.0917853979299487E-2</v>
      </c>
      <c r="V75" s="558">
        <v>8.0818732120638614E-2</v>
      </c>
      <c r="W75" s="558">
        <v>8.0719852807265638E-2</v>
      </c>
      <c r="X75" s="558">
        <v>8.0621215150027584E-2</v>
      </c>
      <c r="Y75" s="558">
        <v>8.0522818264112284E-2</v>
      </c>
      <c r="Z75" s="558">
        <v>8.0424661269021855E-2</v>
      </c>
      <c r="AA75" s="558">
        <v>8.0326743288546512E-2</v>
      </c>
      <c r="AB75" s="558">
        <v>8.0229063450738505E-2</v>
      </c>
      <c r="AC75" s="558">
        <v>8.0131620887886099E-2</v>
      </c>
      <c r="AD75" s="558">
        <v>8.0034414736488049E-2</v>
      </c>
      <c r="AE75" s="558">
        <v>7.9937444137228031E-2</v>
      </c>
      <c r="AF75" s="558">
        <v>7.9840708234949251E-2</v>
      </c>
      <c r="AG75" s="558">
        <v>7.9744206178629415E-2</v>
      </c>
      <c r="AH75" s="558">
        <v>7.9647937121355705E-2</v>
      </c>
      <c r="AI75" s="558">
        <v>7.9551900220300037E-2</v>
      </c>
      <c r="AJ75" s="558">
        <v>7.945609463669441E-2</v>
      </c>
      <c r="AK75" s="558">
        <v>7.9360519535806612E-2</v>
      </c>
      <c r="AL75" s="558">
        <v>7.9265174086915774E-2</v>
      </c>
      <c r="AM75" s="558">
        <v>7.9170057463288535E-2</v>
      </c>
      <c r="AN75" s="558">
        <v>7.9075168842154972E-2</v>
      </c>
      <c r="AO75" s="558">
        <v>7.8980507404684944E-2</v>
      </c>
      <c r="AP75" s="558">
        <v>7.8886072335964522E-2</v>
      </c>
      <c r="AQ75" s="558">
        <v>7.879186282497265E-2</v>
      </c>
      <c r="AR75" s="558">
        <v>7.8697878064557844E-2</v>
      </c>
      <c r="AS75" s="558">
        <v>7.8604117251415209E-2</v>
      </c>
      <c r="AT75" s="558">
        <v>7.851057958606357E-2</v>
      </c>
      <c r="AU75" s="558">
        <v>7.8417264272822626E-2</v>
      </c>
      <c r="AV75" s="558">
        <v>7.8324170519790529E-2</v>
      </c>
      <c r="AW75" s="558">
        <v>7.8231297538821423E-2</v>
      </c>
      <c r="AX75" s="558">
        <v>7.8138644545503191E-2</v>
      </c>
      <c r="AY75" s="558">
        <v>7.8046210759135398E-2</v>
      </c>
      <c r="AZ75" s="558">
        <v>7.795399540270731E-2</v>
      </c>
      <c r="BA75" s="558">
        <v>7.7861997702876232E-2</v>
      </c>
      <c r="BB75" s="558">
        <v>7.7770216889945745E-2</v>
      </c>
      <c r="BC75" s="558">
        <v>7.7678652197844353E-2</v>
      </c>
      <c r="BD75" s="558">
        <v>7.7587302864104132E-2</v>
      </c>
      <c r="BE75" s="558">
        <v>7.749616812983956E-2</v>
      </c>
      <c r="BF75" s="558">
        <v>7.7405247239726499E-2</v>
      </c>
      <c r="BG75" s="558">
        <v>7.7314539441981342E-2</v>
      </c>
      <c r="BH75" s="558">
        <v>7.7224043988340277E-2</v>
      </c>
      <c r="BI75" s="558">
        <v>7.7133760134038734E-2</v>
      </c>
      <c r="BJ75" s="558">
        <v>7.7043687137790945E-2</v>
      </c>
      <c r="BK75" s="558">
        <v>7.6953824261769596E-2</v>
      </c>
    </row>
    <row r="76" spans="1:63">
      <c r="A76" s="1066"/>
      <c r="B76" s="510">
        <v>14.75</v>
      </c>
      <c r="C76" s="558">
        <v>8.1145512658278476E-2</v>
      </c>
      <c r="D76" s="558">
        <v>8.1045076411499217E-2</v>
      </c>
      <c r="E76" s="558">
        <v>8.0944888483308233E-2</v>
      </c>
      <c r="F76" s="558">
        <v>8.0844947953928159E-2</v>
      </c>
      <c r="G76" s="558">
        <v>8.0745253908118597E-2</v>
      </c>
      <c r="H76" s="558">
        <v>8.0645805435148071E-2</v>
      </c>
      <c r="I76" s="558">
        <v>8.0546601628766312E-2</v>
      </c>
      <c r="J76" s="558">
        <v>8.044764158717678E-2</v>
      </c>
      <c r="K76" s="558">
        <v>8.0348924413009309E-2</v>
      </c>
      <c r="L76" s="558">
        <v>8.0250449213292954E-2</v>
      </c>
      <c r="M76" s="558">
        <v>8.0152215099429103E-2</v>
      </c>
      <c r="N76" s="558">
        <v>8.0054221187164779E-2</v>
      </c>
      <c r="O76" s="558">
        <v>7.9956466596565995E-2</v>
      </c>
      <c r="P76" s="558">
        <v>7.9858950451991539E-2</v>
      </c>
      <c r="Q76" s="558">
        <v>7.9761671882066787E-2</v>
      </c>
      <c r="R76" s="558">
        <v>7.9664630019657665E-2</v>
      </c>
      <c r="S76" s="558">
        <v>7.9567824001845047E-2</v>
      </c>
      <c r="T76" s="558">
        <v>7.9471252969899042E-2</v>
      </c>
      <c r="U76" s="558">
        <v>7.9374916069253662E-2</v>
      </c>
      <c r="V76" s="558">
        <v>7.9278812449481581E-2</v>
      </c>
      <c r="W76" s="558">
        <v>7.9182941264269155E-2</v>
      </c>
      <c r="X76" s="558">
        <v>7.9087301671391538E-2</v>
      </c>
      <c r="Y76" s="558">
        <v>7.8991892832688052E-2</v>
      </c>
      <c r="Z76" s="558">
        <v>7.8896713914037672E-2</v>
      </c>
      <c r="AA76" s="558">
        <v>7.8801764085334736E-2</v>
      </c>
      <c r="AB76" s="558">
        <v>7.8707042520464801E-2</v>
      </c>
      <c r="AC76" s="558">
        <v>7.8612548397280699E-2</v>
      </c>
      <c r="AD76" s="558">
        <v>7.8518280897578757E-2</v>
      </c>
      <c r="AE76" s="558">
        <v>7.8424239207075114E-2</v>
      </c>
      <c r="AF76" s="558">
        <v>7.83304225153824E-2</v>
      </c>
      <c r="AG76" s="558">
        <v>7.8236830015986344E-2</v>
      </c>
      <c r="AH76" s="558">
        <v>7.8143460906222692E-2</v>
      </c>
      <c r="AI76" s="558">
        <v>7.805031438725428E-2</v>
      </c>
      <c r="AJ76" s="558">
        <v>7.7957389664048304E-2</v>
      </c>
      <c r="AK76" s="558">
        <v>7.7864685945353548E-2</v>
      </c>
      <c r="AL76" s="558">
        <v>7.7772202443678065E-2</v>
      </c>
      <c r="AM76" s="558">
        <v>7.7679938375266863E-2</v>
      </c>
      <c r="AN76" s="558">
        <v>7.7587892960079674E-2</v>
      </c>
      <c r="AO76" s="558">
        <v>7.7496065421769053E-2</v>
      </c>
      <c r="AP76" s="558">
        <v>7.7404454987658577E-2</v>
      </c>
      <c r="AQ76" s="558">
        <v>7.7313060888721044E-2</v>
      </c>
      <c r="AR76" s="558">
        <v>7.7221882359557098E-2</v>
      </c>
      <c r="AS76" s="558">
        <v>7.7130918638373791E-2</v>
      </c>
      <c r="AT76" s="558">
        <v>7.7040168966963335E-2</v>
      </c>
      <c r="AU76" s="558">
        <v>7.6949632590682104E-2</v>
      </c>
      <c r="AV76" s="558">
        <v>7.6859308758429737E-2</v>
      </c>
      <c r="AW76" s="558">
        <v>7.6769196722628205E-2</v>
      </c>
      <c r="AX76" s="558">
        <v>7.6679295739201417E-2</v>
      </c>
      <c r="AY76" s="558">
        <v>7.6589605067554564E-2</v>
      </c>
      <c r="AZ76" s="558">
        <v>7.6500123970553835E-2</v>
      </c>
      <c r="BA76" s="558">
        <v>7.6410851714506248E-2</v>
      </c>
      <c r="BB76" s="558">
        <v>7.6321787569139571E-2</v>
      </c>
      <c r="BC76" s="558">
        <v>7.623293080758245E-2</v>
      </c>
      <c r="BD76" s="558">
        <v>7.6144280706344519E-2</v>
      </c>
      <c r="BE76" s="558">
        <v>7.6055836545296934E-2</v>
      </c>
      <c r="BF76" s="558">
        <v>7.5967597607652732E-2</v>
      </c>
      <c r="BG76" s="558">
        <v>7.587956317994754E-2</v>
      </c>
      <c r="BH76" s="558">
        <v>7.5791732552020333E-2</v>
      </c>
      <c r="BI76" s="558">
        <v>7.5704105016994316E-2</v>
      </c>
      <c r="BJ76" s="558">
        <v>7.5616679871257975E-2</v>
      </c>
      <c r="BK76" s="558">
        <v>7.552945641444625E-2</v>
      </c>
    </row>
    <row r="77" spans="1:63">
      <c r="A77" s="1066"/>
      <c r="B77" s="510">
        <v>15</v>
      </c>
      <c r="C77" s="558">
        <v>7.499752052246704E-2</v>
      </c>
      <c r="D77" s="558">
        <v>7.4905781994789658E-2</v>
      </c>
      <c r="E77" s="558">
        <v>7.4814267625868597E-2</v>
      </c>
      <c r="F77" s="558">
        <v>7.4722976595124391E-2</v>
      </c>
      <c r="G77" s="558">
        <v>7.4631908085977861E-2</v>
      </c>
      <c r="H77" s="558">
        <v>7.4541061285825869E-2</v>
      </c>
      <c r="I77" s="558">
        <v>7.4450435386017019E-2</v>
      </c>
      <c r="J77" s="558">
        <v>7.4360029581827775E-2</v>
      </c>
      <c r="K77" s="558">
        <v>7.4269843072438543E-2</v>
      </c>
      <c r="L77" s="558">
        <v>7.4179875060910103E-2</v>
      </c>
      <c r="M77" s="558">
        <v>7.4090124754160117E-2</v>
      </c>
      <c r="N77" s="558">
        <v>7.4000591362939766E-2</v>
      </c>
      <c r="O77" s="558">
        <v>7.3911274101810712E-2</v>
      </c>
      <c r="P77" s="558">
        <v>7.3822172189122057E-2</v>
      </c>
      <c r="Q77" s="558">
        <v>7.3733284846987546E-2</v>
      </c>
      <c r="R77" s="558">
        <v>7.3644611301262999E-2</v>
      </c>
      <c r="S77" s="558">
        <v>7.3556150781523735E-2</v>
      </c>
      <c r="T77" s="558">
        <v>7.346790252104235E-2</v>
      </c>
      <c r="U77" s="558">
        <v>7.3379865756766485E-2</v>
      </c>
      <c r="V77" s="558">
        <v>7.3292039729296918E-2</v>
      </c>
      <c r="W77" s="558">
        <v>7.320442368286563E-2</v>
      </c>
      <c r="X77" s="558">
        <v>7.3117016865314244E-2</v>
      </c>
      <c r="Y77" s="558">
        <v>7.3029818528072388E-2</v>
      </c>
      <c r="Z77" s="558">
        <v>7.2942827926136392E-2</v>
      </c>
      <c r="AA77" s="558">
        <v>7.2856044318048055E-2</v>
      </c>
      <c r="AB77" s="558">
        <v>7.276946696587358E-2</v>
      </c>
      <c r="AC77" s="558">
        <v>7.2683095135182646E-2</v>
      </c>
      <c r="AD77" s="558">
        <v>7.2596928095027644E-2</v>
      </c>
      <c r="AE77" s="558">
        <v>7.2510965117923112E-2</v>
      </c>
      <c r="AF77" s="558">
        <v>7.242520547982513E-2</v>
      </c>
      <c r="AG77" s="558">
        <v>7.233964846011115E-2</v>
      </c>
      <c r="AH77" s="558">
        <v>7.2254293341559694E-2</v>
      </c>
      <c r="AI77" s="558">
        <v>7.2169139410330388E-2</v>
      </c>
      <c r="AJ77" s="558">
        <v>7.2084185955943986E-2</v>
      </c>
      <c r="AK77" s="558">
        <v>7.1999432271262695E-2</v>
      </c>
      <c r="AL77" s="558">
        <v>7.191487765247051E-2</v>
      </c>
      <c r="AM77" s="558">
        <v>7.1830521399053687E-2</v>
      </c>
      <c r="AN77" s="558">
        <v>7.1746362813781495E-2</v>
      </c>
      <c r="AO77" s="558">
        <v>7.1662401202686951E-2</v>
      </c>
      <c r="AP77" s="558">
        <v>7.1578635875047716E-2</v>
      </c>
      <c r="AQ77" s="558">
        <v>7.1495066143367231E-2</v>
      </c>
      <c r="AR77" s="558">
        <v>7.1411691323355869E-2</v>
      </c>
      <c r="AS77" s="558">
        <v>7.1328510733912193E-2</v>
      </c>
      <c r="AT77" s="558">
        <v>7.1245523697104532E-2</v>
      </c>
      <c r="AU77" s="558">
        <v>7.1162729538152503E-2</v>
      </c>
      <c r="AV77" s="558">
        <v>7.1080127585408673E-2</v>
      </c>
      <c r="AW77" s="558">
        <v>7.099771717034048E-2</v>
      </c>
      <c r="AX77" s="558">
        <v>7.0915497627512175E-2</v>
      </c>
      <c r="AY77" s="558">
        <v>7.0833468294566868E-2</v>
      </c>
      <c r="AZ77" s="558">
        <v>7.0751628512208772E-2</v>
      </c>
      <c r="BA77" s="558">
        <v>7.0669977624185587E-2</v>
      </c>
      <c r="BB77" s="558">
        <v>7.0588514977270853E-2</v>
      </c>
      <c r="BC77" s="558">
        <v>7.0507239921246606E-2</v>
      </c>
      <c r="BD77" s="558">
        <v>7.0426151808886103E-2</v>
      </c>
      <c r="BE77" s="558">
        <v>7.034524999593654E-2</v>
      </c>
      <c r="BF77" s="558">
        <v>7.0264533841102081E-2</v>
      </c>
      <c r="BG77" s="558">
        <v>7.0184002706026885E-2</v>
      </c>
      <c r="BH77" s="558">
        <v>7.0103655955278246E-2</v>
      </c>
      <c r="BI77" s="558">
        <v>7.0023492956329939E-2</v>
      </c>
      <c r="BJ77" s="558">
        <v>6.9943513079545563E-2</v>
      </c>
      <c r="BK77" s="558">
        <v>6.9863715698162146E-2</v>
      </c>
    </row>
    <row r="78" spans="1:63">
      <c r="A78" s="1066"/>
      <c r="B78" s="510">
        <v>15.25</v>
      </c>
      <c r="C78" s="558">
        <v>7.356398858324599E-2</v>
      </c>
      <c r="D78" s="558">
        <v>7.3475046211531087E-2</v>
      </c>
      <c r="E78" s="558">
        <v>7.3386318651240096E-2</v>
      </c>
      <c r="F78" s="558">
        <v>7.3297805125100729E-2</v>
      </c>
      <c r="G78" s="558">
        <v>7.3209504859586189E-2</v>
      </c>
      <c r="H78" s="558">
        <v>7.3121417084892601E-2</v>
      </c>
      <c r="I78" s="558">
        <v>7.3033541034916591E-2</v>
      </c>
      <c r="J78" s="558">
        <v>7.2945875947233188E-2</v>
      </c>
      <c r="K78" s="558">
        <v>7.2858421063073664E-2</v>
      </c>
      <c r="L78" s="558">
        <v>7.2771175627303675E-2</v>
      </c>
      <c r="M78" s="558">
        <v>7.2684138888401598E-2</v>
      </c>
      <c r="N78" s="558">
        <v>7.2597310098436854E-2</v>
      </c>
      <c r="O78" s="558">
        <v>7.2510688513048538E-2</v>
      </c>
      <c r="P78" s="558">
        <v>7.2424273391424113E-2</v>
      </c>
      <c r="Q78" s="558">
        <v>7.2338063996278346E-2</v>
      </c>
      <c r="R78" s="558">
        <v>7.2252059593832269E-2</v>
      </c>
      <c r="S78" s="558">
        <v>7.2166259453792417E-2</v>
      </c>
      <c r="T78" s="558">
        <v>7.2080662849330152E-2</v>
      </c>
      <c r="U78" s="558">
        <v>7.1995269057061106E-2</v>
      </c>
      <c r="V78" s="558">
        <v>7.1910077357024801E-2</v>
      </c>
      <c r="W78" s="558">
        <v>7.1825087032664492E-2</v>
      </c>
      <c r="X78" s="558">
        <v>7.1740297370806977E-2</v>
      </c>
      <c r="Y78" s="558">
        <v>7.1655707661642698E-2</v>
      </c>
      <c r="Z78" s="558">
        <v>7.157131719870595E-2</v>
      </c>
      <c r="AA78" s="558">
        <v>7.1487125278855174E-2</v>
      </c>
      <c r="AB78" s="558">
        <v>7.1403131202253431E-2</v>
      </c>
      <c r="AC78" s="558">
        <v>7.1319334272349072E-2</v>
      </c>
      <c r="AD78" s="558">
        <v>7.1235733795856418E-2</v>
      </c>
      <c r="AE78" s="558">
        <v>7.1152329082736623E-2</v>
      </c>
      <c r="AF78" s="558">
        <v>7.1069119446178761E-2</v>
      </c>
      <c r="AG78" s="558">
        <v>7.0986104202580974E-2</v>
      </c>
      <c r="AH78" s="558">
        <v>7.0903282671531634E-2</v>
      </c>
      <c r="AI78" s="558">
        <v>7.0820654175790879E-2</v>
      </c>
      <c r="AJ78" s="558">
        <v>7.0738218041272144E-2</v>
      </c>
      <c r="AK78" s="558">
        <v>7.0655973597023733E-2</v>
      </c>
      <c r="AL78" s="558">
        <v>7.0573920175210705E-2</v>
      </c>
      <c r="AM78" s="558">
        <v>7.0492057111096781E-2</v>
      </c>
      <c r="AN78" s="558">
        <v>7.0410383743026383E-2</v>
      </c>
      <c r="AO78" s="558">
        <v>7.032889941240679E-2</v>
      </c>
      <c r="AP78" s="558">
        <v>7.0247603463690467E-2</v>
      </c>
      <c r="AQ78" s="558">
        <v>7.0166495244357488E-2</v>
      </c>
      <c r="AR78" s="558">
        <v>7.0085574104898019E-2</v>
      </c>
      <c r="AS78" s="558">
        <v>7.0004839398795066E-2</v>
      </c>
      <c r="AT78" s="558">
        <v>6.9924290482507201E-2</v>
      </c>
      <c r="AU78" s="558">
        <v>6.9843926715451463E-2</v>
      </c>
      <c r="AV78" s="558">
        <v>6.9763747459986411E-2</v>
      </c>
      <c r="AW78" s="558">
        <v>6.9683752081395239E-2</v>
      </c>
      <c r="AX78" s="558">
        <v>6.9603939947868981E-2</v>
      </c>
      <c r="AY78" s="558">
        <v>6.9524310430489997E-2</v>
      </c>
      <c r="AZ78" s="558">
        <v>6.9444862903215332E-2</v>
      </c>
      <c r="BA78" s="558">
        <v>6.9365596742860358E-2</v>
      </c>
      <c r="BB78" s="558">
        <v>6.9286511329082479E-2</v>
      </c>
      <c r="BC78" s="558">
        <v>6.9207606044365003E-2</v>
      </c>
      <c r="BD78" s="558">
        <v>6.9128880274000923E-2</v>
      </c>
      <c r="BE78" s="558">
        <v>6.9050333406077108E-2</v>
      </c>
      <c r="BF78" s="558">
        <v>6.8971964831458385E-2</v>
      </c>
      <c r="BG78" s="558">
        <v>6.8893773943771761E-2</v>
      </c>
      <c r="BH78" s="558">
        <v>6.881576013939085E-2</v>
      </c>
      <c r="BI78" s="558">
        <v>6.8737922817420291E-2</v>
      </c>
      <c r="BJ78" s="558">
        <v>6.8660261379680329E-2</v>
      </c>
      <c r="BK78" s="558">
        <v>6.858277523069152E-2</v>
      </c>
    </row>
    <row r="79" spans="1:63">
      <c r="A79" s="1066"/>
      <c r="B79" s="510">
        <v>15.5</v>
      </c>
      <c r="C79" s="558">
        <v>7.2169650091962037E-2</v>
      </c>
      <c r="D79" s="558">
        <v>7.2083392977926403E-2</v>
      </c>
      <c r="E79" s="558">
        <v>7.1997341806629825E-2</v>
      </c>
      <c r="F79" s="558">
        <v>7.1911495841405382E-2</v>
      </c>
      <c r="G79" s="558">
        <v>7.1825854349095469E-2</v>
      </c>
      <c r="H79" s="558">
        <v>7.1740416600030804E-2</v>
      </c>
      <c r="I79" s="558">
        <v>7.1655181868009843E-2</v>
      </c>
      <c r="J79" s="558">
        <v>7.1570149430278118E-2</v>
      </c>
      <c r="K79" s="558">
        <v>7.1485318567507852E-2</v>
      </c>
      <c r="L79" s="558">
        <v>7.140068856377764E-2</v>
      </c>
      <c r="M79" s="558">
        <v>7.1316258706552324E-2</v>
      </c>
      <c r="N79" s="558">
        <v>7.1232028286663016E-2</v>
      </c>
      <c r="O79" s="558">
        <v>7.114799659828723E-2</v>
      </c>
      <c r="P79" s="558">
        <v>7.1064162938929129E-2</v>
      </c>
      <c r="Q79" s="558">
        <v>7.0980526609400019E-2</v>
      </c>
      <c r="R79" s="558">
        <v>7.0897086913798826E-2</v>
      </c>
      <c r="S79" s="558">
        <v>7.0813843159492906E-2</v>
      </c>
      <c r="T79" s="558">
        <v>7.0730794657098764E-2</v>
      </c>
      <c r="U79" s="558">
        <v>7.0647940720463098E-2</v>
      </c>
      <c r="V79" s="558">
        <v>7.0565280666643873E-2</v>
      </c>
      <c r="W79" s="558">
        <v>7.0482813815891582E-2</v>
      </c>
      <c r="X79" s="558">
        <v>7.0400539491630554E-2</v>
      </c>
      <c r="Y79" s="558">
        <v>7.0318457020440539E-2</v>
      </c>
      <c r="Z79" s="558">
        <v>7.023656573203825E-2</v>
      </c>
      <c r="AA79" s="558">
        <v>7.0154864959259169E-2</v>
      </c>
      <c r="AB79" s="558">
        <v>7.0073354038039409E-2</v>
      </c>
      <c r="AC79" s="558">
        <v>6.999203230739777E-2</v>
      </c>
      <c r="AD79" s="558">
        <v>6.9910899109417751E-2</v>
      </c>
      <c r="AE79" s="558">
        <v>6.9829953789229945E-2</v>
      </c>
      <c r="AF79" s="558">
        <v>6.9749195694994368E-2</v>
      </c>
      <c r="AG79" s="558">
        <v>6.9668624177882915E-2</v>
      </c>
      <c r="AH79" s="558">
        <v>6.9588238592062049E-2</v>
      </c>
      <c r="AI79" s="558">
        <v>6.9508038294675528E-2</v>
      </c>
      <c r="AJ79" s="558">
        <v>6.9428022645827231E-2</v>
      </c>
      <c r="AK79" s="558">
        <v>6.9348191008564194E-2</v>
      </c>
      <c r="AL79" s="558">
        <v>6.9268542748859685E-2</v>
      </c>
      <c r="AM79" s="558">
        <v>6.9189077235596377E-2</v>
      </c>
      <c r="AN79" s="558">
        <v>6.9109793840549785E-2</v>
      </c>
      <c r="AO79" s="558">
        <v>6.9030691938371594E-2</v>
      </c>
      <c r="AP79" s="558">
        <v>6.895177090657327E-2</v>
      </c>
      <c r="AQ79" s="558">
        <v>6.8873030125509757E-2</v>
      </c>
      <c r="AR79" s="558">
        <v>6.8794468978363221E-2</v>
      </c>
      <c r="AS79" s="558">
        <v>6.8716086851126942E-2</v>
      </c>
      <c r="AT79" s="558">
        <v>6.8637883132589339E-2</v>
      </c>
      <c r="AU79" s="558">
        <v>6.8559857214318079E-2</v>
      </c>
      <c r="AV79" s="558">
        <v>6.84820084906443E-2</v>
      </c>
      <c r="AW79" s="558">
        <v>6.8404336358646914E-2</v>
      </c>
      <c r="AX79" s="558">
        <v>6.832684021813705E-2</v>
      </c>
      <c r="AY79" s="558">
        <v>6.8249519471642664E-2</v>
      </c>
      <c r="AZ79" s="558">
        <v>6.8172373524393051E-2</v>
      </c>
      <c r="BA79" s="558">
        <v>6.8095401784303719E-2</v>
      </c>
      <c r="BB79" s="558">
        <v>6.8018603661961191E-2</v>
      </c>
      <c r="BC79" s="558">
        <v>6.7941978570607922E-2</v>
      </c>
      <c r="BD79" s="558">
        <v>6.7865525926127435E-2</v>
      </c>
      <c r="BE79" s="558">
        <v>6.7789245147029442E-2</v>
      </c>
      <c r="BF79" s="558">
        <v>6.7713135654435042E-2</v>
      </c>
      <c r="BG79" s="558">
        <v>6.7637196872062183E-2</v>
      </c>
      <c r="BH79" s="558">
        <v>6.7561428226211084E-2</v>
      </c>
      <c r="BI79" s="558">
        <v>6.7485829145749701E-2</v>
      </c>
      <c r="BJ79" s="558">
        <v>6.7410399062099516E-2</v>
      </c>
      <c r="BK79" s="558">
        <v>6.7335137409221174E-2</v>
      </c>
    </row>
    <row r="80" spans="1:63">
      <c r="A80" s="1066"/>
      <c r="B80" s="510">
        <v>15.75</v>
      </c>
      <c r="C80" s="558">
        <v>7.081318095061287E-2</v>
      </c>
      <c r="D80" s="558">
        <v>7.0729503528144097E-2</v>
      </c>
      <c r="E80" s="558">
        <v>7.0646023629548513E-2</v>
      </c>
      <c r="F80" s="558">
        <v>7.0562740556256207E-2</v>
      </c>
      <c r="G80" s="558">
        <v>7.0479653612987525E-2</v>
      </c>
      <c r="H80" s="558">
        <v>7.0396762107733671E-2</v>
      </c>
      <c r="I80" s="558">
        <v>7.0314065351737579E-2</v>
      </c>
      <c r="J80" s="558">
        <v>7.0231562659474736E-2</v>
      </c>
      <c r="K80" s="558">
        <v>7.0149253348634297E-2</v>
      </c>
      <c r="L80" s="558">
        <v>7.0067136740100289E-2</v>
      </c>
      <c r="M80" s="558">
        <v>6.9985212157932866E-2</v>
      </c>
      <c r="N80" s="558">
        <v>6.9903478929349852E-2</v>
      </c>
      <c r="O80" s="558">
        <v>6.9821936384708266E-2</v>
      </c>
      <c r="P80" s="558">
        <v>6.9740583857486008E-2</v>
      </c>
      <c r="Q80" s="558">
        <v>6.9659420684263784E-2</v>
      </c>
      <c r="R80" s="558">
        <v>6.9578446204707017E-2</v>
      </c>
      <c r="S80" s="558">
        <v>6.9497659761547925E-2</v>
      </c>
      <c r="T80" s="558">
        <v>6.9417060700567759E-2</v>
      </c>
      <c r="U80" s="558">
        <v>6.9336648370579165E-2</v>
      </c>
      <c r="V80" s="558">
        <v>6.9256422123408615E-2</v>
      </c>
      <c r="W80" s="558">
        <v>6.9176381313879001E-2</v>
      </c>
      <c r="X80" s="558">
        <v>6.909652529979235E-2</v>
      </c>
      <c r="Y80" s="558">
        <v>6.9016853441912593E-2</v>
      </c>
      <c r="Z80" s="558">
        <v>6.8937365103948614E-2</v>
      </c>
      <c r="AA80" s="558">
        <v>6.8858059652537232E-2</v>
      </c>
      <c r="AB80" s="558">
        <v>6.8778936457226381E-2</v>
      </c>
      <c r="AC80" s="558">
        <v>6.869999489045843E-2</v>
      </c>
      <c r="AD80" s="558">
        <v>6.8621234327553585E-2</v>
      </c>
      <c r="AE80" s="558">
        <v>6.8542654146693416E-2</v>
      </c>
      <c r="AF80" s="558">
        <v>6.8464253728904439E-2</v>
      </c>
      <c r="AG80" s="558">
        <v>6.8386032458041979E-2</v>
      </c>
      <c r="AH80" s="558">
        <v>6.830798972077394E-2</v>
      </c>
      <c r="AI80" s="558">
        <v>6.8230124906564729E-2</v>
      </c>
      <c r="AJ80" s="558">
        <v>6.8152437407659486E-2</v>
      </c>
      <c r="AK80" s="558">
        <v>6.8074926619068166E-2</v>
      </c>
      <c r="AL80" s="558">
        <v>6.7997591938549803E-2</v>
      </c>
      <c r="AM80" s="558">
        <v>6.7920432766597025E-2</v>
      </c>
      <c r="AN80" s="558">
        <v>6.7843448506420476E-2</v>
      </c>
      <c r="AO80" s="558">
        <v>6.776663856393346E-2</v>
      </c>
      <c r="AP80" s="558">
        <v>6.769000234773663E-2</v>
      </c>
      <c r="AQ80" s="558">
        <v>6.7613539269102879E-2</v>
      </c>
      <c r="AR80" s="558">
        <v>6.7537248741962166E-2</v>
      </c>
      <c r="AS80" s="558">
        <v>6.7461130182886644E-2</v>
      </c>
      <c r="AT80" s="558">
        <v>6.7385183011075725E-2</v>
      </c>
      <c r="AU80" s="558">
        <v>6.7309406648341299E-2</v>
      </c>
      <c r="AV80" s="558">
        <v>6.7233800519093084E-2</v>
      </c>
      <c r="AW80" s="558">
        <v>6.7158364050324104E-2</v>
      </c>
      <c r="AX80" s="558">
        <v>6.7083096671596093E-2</v>
      </c>
      <c r="AY80" s="558">
        <v>6.7007997815025241E-2</v>
      </c>
      <c r="AZ80" s="558">
        <v>6.6933066915267805E-2</v>
      </c>
      <c r="BA80" s="558">
        <v>6.685830340950602E-2</v>
      </c>
      <c r="BB80" s="558">
        <v>6.6783706737433918E-2</v>
      </c>
      <c r="BC80" s="558">
        <v>6.6709276341243406E-2</v>
      </c>
      <c r="BD80" s="558">
        <v>6.6635011665610339E-2</v>
      </c>
      <c r="BE80" s="558">
        <v>6.6560912157680632E-2</v>
      </c>
      <c r="BF80" s="558">
        <v>6.6486977267056699E-2</v>
      </c>
      <c r="BG80" s="558">
        <v>6.6413206445783676E-2</v>
      </c>
      <c r="BH80" s="558">
        <v>6.633959914833594E-2</v>
      </c>
      <c r="BI80" s="558">
        <v>6.6266154831603724E-2</v>
      </c>
      <c r="BJ80" s="558">
        <v>6.6192872954879634E-2</v>
      </c>
      <c r="BK80" s="558">
        <v>6.6119752979845473E-2</v>
      </c>
    </row>
    <row r="81" spans="1:63">
      <c r="A81" s="1066"/>
      <c r="B81" s="510">
        <v>16</v>
      </c>
      <c r="C81" s="558">
        <v>6.949330544932919E-2</v>
      </c>
      <c r="D81" s="558">
        <v>6.9412107189119984E-2</v>
      </c>
      <c r="E81" s="558">
        <v>6.9331098456887522E-2</v>
      </c>
      <c r="F81" s="558">
        <v>6.9250278589828573E-2</v>
      </c>
      <c r="G81" s="558">
        <v>6.9169646928226816E-2</v>
      </c>
      <c r="H81" s="558">
        <v>6.9089202815434944E-2</v>
      </c>
      <c r="I81" s="558">
        <v>6.9008945597856794E-2</v>
      </c>
      <c r="J81" s="558">
        <v>6.8928874624929692E-2</v>
      </c>
      <c r="K81" s="558">
        <v>6.8848989249106832E-2</v>
      </c>
      <c r="L81" s="558">
        <v>6.8769288825839867E-2</v>
      </c>
      <c r="M81" s="558">
        <v>6.8689772713561512E-2</v>
      </c>
      <c r="N81" s="558">
        <v>6.8610440273668402E-2</v>
      </c>
      <c r="O81" s="558">
        <v>6.8531290870503941E-2</v>
      </c>
      <c r="P81" s="558">
        <v>6.8452323871341314E-2</v>
      </c>
      <c r="Q81" s="558">
        <v>6.8373538646366708E-2</v>
      </c>
      <c r="R81" s="558">
        <v>6.829493456866248E-2</v>
      </c>
      <c r="S81" s="558">
        <v>6.8216511014190559E-2</v>
      </c>
      <c r="T81" s="558">
        <v>6.8138267361775959E-2</v>
      </c>
      <c r="U81" s="558">
        <v>6.8060202993090332E-2</v>
      </c>
      <c r="V81" s="558">
        <v>6.7982317292635722E-2</v>
      </c>
      <c r="W81" s="558">
        <v>6.7904609647728376E-2</v>
      </c>
      <c r="X81" s="558">
        <v>6.7827079448482611E-2</v>
      </c>
      <c r="Y81" s="558">
        <v>6.7749726087795004E-2</v>
      </c>
      <c r="Z81" s="558">
        <v>6.7672548961328419E-2</v>
      </c>
      <c r="AA81" s="558">
        <v>6.7595547467496284E-2</v>
      </c>
      <c r="AB81" s="558">
        <v>6.7518721007447033E-2</v>
      </c>
      <c r="AC81" s="558">
        <v>6.7442068985048523E-2</v>
      </c>
      <c r="AD81" s="558">
        <v>6.7365590806872599E-2</v>
      </c>
      <c r="AE81" s="558">
        <v>6.7289285882179847E-2</v>
      </c>
      <c r="AF81" s="558">
        <v>6.7213153622904309E-2</v>
      </c>
      <c r="AG81" s="558">
        <v>6.7137193443638457E-2</v>
      </c>
      <c r="AH81" s="558">
        <v>6.7061404761618065E-2</v>
      </c>
      <c r="AI81" s="558">
        <v>6.6985786996707472E-2</v>
      </c>
      <c r="AJ81" s="558">
        <v>6.6910339571384619E-2</v>
      </c>
      <c r="AK81" s="558">
        <v>6.6835061910726468E-2</v>
      </c>
      <c r="AL81" s="558">
        <v>6.6759953442394326E-2</v>
      </c>
      <c r="AM81" s="558">
        <v>6.6685013596619352E-2</v>
      </c>
      <c r="AN81" s="558">
        <v>6.6610241806188186E-2</v>
      </c>
      <c r="AO81" s="558">
        <v>6.6535637506428588E-2</v>
      </c>
      <c r="AP81" s="558">
        <v>6.646120013519527E-2</v>
      </c>
      <c r="AQ81" s="558">
        <v>6.6386929132855738E-2</v>
      </c>
      <c r="AR81" s="558">
        <v>6.6312823942276278E-2</v>
      </c>
      <c r="AS81" s="558">
        <v>6.6238884008808049E-2</v>
      </c>
      <c r="AT81" s="558">
        <v>6.6165108780273221E-2</v>
      </c>
      <c r="AU81" s="558">
        <v>6.6091497706951219E-2</v>
      </c>
      <c r="AV81" s="558">
        <v>6.601805024156511E-2</v>
      </c>
      <c r="AW81" s="558">
        <v>6.5944765839268005E-2</v>
      </c>
      <c r="AX81" s="558">
        <v>6.587164395762958E-2</v>
      </c>
      <c r="AY81" s="558">
        <v>6.5798684056622758E-2</v>
      </c>
      <c r="AZ81" s="558">
        <v>6.5725885598610298E-2</v>
      </c>
      <c r="BA81" s="558">
        <v>6.5653248048331697E-2</v>
      </c>
      <c r="BB81" s="558">
        <v>6.5580770872890062E-2</v>
      </c>
      <c r="BC81" s="558">
        <v>6.5508453541738967E-2</v>
      </c>
      <c r="BD81" s="558">
        <v>6.5436295526669658E-2</v>
      </c>
      <c r="BE81" s="558">
        <v>6.5364296301798089E-2</v>
      </c>
      <c r="BF81" s="558">
        <v>6.5292455343552214E-2</v>
      </c>
      <c r="BG81" s="558">
        <v>6.5220772130659216E-2</v>
      </c>
      <c r="BH81" s="558">
        <v>6.5149246144132963E-2</v>
      </c>
      <c r="BI81" s="558">
        <v>6.5077876867261505E-2</v>
      </c>
      <c r="BJ81" s="558">
        <v>6.5006663785594512E-2</v>
      </c>
      <c r="BK81" s="558">
        <v>6.4935606386931063E-2</v>
      </c>
    </row>
    <row r="82" spans="1:63">
      <c r="A82" s="1066"/>
      <c r="B82" s="576">
        <v>16.25</v>
      </c>
      <c r="C82" s="558">
        <v>6.8208794845301624E-2</v>
      </c>
      <c r="D82" s="558">
        <v>6.8129979977479535E-2</v>
      </c>
      <c r="E82" s="558">
        <v>6.8051347039685919E-2</v>
      </c>
      <c r="F82" s="558">
        <v>6.7972895402717601E-2</v>
      </c>
      <c r="G82" s="558">
        <v>6.7894624440269447E-2</v>
      </c>
      <c r="H82" s="558">
        <v>6.7816533528917824E-2</v>
      </c>
      <c r="I82" s="558">
        <v>6.7738622048104033E-2</v>
      </c>
      <c r="J82" s="558">
        <v>6.7660889380117745E-2</v>
      </c>
      <c r="K82" s="558">
        <v>6.7583334910080825E-2</v>
      </c>
      <c r="L82" s="558">
        <v>6.7505958025931068E-2</v>
      </c>
      <c r="M82" s="558">
        <v>6.7428758118406068E-2</v>
      </c>
      <c r="N82" s="558">
        <v>6.7351734581027223E-2</v>
      </c>
      <c r="O82" s="558">
        <v>6.7274886810083936E-2</v>
      </c>
      <c r="P82" s="558">
        <v>6.7198214204617773E-2</v>
      </c>
      <c r="Q82" s="558">
        <v>6.7121716166406747E-2</v>
      </c>
      <c r="R82" s="558">
        <v>6.7045392099949891E-2</v>
      </c>
      <c r="S82" s="558">
        <v>6.6969241412451724E-2</v>
      </c>
      <c r="T82" s="558">
        <v>6.6893263513806894E-2</v>
      </c>
      <c r="U82" s="558">
        <v>6.6817457816584991E-2</v>
      </c>
      <c r="V82" s="558">
        <v>6.6741823736015338E-2</v>
      </c>
      <c r="W82" s="558">
        <v>6.6666360689972004E-2</v>
      </c>
      <c r="X82" s="558">
        <v>6.6591068098958872E-2</v>
      </c>
      <c r="Y82" s="558">
        <v>6.6515945386094788E-2</v>
      </c>
      <c r="Z82" s="558">
        <v>6.6440991977098796E-2</v>
      </c>
      <c r="AA82" s="558">
        <v>6.6366207300275565E-2</v>
      </c>
      <c r="AB82" s="558">
        <v>6.6291590786500848E-2</v>
      </c>
      <c r="AC82" s="558">
        <v>6.6217141869206964E-2</v>
      </c>
      <c r="AD82" s="558">
        <v>6.6142859984368557E-2</v>
      </c>
      <c r="AE82" s="558">
        <v>6.6068744570488322E-2</v>
      </c>
      <c r="AF82" s="558">
        <v>6.5994795068582829E-2</v>
      </c>
      <c r="AG82" s="558">
        <v>6.5921010922168469E-2</v>
      </c>
      <c r="AH82" s="558">
        <v>6.584739157724756E-2</v>
      </c>
      <c r="AI82" s="558">
        <v>6.5773936482294404E-2</v>
      </c>
      <c r="AJ82" s="558">
        <v>6.5700645088241541E-2</v>
      </c>
      <c r="AK82" s="558">
        <v>6.56275168484661E-2</v>
      </c>
      <c r="AL82" s="558">
        <v>6.5554551218776194E-2</v>
      </c>
      <c r="AM82" s="558">
        <v>6.5481747657397338E-2</v>
      </c>
      <c r="AN82" s="558">
        <v>6.5409105624959205E-2</v>
      </c>
      <c r="AO82" s="558">
        <v>6.5336624584482139E-2</v>
      </c>
      <c r="AP82" s="558">
        <v>6.5264304001364043E-2</v>
      </c>
      <c r="AQ82" s="558">
        <v>6.5192143343367176E-2</v>
      </c>
      <c r="AR82" s="558">
        <v>6.5120142080605112E-2</v>
      </c>
      <c r="AS82" s="558">
        <v>6.5048299685529734E-2</v>
      </c>
      <c r="AT82" s="558">
        <v>6.4976615632918455E-2</v>
      </c>
      <c r="AU82" s="558">
        <v>6.4905089399861296E-2</v>
      </c>
      <c r="AV82" s="558">
        <v>6.4833720465748215E-2</v>
      </c>
      <c r="AW82" s="558">
        <v>6.4762508312256523E-2</v>
      </c>
      <c r="AX82" s="558">
        <v>6.4691452423338278E-2</v>
      </c>
      <c r="AY82" s="558">
        <v>6.4620552285207813E-2</v>
      </c>
      <c r="AZ82" s="558">
        <v>6.4549807386329427E-2</v>
      </c>
      <c r="BA82" s="558">
        <v>6.4479217217405002E-2</v>
      </c>
      <c r="BB82" s="558">
        <v>6.4408781271361792E-2</v>
      </c>
      <c r="BC82" s="558">
        <v>6.4338499043340366E-2</v>
      </c>
      <c r="BD82" s="558">
        <v>6.426837003068242E-2</v>
      </c>
      <c r="BE82" s="558">
        <v>6.4198393732918885E-2</v>
      </c>
      <c r="BF82" s="558">
        <v>6.4128569651757991E-2</v>
      </c>
      <c r="BG82" s="558">
        <v>6.4058897291073433E-2</v>
      </c>
      <c r="BH82" s="558">
        <v>6.3989376156892624E-2</v>
      </c>
      <c r="BI82" s="558">
        <v>6.3920005757385032E-2</v>
      </c>
      <c r="BJ82" s="558">
        <v>6.3850785602850582E-2</v>
      </c>
      <c r="BK82" s="558">
        <v>6.3781715205708134E-2</v>
      </c>
    </row>
    <row r="83" spans="1:63">
      <c r="A83" s="1066"/>
      <c r="B83" s="510">
        <v>16.5</v>
      </c>
      <c r="C83" s="558">
        <v>6.6958465902476047E-2</v>
      </c>
      <c r="D83" s="558">
        <v>6.6881943156091403E-2</v>
      </c>
      <c r="E83" s="558">
        <v>6.6805595116403452E-2</v>
      </c>
      <c r="F83" s="558">
        <v>6.6729421185793253E-2</v>
      </c>
      <c r="G83" s="558">
        <v>6.665342076936448E-2</v>
      </c>
      <c r="H83" s="558">
        <v>6.6577593274927946E-2</v>
      </c>
      <c r="I83" s="558">
        <v>6.6501938112986145E-2</v>
      </c>
      <c r="J83" s="558">
        <v>6.6426454696718026E-2</v>
      </c>
      <c r="K83" s="558">
        <v>6.6351142441963856E-2</v>
      </c>
      <c r="L83" s="558">
        <v>6.6276000767210075E-2</v>
      </c>
      <c r="M83" s="558">
        <v>6.6201029093574365E-2</v>
      </c>
      <c r="N83" s="558">
        <v>6.6126226844790803E-2</v>
      </c>
      <c r="O83" s="558">
        <v>6.6051593447195064E-2</v>
      </c>
      <c r="P83" s="558">
        <v>6.5977128329709769E-2</v>
      </c>
      <c r="Q83" s="558">
        <v>6.5902830923829939E-2</v>
      </c>
      <c r="R83" s="558">
        <v>6.5828700663608478E-2</v>
      </c>
      <c r="S83" s="558">
        <v>6.575473698564184E-2</v>
      </c>
      <c r="T83" s="558">
        <v>6.5680939329055762E-2</v>
      </c>
      <c r="U83" s="558">
        <v>6.560730713549108E-2</v>
      </c>
      <c r="V83" s="558">
        <v>6.5533839849089615E-2</v>
      </c>
      <c r="W83" s="558">
        <v>6.5460536916480211E-2</v>
      </c>
      <c r="X83" s="558">
        <v>6.5387397786764875E-2</v>
      </c>
      <c r="Y83" s="558">
        <v>6.5314421911504883E-2</v>
      </c>
      <c r="Z83" s="558">
        <v>6.5241608744707205E-2</v>
      </c>
      <c r="AA83" s="558">
        <v>6.5168957742810757E-2</v>
      </c>
      <c r="AB83" s="558">
        <v>6.5096468364672935E-2</v>
      </c>
      <c r="AC83" s="558">
        <v>6.5024140071556213E-2</v>
      </c>
      <c r="AD83" s="558">
        <v>6.4951972327114749E-2</v>
      </c>
      <c r="AE83" s="558">
        <v>6.4879964597381087E-2</v>
      </c>
      <c r="AF83" s="558">
        <v>6.4808116350753106E-2</v>
      </c>
      <c r="AG83" s="558">
        <v>6.4736427057980842E-2</v>
      </c>
      <c r="AH83" s="558">
        <v>6.4664896192153515E-2</v>
      </c>
      <c r="AI83" s="558">
        <v>6.4593523228686625E-2</v>
      </c>
      <c r="AJ83" s="558">
        <v>6.4522307645309168E-2</v>
      </c>
      <c r="AK83" s="558">
        <v>6.4451248922050799E-2</v>
      </c>
      <c r="AL83" s="558">
        <v>6.4380346541229275E-2</v>
      </c>
      <c r="AM83" s="558">
        <v>6.4309599987437849E-2</v>
      </c>
      <c r="AN83" s="558">
        <v>6.4239008747532744E-2</v>
      </c>
      <c r="AO83" s="558">
        <v>6.41685723106208E-2</v>
      </c>
      <c r="AP83" s="558">
        <v>6.4098290168047134E-2</v>
      </c>
      <c r="AQ83" s="558">
        <v>6.4028161813382889E-2</v>
      </c>
      <c r="AR83" s="558">
        <v>6.3958186742413062E-2</v>
      </c>
      <c r="AS83" s="558">
        <v>6.3888364453124416E-2</v>
      </c>
      <c r="AT83" s="558">
        <v>6.3818694445693519E-2</v>
      </c>
      <c r="AU83" s="558">
        <v>6.3749176222474765E-2</v>
      </c>
      <c r="AV83" s="558">
        <v>6.3679809287988554E-2</v>
      </c>
      <c r="AW83" s="558">
        <v>6.3610593148909517E-2</v>
      </c>
      <c r="AX83" s="558">
        <v>6.3541527314054783E-2</v>
      </c>
      <c r="AY83" s="558">
        <v>6.3472611294372441E-2</v>
      </c>
      <c r="AZ83" s="558">
        <v>6.3403844602929943E-2</v>
      </c>
      <c r="BA83" s="558">
        <v>6.3335226754902593E-2</v>
      </c>
      <c r="BB83" s="558">
        <v>6.3266757267562271E-2</v>
      </c>
      <c r="BC83" s="558">
        <v>6.3198435660266006E-2</v>
      </c>
      <c r="BD83" s="558">
        <v>6.3130261454444753E-2</v>
      </c>
      <c r="BE83" s="558">
        <v>6.3062234173592274E-2</v>
      </c>
      <c r="BF83" s="558">
        <v>6.299435334325397E-2</v>
      </c>
      <c r="BG83" s="558">
        <v>6.2926618491015884E-2</v>
      </c>
      <c r="BH83" s="558">
        <v>6.2859029146493731E-2</v>
      </c>
      <c r="BI83" s="558">
        <v>6.2791584841322037E-2</v>
      </c>
      <c r="BJ83" s="558">
        <v>6.2724285109143227E-2</v>
      </c>
      <c r="BK83" s="558">
        <v>6.2657129485597027E-2</v>
      </c>
    </row>
    <row r="84" spans="1:63">
      <c r="A84" s="1066"/>
      <c r="B84" s="510">
        <v>16.75</v>
      </c>
      <c r="C84" s="558">
        <v>6.5741179409594702E-2</v>
      </c>
      <c r="D84" s="558">
        <v>6.5666861767895088E-2</v>
      </c>
      <c r="E84" s="558">
        <v>6.5592711962407763E-2</v>
      </c>
      <c r="F84" s="558">
        <v>6.5518729425221356E-2</v>
      </c>
      <c r="G84" s="558">
        <v>6.5444913590983866E-2</v>
      </c>
      <c r="H84" s="558">
        <v>6.5371263896888132E-2</v>
      </c>
      <c r="I84" s="558">
        <v>6.5297779782657661E-2</v>
      </c>
      <c r="J84" s="558">
        <v>6.5224460690532352E-2</v>
      </c>
      <c r="K84" s="558">
        <v>6.5151306065254391E-2</v>
      </c>
      <c r="L84" s="558">
        <v>6.507831535405427E-2</v>
      </c>
      <c r="M84" s="558">
        <v>6.5005488006636816E-2</v>
      </c>
      <c r="N84" s="558">
        <v>6.4932823475167378E-2</v>
      </c>
      <c r="O84" s="558">
        <v>6.486032121425811E-2</v>
      </c>
      <c r="P84" s="558">
        <v>6.4787980680954316E-2</v>
      </c>
      <c r="Q84" s="558">
        <v>6.4715801334720879E-2</v>
      </c>
      <c r="R84" s="558">
        <v>6.4643782637428801E-2</v>
      </c>
      <c r="S84" s="558">
        <v>6.4571924053341861E-2</v>
      </c>
      <c r="T84" s="558">
        <v>6.4500225049103313E-2</v>
      </c>
      <c r="U84" s="558">
        <v>6.4428685093722654E-2</v>
      </c>
      <c r="V84" s="558">
        <v>6.435730365856257E-2</v>
      </c>
      <c r="W84" s="558">
        <v>6.4286080217325903E-2</v>
      </c>
      <c r="X84" s="558">
        <v>6.4215014246042673E-2</v>
      </c>
      <c r="Y84" s="558">
        <v>6.4144105223057302E-2</v>
      </c>
      <c r="Z84" s="558">
        <v>6.4073352629015798E-2</v>
      </c>
      <c r="AA84" s="558">
        <v>6.4002755946853049E-2</v>
      </c>
      <c r="AB84" s="558">
        <v>6.3932314661780301E-2</v>
      </c>
      <c r="AC84" s="558">
        <v>6.386202826127263E-2</v>
      </c>
      <c r="AD84" s="558">
        <v>6.3791896235056447E-2</v>
      </c>
      <c r="AE84" s="558">
        <v>6.3721918075097209E-2</v>
      </c>
      <c r="AF84" s="558">
        <v>6.3652093275587171E-2</v>
      </c>
      <c r="AG84" s="558">
        <v>6.3582421332933084E-2</v>
      </c>
      <c r="AH84" s="558">
        <v>6.3512901745744269E-2</v>
      </c>
      <c r="AI84" s="558">
        <v>6.3443534014820405E-2</v>
      </c>
      <c r="AJ84" s="558">
        <v>6.3374317643139721E-2</v>
      </c>
      <c r="AK84" s="558">
        <v>6.3305252135847034E-2</v>
      </c>
      <c r="AL84" s="558">
        <v>6.3236337000242004E-2</v>
      </c>
      <c r="AM84" s="558">
        <v>6.3167571745767412E-2</v>
      </c>
      <c r="AN84" s="558">
        <v>6.3098955883997485E-2</v>
      </c>
      <c r="AO84" s="558">
        <v>6.3030488928626421E-2</v>
      </c>
      <c r="AP84" s="558">
        <v>6.2962170395456749E-2</v>
      </c>
      <c r="AQ84" s="558">
        <v>6.2893999802388093E-2</v>
      </c>
      <c r="AR84" s="558">
        <v>6.2825976669405689E-2</v>
      </c>
      <c r="AS84" s="558">
        <v>6.2758100518569185E-2</v>
      </c>
      <c r="AT84" s="558">
        <v>6.2690370874001436E-2</v>
      </c>
      <c r="AU84" s="558">
        <v>6.2622787261877394E-2</v>
      </c>
      <c r="AV84" s="558">
        <v>6.2555349210413044E-2</v>
      </c>
      <c r="AW84" s="558">
        <v>6.2488056249854415E-2</v>
      </c>
      <c r="AX84" s="558">
        <v>6.242090791246669E-2</v>
      </c>
      <c r="AY84" s="558">
        <v>6.2353903732523384E-2</v>
      </c>
      <c r="AZ84" s="558">
        <v>6.2287043246295526E-2</v>
      </c>
      <c r="BA84" s="558">
        <v>6.2220325992041026E-2</v>
      </c>
      <c r="BB84" s="558">
        <v>6.2153751509993992E-2</v>
      </c>
      <c r="BC84" s="558">
        <v>6.2087319342354196E-2</v>
      </c>
      <c r="BD84" s="558">
        <v>6.2021029033276574E-2</v>
      </c>
      <c r="BE84" s="558">
        <v>6.1954880128860801E-2</v>
      </c>
      <c r="BF84" s="558">
        <v>6.1888872177140911E-2</v>
      </c>
      <c r="BG84" s="558">
        <v>6.1823004728075052E-2</v>
      </c>
      <c r="BH84" s="558">
        <v>6.1757277333535227E-2</v>
      </c>
      <c r="BI84" s="558">
        <v>6.1691689547297084E-2</v>
      </c>
      <c r="BJ84" s="558">
        <v>6.162624092502992E-2</v>
      </c>
      <c r="BK84" s="558">
        <v>6.1560931024286579E-2</v>
      </c>
    </row>
    <row r="85" spans="1:63">
      <c r="A85" s="1066"/>
      <c r="B85" s="510">
        <v>17</v>
      </c>
      <c r="C85" s="558">
        <v>6.455583869091977E-2</v>
      </c>
      <c r="D85" s="558">
        <v>6.4483643161404133E-2</v>
      </c>
      <c r="E85" s="558">
        <v>6.441160893014071E-2</v>
      </c>
      <c r="F85" s="558">
        <v>6.4339735457177208E-2</v>
      </c>
      <c r="G85" s="558">
        <v>6.4268022204968647E-2</v>
      </c>
      <c r="H85" s="558">
        <v>6.4196468638363965E-2</v>
      </c>
      <c r="I85" s="558">
        <v>6.4125074224592751E-2</v>
      </c>
      <c r="J85" s="558">
        <v>6.4053838433251964E-2</v>
      </c>
      <c r="K85" s="558">
        <v>6.3982760736292818E-2</v>
      </c>
      <c r="L85" s="558">
        <v>6.3911840608007753E-2</v>
      </c>
      <c r="M85" s="558">
        <v>6.3841077525017442E-2</v>
      </c>
      <c r="N85" s="558">
        <v>6.3770470966257958E-2</v>
      </c>
      <c r="O85" s="558">
        <v>6.3700020412967948E-2</v>
      </c>
      <c r="P85" s="558">
        <v>6.3629725348675906E-2</v>
      </c>
      <c r="Q85" s="558">
        <v>6.3559585259187645E-2</v>
      </c>
      <c r="R85" s="558">
        <v>6.3489599632573668E-2</v>
      </c>
      <c r="S85" s="558">
        <v>6.3419767959156742E-2</v>
      </c>
      <c r="T85" s="558">
        <v>6.335008973149954E-2</v>
      </c>
      <c r="U85" s="558">
        <v>6.328056444439234E-2</v>
      </c>
      <c r="V85" s="558">
        <v>6.3211191594840802E-2</v>
      </c>
      <c r="W85" s="558">
        <v>6.3141970682053863E-2</v>
      </c>
      <c r="X85" s="558">
        <v>6.307290120743167E-2</v>
      </c>
      <c r="Y85" s="558">
        <v>6.3003982674553594E-2</v>
      </c>
      <c r="Z85" s="558">
        <v>6.2935214589166372E-2</v>
      </c>
      <c r="AA85" s="558">
        <v>6.2866596459172266E-2</v>
      </c>
      <c r="AB85" s="558">
        <v>6.2798127794617367E-2</v>
      </c>
      <c r="AC85" s="558">
        <v>6.2729808107679835E-2</v>
      </c>
      <c r="AD85" s="558">
        <v>6.2661636912658442E-2</v>
      </c>
      <c r="AE85" s="558">
        <v>6.259361372596095E-2</v>
      </c>
      <c r="AF85" s="558">
        <v>6.252573806609274E-2</v>
      </c>
      <c r="AG85" s="558">
        <v>6.2458009453645449E-2</v>
      </c>
      <c r="AH85" s="558">
        <v>6.239042741128567E-2</v>
      </c>
      <c r="AI85" s="558">
        <v>6.2322991463743704E-2</v>
      </c>
      <c r="AJ85" s="558">
        <v>6.2255701137802495E-2</v>
      </c>
      <c r="AK85" s="558">
        <v>6.21885559622865E-2</v>
      </c>
      <c r="AL85" s="558">
        <v>6.212155546805069E-2</v>
      </c>
      <c r="AM85" s="558">
        <v>6.2054699187969679E-2</v>
      </c>
      <c r="AN85" s="558">
        <v>6.198798665692682E-2</v>
      </c>
      <c r="AO85" s="558">
        <v>6.192141741180341E-2</v>
      </c>
      <c r="AP85" s="558">
        <v>6.1854990991468024E-2</v>
      </c>
      <c r="AQ85" s="558">
        <v>6.1788706936765837E-2</v>
      </c>
      <c r="AR85" s="558">
        <v>6.1722564790508014E-2</v>
      </c>
      <c r="AS85" s="558">
        <v>6.1656564097461265E-2</v>
      </c>
      <c r="AT85" s="558">
        <v>6.1590704404337358E-2</v>
      </c>
      <c r="AU85" s="558">
        <v>6.1524985259782734E-2</v>
      </c>
      <c r="AV85" s="558">
        <v>6.1459406214368226E-2</v>
      </c>
      <c r="AW85" s="558">
        <v>6.1393966820578814E-2</v>
      </c>
      <c r="AX85" s="558">
        <v>6.132866663280339E-2</v>
      </c>
      <c r="AY85" s="558">
        <v>6.1263505207324716E-2</v>
      </c>
      <c r="AZ85" s="558">
        <v>6.1198482102309354E-2</v>
      </c>
      <c r="BA85" s="558">
        <v>6.1133596877797639E-2</v>
      </c>
      <c r="BB85" s="558">
        <v>6.1068849095693788E-2</v>
      </c>
      <c r="BC85" s="558">
        <v>6.1004238319756064E-2</v>
      </c>
      <c r="BD85" s="558">
        <v>6.0939764115586929E-2</v>
      </c>
      <c r="BE85" s="558">
        <v>6.0875426050623335E-2</v>
      </c>
      <c r="BF85" s="558">
        <v>6.0811223694127045E-2</v>
      </c>
      <c r="BG85" s="558">
        <v>6.0747156617175044E-2</v>
      </c>
      <c r="BH85" s="558">
        <v>6.0683224392649927E-2</v>
      </c>
      <c r="BI85" s="558">
        <v>6.061942659523048E-2</v>
      </c>
      <c r="BJ85" s="558">
        <v>6.0555762801382203E-2</v>
      </c>
      <c r="BK85" s="558">
        <v>6.0492232589347938E-2</v>
      </c>
    </row>
    <row r="86" spans="1:63">
      <c r="A86" s="1066"/>
      <c r="B86" s="510">
        <v>17.25</v>
      </c>
      <c r="C86" s="558">
        <v>6.3401388121273522E-2</v>
      </c>
      <c r="D86" s="558">
        <v>6.3331235519581044E-2</v>
      </c>
      <c r="E86" s="558">
        <v>6.3261237991720648E-2</v>
      </c>
      <c r="F86" s="558">
        <v>6.3191395024068966E-2</v>
      </c>
      <c r="G86" s="558">
        <v>6.3121706105268391E-2</v>
      </c>
      <c r="H86" s="558">
        <v>6.3052170726214565E-2</v>
      </c>
      <c r="I86" s="558">
        <v>6.298278838004398E-2</v>
      </c>
      <c r="J86" s="558">
        <v>6.2913558562121705E-2</v>
      </c>
      <c r="K86" s="558">
        <v>6.2844480770029104E-2</v>
      </c>
      <c r="L86" s="558">
        <v>6.2775554503551698E-2</v>
      </c>
      <c r="M86" s="558">
        <v>6.2706779264667112E-2</v>
      </c>
      <c r="N86" s="558">
        <v>6.2638154557533063E-2</v>
      </c>
      <c r="O86" s="558">
        <v>6.2569679888475435E-2</v>
      </c>
      <c r="P86" s="558">
        <v>6.2501354765976458E-2</v>
      </c>
      <c r="Q86" s="558">
        <v>6.2433178700662929E-2</v>
      </c>
      <c r="R86" s="558">
        <v>6.2365151205294539E-2</v>
      </c>
      <c r="S86" s="558">
        <v>6.2297271794752279E-2</v>
      </c>
      <c r="T86" s="558">
        <v>6.2229539986026879E-2</v>
      </c>
      <c r="U86" s="558">
        <v>6.2161955298207373E-2</v>
      </c>
      <c r="V86" s="558">
        <v>6.2094517252469721E-2</v>
      </c>
      <c r="W86" s="558">
        <v>6.2027225372065474E-2</v>
      </c>
      <c r="X86" s="558">
        <v>6.1960079182310564E-2</v>
      </c>
      <c r="Y86" s="558">
        <v>6.1893078210574139E-2</v>
      </c>
      <c r="Z86" s="558">
        <v>6.1826221986267471E-2</v>
      </c>
      <c r="AA86" s="558">
        <v>6.1759510040832917E-2</v>
      </c>
      <c r="AB86" s="558">
        <v>6.1692941907733015E-2</v>
      </c>
      <c r="AC86" s="558">
        <v>6.1626517122439599E-2</v>
      </c>
      <c r="AD86" s="558">
        <v>6.1560235222422925E-2</v>
      </c>
      <c r="AE86" s="558">
        <v>6.1494095747141056E-2</v>
      </c>
      <c r="AF86" s="558">
        <v>6.1428098238029097E-2</v>
      </c>
      <c r="AG86" s="558">
        <v>6.1362242238488629E-2</v>
      </c>
      <c r="AH86" s="558">
        <v>6.1296527293877197E-2</v>
      </c>
      <c r="AI86" s="558">
        <v>6.1230952951497816E-2</v>
      </c>
      <c r="AJ86" s="558">
        <v>6.1165518760588615E-2</v>
      </c>
      <c r="AK86" s="558">
        <v>6.1100224272312452E-2</v>
      </c>
      <c r="AL86" s="558">
        <v>6.1035069039746703E-2</v>
      </c>
      <c r="AM86" s="558">
        <v>6.0970052617873062E-2</v>
      </c>
      <c r="AN86" s="558">
        <v>6.0905174563567352E-2</v>
      </c>
      <c r="AO86" s="558">
        <v>6.0840434435589542E-2</v>
      </c>
      <c r="AP86" s="558">
        <v>6.0775831794573687E-2</v>
      </c>
      <c r="AQ86" s="558">
        <v>6.0711366203017987E-2</v>
      </c>
      <c r="AR86" s="558">
        <v>6.0647037225274945E-2</v>
      </c>
      <c r="AS86" s="558">
        <v>6.0582844427541541E-2</v>
      </c>
      <c r="AT86" s="558">
        <v>6.0518787377849444E-2</v>
      </c>
      <c r="AU86" s="558">
        <v>6.0454865646055393E-2</v>
      </c>
      <c r="AV86" s="558">
        <v>6.0391078803831509E-2</v>
      </c>
      <c r="AW86" s="558">
        <v>6.0327426424655738E-2</v>
      </c>
      <c r="AX86" s="558">
        <v>6.0263908083802373E-2</v>
      </c>
      <c r="AY86" s="558">
        <v>6.0200523358332599E-2</v>
      </c>
      <c r="AZ86" s="558">
        <v>6.0137271827085059E-2</v>
      </c>
      <c r="BA86" s="558">
        <v>6.0074153070666596E-2</v>
      </c>
      <c r="BB86" s="558">
        <v>6.0011166671442941E-2</v>
      </c>
      <c r="BC86" s="558">
        <v>5.9948312213529496E-2</v>
      </c>
      <c r="BD86" s="558">
        <v>5.988558928278221E-2</v>
      </c>
      <c r="BE86" s="558">
        <v>5.9822997466788486E-2</v>
      </c>
      <c r="BF86" s="558">
        <v>5.9760536354858076E-2</v>
      </c>
      <c r="BG86" s="558">
        <v>5.9698205538014193E-2</v>
      </c>
      <c r="BH86" s="558">
        <v>5.9636004608984529E-2</v>
      </c>
      <c r="BI86" s="558">
        <v>5.957393316219238E-2</v>
      </c>
      <c r="BJ86" s="558">
        <v>5.951199079374786E-2</v>
      </c>
      <c r="BK86" s="558">
        <v>5.9450177101439114E-2</v>
      </c>
    </row>
    <row r="87" spans="1:63">
      <c r="A87" s="1066"/>
      <c r="B87" s="510">
        <v>17.5</v>
      </c>
      <c r="C87" s="558">
        <v>6.2276811654768019E-2</v>
      </c>
      <c r="D87" s="558">
        <v>6.2208626401515428E-2</v>
      </c>
      <c r="E87" s="558">
        <v>6.2140590293470688E-2</v>
      </c>
      <c r="F87" s="558">
        <v>6.2072702841818622E-2</v>
      </c>
      <c r="G87" s="558">
        <v>6.2004963559877779E-2</v>
      </c>
      <c r="H87" s="558">
        <v>6.1937371963088857E-2</v>
      </c>
      <c r="I87" s="558">
        <v>6.1869927569003134E-2</v>
      </c>
      <c r="J87" s="558">
        <v>6.1802629897270957E-2</v>
      </c>
      <c r="K87" s="558">
        <v>6.1735478469630366E-2</v>
      </c>
      <c r="L87" s="558">
        <v>6.1668472809895777E-2</v>
      </c>
      <c r="M87" s="558">
        <v>6.1601612443946699E-2</v>
      </c>
      <c r="N87" s="558">
        <v>6.153489689971655E-2</v>
      </c>
      <c r="O87" s="558">
        <v>6.1468325707181581E-2</v>
      </c>
      <c r="P87" s="558">
        <v>6.1401898398349815E-2</v>
      </c>
      <c r="Q87" s="558">
        <v>6.1335614507250044E-2</v>
      </c>
      <c r="R87" s="558">
        <v>6.1269473569921011E-2</v>
      </c>
      <c r="S87" s="558">
        <v>6.1203475124400539E-2</v>
      </c>
      <c r="T87" s="558">
        <v>6.1137618710714749E-2</v>
      </c>
      <c r="U87" s="558">
        <v>6.1071903870867444E-2</v>
      </c>
      <c r="V87" s="558">
        <v>6.1006330148829446E-2</v>
      </c>
      <c r="W87" s="558">
        <v>6.094089709052803E-2</v>
      </c>
      <c r="X87" s="558">
        <v>6.0875604243836492E-2</v>
      </c>
      <c r="Y87" s="558">
        <v>6.0810451158563705E-2</v>
      </c>
      <c r="Z87" s="558">
        <v>6.0745437386443779E-2</v>
      </c>
      <c r="AA87" s="558">
        <v>6.0680562481125772E-2</v>
      </c>
      <c r="AB87" s="558">
        <v>6.0615825998163501E-2</v>
      </c>
      <c r="AC87" s="558">
        <v>6.0551227495005348E-2</v>
      </c>
      <c r="AD87" s="558">
        <v>6.0486766530984226E-2</v>
      </c>
      <c r="AE87" s="558">
        <v>6.0422442667307528E-2</v>
      </c>
      <c r="AF87" s="558">
        <v>6.0358255467047171E-2</v>
      </c>
      <c r="AG87" s="558">
        <v>6.0294204495129712E-2</v>
      </c>
      <c r="AH87" s="558">
        <v>6.0230289318326531E-2</v>
      </c>
      <c r="AI87" s="558">
        <v>6.0166509505244013E-2</v>
      </c>
      <c r="AJ87" s="558">
        <v>6.0102864626313909E-2</v>
      </c>
      <c r="AK87" s="558">
        <v>6.003935425378365E-2</v>
      </c>
      <c r="AL87" s="558">
        <v>5.9975977961706756E-2</v>
      </c>
      <c r="AM87" s="558">
        <v>5.9912735325933365E-2</v>
      </c>
      <c r="AN87" s="558">
        <v>5.9849625924100709E-2</v>
      </c>
      <c r="AO87" s="558">
        <v>5.9786649335623769E-2</v>
      </c>
      <c r="AP87" s="558">
        <v>5.9723805141685855E-2</v>
      </c>
      <c r="AQ87" s="558">
        <v>5.966109292522942E-2</v>
      </c>
      <c r="AR87" s="558">
        <v>5.9598512270946757E-2</v>
      </c>
      <c r="AS87" s="558">
        <v>5.9536062765270854E-2</v>
      </c>
      <c r="AT87" s="558">
        <v>5.9473743996366298E-2</v>
      </c>
      <c r="AU87" s="558">
        <v>5.9411555554120227E-2</v>
      </c>
      <c r="AV87" s="558">
        <v>5.9349497030133272E-2</v>
      </c>
      <c r="AW87" s="558">
        <v>5.92875680177107E-2</v>
      </c>
      <c r="AX87" s="558">
        <v>5.922576811185349E-2</v>
      </c>
      <c r="AY87" s="558">
        <v>5.9164096909249494E-2</v>
      </c>
      <c r="AZ87" s="558">
        <v>5.9102554008264675E-2</v>
      </c>
      <c r="BA87" s="558">
        <v>5.9041139008934408E-2</v>
      </c>
      <c r="BB87" s="558">
        <v>5.8979851512954776E-2</v>
      </c>
      <c r="BC87" s="558">
        <v>5.891869112367399E-2</v>
      </c>
      <c r="BD87" s="558">
        <v>5.8857657446083823E-2</v>
      </c>
      <c r="BE87" s="558">
        <v>5.8796750086811102E-2</v>
      </c>
      <c r="BF87" s="558">
        <v>5.8735968654109259E-2</v>
      </c>
      <c r="BG87" s="558">
        <v>5.867531275784995E-2</v>
      </c>
      <c r="BH87" s="558">
        <v>5.861478200951465E-2</v>
      </c>
      <c r="BI87" s="558">
        <v>5.8554376022186445E-2</v>
      </c>
      <c r="BJ87" s="558">
        <v>5.8494094410541722E-2</v>
      </c>
      <c r="BK87" s="558">
        <v>5.8433936790841981E-2</v>
      </c>
    </row>
    <row r="88" spans="1:63">
      <c r="A88" s="1066"/>
      <c r="B88" s="510">
        <v>17.75</v>
      </c>
      <c r="C88" s="558">
        <v>6.1181131374705086E-2</v>
      </c>
      <c r="D88" s="558">
        <v>6.1114841304443099E-2</v>
      </c>
      <c r="E88" s="558">
        <v>6.104869472996631E-2</v>
      </c>
      <c r="F88" s="558">
        <v>6.0982691185848016E-2</v>
      </c>
      <c r="G88" s="558">
        <v>6.0916830208672182E-2</v>
      </c>
      <c r="H88" s="558">
        <v>6.0851111337022562E-2</v>
      </c>
      <c r="I88" s="558">
        <v>6.0785534111471896E-2</v>
      </c>
      <c r="J88" s="558">
        <v>6.0720098074571245E-2</v>
      </c>
      <c r="K88" s="558">
        <v>6.0654802770839351E-2</v>
      </c>
      <c r="L88" s="558">
        <v>6.0589647746752039E-2</v>
      </c>
      <c r="M88" s="558">
        <v>6.0524632550731733E-2</v>
      </c>
      <c r="N88" s="558">
        <v>6.0459756733137054E-2</v>
      </c>
      <c r="O88" s="558">
        <v>6.0395019846252382E-2</v>
      </c>
      <c r="P88" s="558">
        <v>6.0330421444277631E-2</v>
      </c>
      <c r="Q88" s="558">
        <v>6.0265961083317984E-2</v>
      </c>
      <c r="R88" s="558">
        <v>6.0201638321373707E-2</v>
      </c>
      <c r="S88" s="558">
        <v>6.0137452718330077E-2</v>
      </c>
      <c r="T88" s="558">
        <v>6.0073403835947344E-2</v>
      </c>
      <c r="U88" s="558">
        <v>6.0009491237850737E-2</v>
      </c>
      <c r="V88" s="558">
        <v>5.9945714489520546E-2</v>
      </c>
      <c r="W88" s="558">
        <v>5.9882073158282319E-2</v>
      </c>
      <c r="X88" s="558">
        <v>5.9818566813297031E-2</v>
      </c>
      <c r="Y88" s="558">
        <v>5.9755195025551384E-2</v>
      </c>
      <c r="Z88" s="558">
        <v>5.9691957367848145E-2</v>
      </c>
      <c r="AA88" s="558">
        <v>5.9628853414796554E-2</v>
      </c>
      <c r="AB88" s="558">
        <v>5.956588274280275E-2</v>
      </c>
      <c r="AC88" s="558">
        <v>5.9503044930060346E-2</v>
      </c>
      <c r="AD88" s="558">
        <v>5.9440339556540975E-2</v>
      </c>
      <c r="AE88" s="558">
        <v>5.9377766203984925E-2</v>
      </c>
      <c r="AF88" s="558">
        <v>5.9315324455891869E-2</v>
      </c>
      <c r="AG88" s="558">
        <v>5.9253013897511621E-2</v>
      </c>
      <c r="AH88" s="558">
        <v>5.9190834115834909E-2</v>
      </c>
      <c r="AI88" s="558">
        <v>5.9128784699584304E-2</v>
      </c>
      <c r="AJ88" s="558">
        <v>5.9066865239205131E-2</v>
      </c>
      <c r="AK88" s="558">
        <v>5.9005075326856449E-2</v>
      </c>
      <c r="AL88" s="558">
        <v>5.8943414556402104E-2</v>
      </c>
      <c r="AM88" s="558">
        <v>5.8881882523401846E-2</v>
      </c>
      <c r="AN88" s="558">
        <v>5.8820478825102454E-2</v>
      </c>
      <c r="AO88" s="558">
        <v>5.8759203060428977E-2</v>
      </c>
      <c r="AP88" s="558">
        <v>5.869805482997599E-2</v>
      </c>
      <c r="AQ88" s="558">
        <v>5.8637033735998913E-2</v>
      </c>
      <c r="AR88" s="558">
        <v>5.8576139382405398E-2</v>
      </c>
      <c r="AS88" s="558">
        <v>5.8515371374746744E-2</v>
      </c>
      <c r="AT88" s="558">
        <v>5.8454729320209411E-2</v>
      </c>
      <c r="AU88" s="558">
        <v>5.8394212827606491E-2</v>
      </c>
      <c r="AV88" s="558">
        <v>5.8333821507369377E-2</v>
      </c>
      <c r="AW88" s="558">
        <v>5.8273554971539347E-2</v>
      </c>
      <c r="AX88" s="558">
        <v>5.8213412833759283E-2</v>
      </c>
      <c r="AY88" s="558">
        <v>5.8153394709265387E-2</v>
      </c>
      <c r="AZ88" s="558">
        <v>5.8093500214879037E-2</v>
      </c>
      <c r="BA88" s="558">
        <v>5.8033728968998541E-2</v>
      </c>
      <c r="BB88" s="558">
        <v>5.7974080591591107E-2</v>
      </c>
      <c r="BC88" s="558">
        <v>5.7914554704184773E-2</v>
      </c>
      <c r="BD88" s="558">
        <v>5.785515092986037E-2</v>
      </c>
      <c r="BE88" s="558">
        <v>5.7795868893243604E-2</v>
      </c>
      <c r="BF88" s="558">
        <v>5.7736708220497146E-2</v>
      </c>
      <c r="BG88" s="558">
        <v>5.7677668539312735E-2</v>
      </c>
      <c r="BH88" s="558">
        <v>5.76187494789034E-2</v>
      </c>
      <c r="BI88" s="558">
        <v>5.7559950669995731E-2</v>
      </c>
      <c r="BJ88" s="558">
        <v>5.7501271744822079E-2</v>
      </c>
      <c r="BK88" s="558">
        <v>5.7442712337112949E-2</v>
      </c>
    </row>
    <row r="89" spans="1:63">
      <c r="A89" s="1066"/>
      <c r="B89" s="510">
        <v>18</v>
      </c>
      <c r="C89" s="558">
        <v>6.0113406070554661E-2</v>
      </c>
      <c r="D89" s="558">
        <v>6.0048942252067007E-2</v>
      </c>
      <c r="E89" s="558">
        <v>5.9984616543615532E-2</v>
      </c>
      <c r="F89" s="558">
        <v>5.9920428501835932E-2</v>
      </c>
      <c r="G89" s="558">
        <v>5.9856377685259601E-2</v>
      </c>
      <c r="H89" s="558">
        <v>5.9792463654303504E-2</v>
      </c>
      <c r="I89" s="558">
        <v>5.9728685971260138E-2</v>
      </c>
      <c r="J89" s="558">
        <v>5.9665044200287558E-2</v>
      </c>
      <c r="K89" s="558">
        <v>5.9601537907399374E-2</v>
      </c>
      <c r="L89" s="558">
        <v>5.9538166660454993E-2</v>
      </c>
      <c r="M89" s="558">
        <v>5.9474930029149727E-2</v>
      </c>
      <c r="N89" s="558">
        <v>5.9411827585005093E-2</v>
      </c>
      <c r="O89" s="558">
        <v>5.9348858901359144E-2</v>
      </c>
      <c r="P89" s="558">
        <v>5.9286023553356826E-2</v>
      </c>
      <c r="Q89" s="558">
        <v>5.9223321117940431E-2</v>
      </c>
      <c r="R89" s="558">
        <v>5.9160751173840127E-2</v>
      </c>
      <c r="S89" s="558">
        <v>5.9098313301564488E-2</v>
      </c>
      <c r="T89" s="558">
        <v>5.9036007083391136E-2</v>
      </c>
      <c r="U89" s="558">
        <v>5.8973832103357431E-2</v>
      </c>
      <c r="V89" s="558">
        <v>5.8911787947251208E-2</v>
      </c>
      <c r="W89" s="558">
        <v>5.8849874202601571E-2</v>
      </c>
      <c r="X89" s="558">
        <v>5.8788090458669756E-2</v>
      </c>
      <c r="Y89" s="558">
        <v>5.8726436306440075E-2</v>
      </c>
      <c r="Z89" s="558">
        <v>5.8664911338610855E-2</v>
      </c>
      <c r="AA89" s="558">
        <v>5.8603515149585457E-2</v>
      </c>
      <c r="AB89" s="558">
        <v>5.8542247335463427E-2</v>
      </c>
      <c r="AC89" s="558">
        <v>5.8481107494031577E-2</v>
      </c>
      <c r="AD89" s="558">
        <v>5.8420095224755206E-2</v>
      </c>
      <c r="AE89" s="558">
        <v>5.8359210128769351E-2</v>
      </c>
      <c r="AF89" s="558">
        <v>5.8298451808870125E-2</v>
      </c>
      <c r="AG89" s="558">
        <v>5.8237819869505998E-2</v>
      </c>
      <c r="AH89" s="558">
        <v>5.8177313916769322E-2</v>
      </c>
      <c r="AI89" s="558">
        <v>5.8116933558387714E-2</v>
      </c>
      <c r="AJ89" s="558">
        <v>5.8056678403715617E-2</v>
      </c>
      <c r="AK89" s="558">
        <v>5.799654806372586E-2</v>
      </c>
      <c r="AL89" s="558">
        <v>5.7936542151001323E-2</v>
      </c>
      <c r="AM89" s="558">
        <v>5.7876660279726544E-2</v>
      </c>
      <c r="AN89" s="558">
        <v>5.7816902065679528E-2</v>
      </c>
      <c r="AO89" s="558">
        <v>5.7757267126223498E-2</v>
      </c>
      <c r="AP89" s="558">
        <v>5.7697755080298681E-2</v>
      </c>
      <c r="AQ89" s="558">
        <v>5.7638365548414283E-2</v>
      </c>
      <c r="AR89" s="558">
        <v>5.7579098152640368E-2</v>
      </c>
      <c r="AS89" s="558">
        <v>5.7519952516599818E-2</v>
      </c>
      <c r="AT89" s="558">
        <v>5.7460928265460426E-2</v>
      </c>
      <c r="AU89" s="558">
        <v>5.740202502592695E-2</v>
      </c>
      <c r="AV89" s="558">
        <v>5.7343242426233211E-2</v>
      </c>
      <c r="AW89" s="558">
        <v>5.7284580096134338E-2</v>
      </c>
      <c r="AX89" s="558">
        <v>5.7226037666898932E-2</v>
      </c>
      <c r="AY89" s="558">
        <v>5.7167614771301396E-2</v>
      </c>
      <c r="AZ89" s="558">
        <v>5.7109311043614185E-2</v>
      </c>
      <c r="BA89" s="558">
        <v>5.7051126119600261E-2</v>
      </c>
      <c r="BB89" s="558">
        <v>5.6993059636505437E-2</v>
      </c>
      <c r="BC89" s="558">
        <v>5.6935111233050867E-2</v>
      </c>
      <c r="BD89" s="558">
        <v>5.6877280549425556E-2</v>
      </c>
      <c r="BE89" s="558">
        <v>5.6819567227278926E-2</v>
      </c>
      <c r="BF89" s="558">
        <v>5.6761970909713369E-2</v>
      </c>
      <c r="BG89" s="558">
        <v>5.6704491241276925E-2</v>
      </c>
      <c r="BH89" s="558">
        <v>5.6647127867955983E-2</v>
      </c>
      <c r="BI89" s="558">
        <v>5.6589880437167957E-2</v>
      </c>
      <c r="BJ89" s="558">
        <v>5.6532748597754125E-2</v>
      </c>
      <c r="BK89" s="558">
        <v>5.6475731999972419E-2</v>
      </c>
    </row>
    <row r="90" spans="1:63">
      <c r="A90" s="1066"/>
      <c r="B90" s="510">
        <v>18.25</v>
      </c>
      <c r="C90" s="558">
        <v>5.9072729846600294E-2</v>
      </c>
      <c r="D90" s="558">
        <v>5.9010026413819479E-2</v>
      </c>
      <c r="E90" s="558">
        <v>5.8947455954461353E-2</v>
      </c>
      <c r="F90" s="558">
        <v>5.8885018045984394E-2</v>
      </c>
      <c r="G90" s="558">
        <v>5.8822712267635448E-2</v>
      </c>
      <c r="H90" s="558">
        <v>5.8760538200440249E-2</v>
      </c>
      <c r="I90" s="558">
        <v>5.8698495427194047E-2</v>
      </c>
      <c r="J90" s="558">
        <v>5.8636583532452269E-2</v>
      </c>
      <c r="K90" s="558">
        <v>5.8574802102521244E-2</v>
      </c>
      <c r="L90" s="558">
        <v>5.8513150725448992E-2</v>
      </c>
      <c r="M90" s="558">
        <v>5.8451628991016066E-2</v>
      </c>
      <c r="N90" s="558">
        <v>5.8390236490726451E-2</v>
      </c>
      <c r="O90" s="558">
        <v>5.8328972817798544E-2</v>
      </c>
      <c r="P90" s="558">
        <v>5.8267837567156117E-2</v>
      </c>
      <c r="Q90" s="558">
        <v>5.820683033541945E-2</v>
      </c>
      <c r="R90" s="558">
        <v>5.8145950720896435E-2</v>
      </c>
      <c r="S90" s="558">
        <v>5.8085198323573728E-2</v>
      </c>
      <c r="T90" s="558">
        <v>5.8024572745108055E-2</v>
      </c>
      <c r="U90" s="558">
        <v>5.7964073588817458E-2</v>
      </c>
      <c r="V90" s="558">
        <v>5.7903700459672622E-2</v>
      </c>
      <c r="W90" s="558">
        <v>5.7843452964288347E-2</v>
      </c>
      <c r="X90" s="558">
        <v>5.7783330710914953E-2</v>
      </c>
      <c r="Y90" s="558">
        <v>5.7723333309429782E-2</v>
      </c>
      <c r="Z90" s="558">
        <v>5.7663460371328808E-2</v>
      </c>
      <c r="AA90" s="558">
        <v>5.7603711509718214E-2</v>
      </c>
      <c r="AB90" s="558">
        <v>5.754408633930605E-2</v>
      </c>
      <c r="AC90" s="558">
        <v>5.7484584476393978E-2</v>
      </c>
      <c r="AD90" s="558">
        <v>5.7425205538869047E-2</v>
      </c>
      <c r="AE90" s="558">
        <v>5.7365949146195479E-2</v>
      </c>
      <c r="AF90" s="558">
        <v>5.7306814919406548E-2</v>
      </c>
      <c r="AG90" s="558">
        <v>5.7247802481096545E-2</v>
      </c>
      <c r="AH90" s="558">
        <v>5.7188911455412689E-2</v>
      </c>
      <c r="AI90" s="558">
        <v>5.7130141468047173E-2</v>
      </c>
      <c r="AJ90" s="558">
        <v>5.7071492146229259E-2</v>
      </c>
      <c r="AK90" s="558">
        <v>5.7012963118717355E-2</v>
      </c>
      <c r="AL90" s="558">
        <v>5.6954554015791192E-2</v>
      </c>
      <c r="AM90" s="558">
        <v>5.6896264469244062E-2</v>
      </c>
      <c r="AN90" s="558">
        <v>5.6838094112375066E-2</v>
      </c>
      <c r="AO90" s="558">
        <v>5.6780042579981406E-2</v>
      </c>
      <c r="AP90" s="558">
        <v>5.6722109508350778E-2</v>
      </c>
      <c r="AQ90" s="558">
        <v>5.6664294535253748E-2</v>
      </c>
      <c r="AR90" s="558">
        <v>5.6606597299936209E-2</v>
      </c>
      <c r="AS90" s="558">
        <v>5.6549017443111894E-2</v>
      </c>
      <c r="AT90" s="558">
        <v>5.6491554606954902E-2</v>
      </c>
      <c r="AU90" s="558">
        <v>5.6434208435092267E-2</v>
      </c>
      <c r="AV90" s="558">
        <v>5.6376978572596645E-2</v>
      </c>
      <c r="AW90" s="558">
        <v>5.6319864665978943E-2</v>
      </c>
      <c r="AX90" s="558">
        <v>5.6262866363181049E-2</v>
      </c>
      <c r="AY90" s="558">
        <v>5.6205983313568617E-2</v>
      </c>
      <c r="AZ90" s="558">
        <v>5.6149215167923879E-2</v>
      </c>
      <c r="BA90" s="558">
        <v>5.6092561578438449E-2</v>
      </c>
      <c r="BB90" s="558">
        <v>5.6036022198706292E-2</v>
      </c>
      <c r="BC90" s="558">
        <v>5.5979596683716618E-2</v>
      </c>
      <c r="BD90" s="558">
        <v>5.5923284689846864E-2</v>
      </c>
      <c r="BE90" s="558">
        <v>5.586708587485574E-2</v>
      </c>
      <c r="BF90" s="558">
        <v>5.581099989787628E-2</v>
      </c>
      <c r="BG90" s="558">
        <v>5.5755026419408972E-2</v>
      </c>
      <c r="BH90" s="558">
        <v>5.5699165101314854E-2</v>
      </c>
      <c r="BI90" s="558">
        <v>5.5643415606808772E-2</v>
      </c>
      <c r="BJ90" s="558">
        <v>5.5587777600452588E-2</v>
      </c>
      <c r="BK90" s="558">
        <v>5.553225074814841E-2</v>
      </c>
    </row>
    <row r="91" spans="1:63">
      <c r="A91" s="1066"/>
      <c r="B91" s="576">
        <v>18.5</v>
      </c>
      <c r="C91" s="558">
        <v>5.8058230765748307E-2</v>
      </c>
      <c r="D91" s="558">
        <v>5.7997224758609862E-2</v>
      </c>
      <c r="E91" s="558">
        <v>5.7936346823796975E-2</v>
      </c>
      <c r="F91" s="558">
        <v>5.7875596558431601E-2</v>
      </c>
      <c r="G91" s="558">
        <v>5.7814973561323688E-2</v>
      </c>
      <c r="H91" s="558">
        <v>5.7754477432962345E-2</v>
      </c>
      <c r="I91" s="558">
        <v>5.7694107775507118E-2</v>
      </c>
      <c r="J91" s="558">
        <v>5.7633864192779223E-2</v>
      </c>
      <c r="K91" s="558">
        <v>5.7573746290252893E-2</v>
      </c>
      <c r="L91" s="558">
        <v>5.7513753675046762E-2</v>
      </c>
      <c r="M91" s="558">
        <v>5.7453885955915308E-2</v>
      </c>
      <c r="N91" s="558">
        <v>5.7394142743240367E-2</v>
      </c>
      <c r="O91" s="558">
        <v>5.733452364902264E-2</v>
      </c>
      <c r="P91" s="558">
        <v>5.7275028286873329E-2</v>
      </c>
      <c r="Q91" s="558">
        <v>5.721565627200579E-2</v>
      </c>
      <c r="R91" s="558">
        <v>5.7156407221227203E-2</v>
      </c>
      <c r="S91" s="558">
        <v>5.7097280752930357E-2</v>
      </c>
      <c r="T91" s="558">
        <v>5.7038276487085475E-2</v>
      </c>
      <c r="U91" s="558">
        <v>5.6979394045232001E-2</v>
      </c>
      <c r="V91" s="558">
        <v>5.6920633050470598E-2</v>
      </c>
      <c r="W91" s="558">
        <v>5.6861993127455053E-2</v>
      </c>
      <c r="X91" s="558">
        <v>5.6803473902384272E-2</v>
      </c>
      <c r="Y91" s="558">
        <v>5.6745075002994388E-2</v>
      </c>
      <c r="Z91" s="558">
        <v>5.6686796058550835E-2</v>
      </c>
      <c r="AA91" s="558">
        <v>5.6628636699840487E-2</v>
      </c>
      <c r="AB91" s="558">
        <v>5.6570596559163917E-2</v>
      </c>
      <c r="AC91" s="558">
        <v>5.6512675270327585E-2</v>
      </c>
      <c r="AD91" s="558">
        <v>5.6454872468636175E-2</v>
      </c>
      <c r="AE91" s="558">
        <v>5.6397187790884921E-2</v>
      </c>
      <c r="AF91" s="558">
        <v>5.6339620875352034E-2</v>
      </c>
      <c r="AG91" s="558">
        <v>5.6282171361791075E-2</v>
      </c>
      <c r="AH91" s="558">
        <v>5.6224838891423524E-2</v>
      </c>
      <c r="AI91" s="558">
        <v>5.6167623106931241E-2</v>
      </c>
      <c r="AJ91" s="558">
        <v>5.6110523652449083E-2</v>
      </c>
      <c r="AK91" s="558">
        <v>5.6053540173557501E-2</v>
      </c>
      <c r="AL91" s="558">
        <v>5.5996672317275231E-2</v>
      </c>
      <c r="AM91" s="558">
        <v>5.5939919732052E-2</v>
      </c>
      <c r="AN91" s="558">
        <v>5.5883282067761254E-2</v>
      </c>
      <c r="AO91" s="558">
        <v>5.5826758975692996E-2</v>
      </c>
      <c r="AP91" s="558">
        <v>5.5770350108546612E-2</v>
      </c>
      <c r="AQ91" s="558">
        <v>5.5714055120423753E-2</v>
      </c>
      <c r="AR91" s="558">
        <v>5.5657873666821275E-2</v>
      </c>
      <c r="AS91" s="558">
        <v>5.5601805404624213E-2</v>
      </c>
      <c r="AT91" s="558">
        <v>5.5545849992098766E-2</v>
      </c>
      <c r="AU91" s="558">
        <v>5.54900070888854E-2</v>
      </c>
      <c r="AV91" s="558">
        <v>5.5434276355991942E-2</v>
      </c>
      <c r="AW91" s="558">
        <v>5.5378657455786656E-2</v>
      </c>
      <c r="AX91" s="558">
        <v>5.532315005199151E-2</v>
      </c>
      <c r="AY91" s="558">
        <v>5.526775380967535E-2</v>
      </c>
      <c r="AZ91" s="558">
        <v>5.5212468395247176E-2</v>
      </c>
      <c r="BA91" s="558">
        <v>5.5157293476449445E-2</v>
      </c>
      <c r="BB91" s="558">
        <v>5.5102228722351411E-2</v>
      </c>
      <c r="BC91" s="558">
        <v>5.5047273803342511E-2</v>
      </c>
      <c r="BD91" s="558">
        <v>5.4992428391125801E-2</v>
      </c>
      <c r="BE91" s="558">
        <v>5.4937692158711394E-2</v>
      </c>
      <c r="BF91" s="558">
        <v>5.4883064780409975E-2</v>
      </c>
      <c r="BG91" s="558">
        <v>5.4828545931826352E-2</v>
      </c>
      <c r="BH91" s="558">
        <v>5.4774135289853018E-2</v>
      </c>
      <c r="BI91" s="558">
        <v>5.471983253266377E-2</v>
      </c>
      <c r="BJ91" s="558">
        <v>5.4665637339707362E-2</v>
      </c>
      <c r="BK91" s="558">
        <v>5.4611549391701215E-2</v>
      </c>
    </row>
    <row r="92" spans="1:63">
      <c r="A92" s="1066"/>
      <c r="B92" s="510">
        <v>18.75</v>
      </c>
      <c r="C92" s="558">
        <v>5.7069069531087278E-2</v>
      </c>
      <c r="D92" s="558">
        <v>5.7009700745688445E-2</v>
      </c>
      <c r="E92" s="558">
        <v>5.695045535426934E-2</v>
      </c>
      <c r="F92" s="558">
        <v>5.6891332972530365E-2</v>
      </c>
      <c r="G92" s="558">
        <v>5.683233321776604E-2</v>
      </c>
      <c r="H92" s="558">
        <v>5.6773455708856863E-2</v>
      </c>
      <c r="I92" s="558">
        <v>5.671470006626099E-2</v>
      </c>
      <c r="J92" s="558">
        <v>5.6656065912006136E-2</v>
      </c>
      <c r="K92" s="558">
        <v>5.6597552869681461E-2</v>
      </c>
      <c r="L92" s="558">
        <v>5.6539160564429522E-2</v>
      </c>
      <c r="M92" s="558">
        <v>5.648088862293825E-2</v>
      </c>
      <c r="N92" s="558">
        <v>5.6422736673432998E-2</v>
      </c>
      <c r="O92" s="558">
        <v>5.6364704345668662E-2</v>
      </c>
      <c r="P92" s="558">
        <v>5.6306791270921773E-2</v>
      </c>
      <c r="Q92" s="558">
        <v>5.6248997081982735E-2</v>
      </c>
      <c r="R92" s="558">
        <v>5.6191321413148046E-2</v>
      </c>
      <c r="S92" s="558">
        <v>5.6133763900212588E-2</v>
      </c>
      <c r="T92" s="558">
        <v>5.6076324180461934E-2</v>
      </c>
      <c r="U92" s="558">
        <v>5.6019001892664767E-2</v>
      </c>
      <c r="V92" s="558">
        <v>5.5961796677065301E-2</v>
      </c>
      <c r="W92" s="558">
        <v>5.5904708175375718E-2</v>
      </c>
      <c r="X92" s="558">
        <v>5.5847736030768751E-2</v>
      </c>
      <c r="Y92" s="558">
        <v>5.5790879887870189E-2</v>
      </c>
      <c r="Z92" s="558">
        <v>5.5734139392751507E-2</v>
      </c>
      <c r="AA92" s="558">
        <v>5.5677514192922557E-2</v>
      </c>
      <c r="AB92" s="558">
        <v>5.5621003937324227E-2</v>
      </c>
      <c r="AC92" s="558">
        <v>5.5564608276321176E-2</v>
      </c>
      <c r="AD92" s="558">
        <v>5.5508326861694678E-2</v>
      </c>
      <c r="AE92" s="558">
        <v>5.5452159346635416E-2</v>
      </c>
      <c r="AF92" s="558">
        <v>5.5396105385736354E-2</v>
      </c>
      <c r="AG92" s="558">
        <v>5.5340164634985665E-2</v>
      </c>
      <c r="AH92" s="558">
        <v>5.5284336751759727E-2</v>
      </c>
      <c r="AI92" s="558">
        <v>5.5228621394816053E-2</v>
      </c>
      <c r="AJ92" s="558">
        <v>5.5173018224286413E-2</v>
      </c>
      <c r="AK92" s="558">
        <v>5.5117526901669905E-2</v>
      </c>
      <c r="AL92" s="558">
        <v>5.5062147089826027E-2</v>
      </c>
      <c r="AM92" s="558">
        <v>5.5006878452967936E-2</v>
      </c>
      <c r="AN92" s="558">
        <v>5.4951720656655614E-2</v>
      </c>
      <c r="AO92" s="558">
        <v>5.4896673367789119E-2</v>
      </c>
      <c r="AP92" s="558">
        <v>5.4841736254601904E-2</v>
      </c>
      <c r="AQ92" s="558">
        <v>5.4786908986654115E-2</v>
      </c>
      <c r="AR92" s="558">
        <v>5.4732191234826026E-2</v>
      </c>
      <c r="AS92" s="558">
        <v>5.4677582671311377E-2</v>
      </c>
      <c r="AT92" s="558">
        <v>5.4623082969610895E-2</v>
      </c>
      <c r="AU92" s="558">
        <v>5.4568691804525747E-2</v>
      </c>
      <c r="AV92" s="558">
        <v>5.4514408852151079E-2</v>
      </c>
      <c r="AW92" s="558">
        <v>5.4460233789869604E-2</v>
      </c>
      <c r="AX92" s="558">
        <v>5.4406166296345204E-2</v>
      </c>
      <c r="AY92" s="558">
        <v>5.4352206051516534E-2</v>
      </c>
      <c r="AZ92" s="558">
        <v>5.4298352736590789E-2</v>
      </c>
      <c r="BA92" s="558">
        <v>5.4244606034037357E-2</v>
      </c>
      <c r="BB92" s="558">
        <v>5.4190965627581592E-2</v>
      </c>
      <c r="BC92" s="558">
        <v>5.4137431202198633E-2</v>
      </c>
      <c r="BD92" s="558">
        <v>5.4084002444107236E-2</v>
      </c>
      <c r="BE92" s="558">
        <v>5.4030679040763592E-2</v>
      </c>
      <c r="BF92" s="558">
        <v>5.3977460680855321E-2</v>
      </c>
      <c r="BG92" s="558">
        <v>5.3924347054295323E-2</v>
      </c>
      <c r="BH92" s="558">
        <v>5.3871337852215817E-2</v>
      </c>
      <c r="BI92" s="558">
        <v>5.3818432766962326E-2</v>
      </c>
      <c r="BJ92" s="558">
        <v>5.3765631492087747E-2</v>
      </c>
      <c r="BK92" s="558">
        <v>5.3712933722346388E-2</v>
      </c>
    </row>
    <row r="93" spans="1:63">
      <c r="A93" s="1066"/>
      <c r="B93" s="510">
        <v>19</v>
      </c>
      <c r="C93" s="558">
        <v>5.6104438207027776E-2</v>
      </c>
      <c r="D93" s="558">
        <v>5.6046649054499111E-2</v>
      </c>
      <c r="E93" s="558">
        <v>5.5988978828384411E-2</v>
      </c>
      <c r="F93" s="558">
        <v>5.5931427161946497E-2</v>
      </c>
      <c r="G93" s="558">
        <v>5.5873993689954535E-2</v>
      </c>
      <c r="H93" s="558">
        <v>5.5816678048676328E-2</v>
      </c>
      <c r="I93" s="558">
        <v>5.5759479875870571E-2</v>
      </c>
      <c r="J93" s="558">
        <v>5.5702398810779326E-2</v>
      </c>
      <c r="K93" s="558">
        <v>5.5645434494120342E-2</v>
      </c>
      <c r="L93" s="558">
        <v>5.5588586568079551E-2</v>
      </c>
      <c r="M93" s="558">
        <v>5.5531854676303595E-2</v>
      </c>
      <c r="N93" s="558">
        <v>5.5475238463892365E-2</v>
      </c>
      <c r="O93" s="558">
        <v>5.5418737577391575E-2</v>
      </c>
      <c r="P93" s="558">
        <v>5.5362351664785446E-2</v>
      </c>
      <c r="Q93" s="558">
        <v>5.5306080375489397E-2</v>
      </c>
      <c r="R93" s="558">
        <v>5.5249923360342727E-2</v>
      </c>
      <c r="S93" s="558">
        <v>5.519388027160145E-2</v>
      </c>
      <c r="T93" s="558">
        <v>5.5137950762931091E-2</v>
      </c>
      <c r="U93" s="558">
        <v>5.508213448939954E-2</v>
      </c>
      <c r="V93" s="558">
        <v>5.5026431107470013E-2</v>
      </c>
      <c r="W93" s="558">
        <v>5.497084027499393E-2</v>
      </c>
      <c r="X93" s="558">
        <v>5.4915361651203969E-2</v>
      </c>
      <c r="Y93" s="558">
        <v>5.4859994896707072E-2</v>
      </c>
      <c r="Z93" s="558">
        <v>5.4804739673477543E-2</v>
      </c>
      <c r="AA93" s="558">
        <v>5.4749595644850158E-2</v>
      </c>
      <c r="AB93" s="558">
        <v>5.4694562475513304E-2</v>
      </c>
      <c r="AC93" s="558">
        <v>5.4639639831502239E-2</v>
      </c>
      <c r="AD93" s="558">
        <v>5.4584827380192311E-2</v>
      </c>
      <c r="AE93" s="558">
        <v>5.4530124790292192E-2</v>
      </c>
      <c r="AF93" s="558">
        <v>5.4475531731837286E-2</v>
      </c>
      <c r="AG93" s="558">
        <v>5.4421047876183064E-2</v>
      </c>
      <c r="AH93" s="558">
        <v>5.4366672895998426E-2</v>
      </c>
      <c r="AI93" s="558">
        <v>5.4312406465259207E-2</v>
      </c>
      <c r="AJ93" s="558">
        <v>5.4258248259241637E-2</v>
      </c>
      <c r="AK93" s="558">
        <v>5.4204197954515858E-2</v>
      </c>
      <c r="AL93" s="558">
        <v>5.415025522893948E-2</v>
      </c>
      <c r="AM93" s="558">
        <v>5.4096419761651214E-2</v>
      </c>
      <c r="AN93" s="558">
        <v>5.4042691233064467E-2</v>
      </c>
      <c r="AO93" s="558">
        <v>5.3989069324861055E-2</v>
      </c>
      <c r="AP93" s="558">
        <v>5.3935553719984895E-2</v>
      </c>
      <c r="AQ93" s="558">
        <v>5.3882144102635747E-2</v>
      </c>
      <c r="AR93" s="558">
        <v>5.3828840158263037E-2</v>
      </c>
      <c r="AS93" s="558">
        <v>5.3775641573559671E-2</v>
      </c>
      <c r="AT93" s="558">
        <v>5.3722548036455847E-2</v>
      </c>
      <c r="AU93" s="558">
        <v>5.3669559236113024E-2</v>
      </c>
      <c r="AV93" s="558">
        <v>5.3616674862917817E-2</v>
      </c>
      <c r="AW93" s="558">
        <v>5.3563894608475993E-2</v>
      </c>
      <c r="AX93" s="558">
        <v>5.3511218165606417E-2</v>
      </c>
      <c r="AY93" s="558">
        <v>5.3458645228335162E-2</v>
      </c>
      <c r="AZ93" s="558">
        <v>5.3406175491889564E-2</v>
      </c>
      <c r="BA93" s="558">
        <v>5.3353808652692292E-2</v>
      </c>
      <c r="BB93" s="558">
        <v>5.3301544408355564E-2</v>
      </c>
      <c r="BC93" s="558">
        <v>5.3249382457675271E-2</v>
      </c>
      <c r="BD93" s="558">
        <v>5.3197322500625192E-2</v>
      </c>
      <c r="BE93" s="558">
        <v>5.3145364238351291E-2</v>
      </c>
      <c r="BF93" s="558">
        <v>5.3093507373165955E-2</v>
      </c>
      <c r="BG93" s="558">
        <v>5.3041751608542291E-2</v>
      </c>
      <c r="BH93" s="558">
        <v>5.2990096649108545E-2</v>
      </c>
      <c r="BI93" s="558">
        <v>5.2938542200642424E-2</v>
      </c>
      <c r="BJ93" s="558">
        <v>5.2887087970065506E-2</v>
      </c>
      <c r="BK93" s="558">
        <v>5.2835733665437729E-2</v>
      </c>
    </row>
    <row r="94" spans="1:63">
      <c r="A94" s="1066"/>
      <c r="B94" s="510">
        <v>19.25</v>
      </c>
      <c r="C94" s="558">
        <v>5.5163558981232645E-2</v>
      </c>
      <c r="D94" s="558">
        <v>5.5107294354769659E-2</v>
      </c>
      <c r="E94" s="558">
        <v>5.5051144386702305E-2</v>
      </c>
      <c r="F94" s="558">
        <v>5.4995108726903864E-2</v>
      </c>
      <c r="G94" s="558">
        <v>5.4939187026671728E-2</v>
      </c>
      <c r="H94" s="558">
        <v>5.488337893872014E-2</v>
      </c>
      <c r="I94" s="558">
        <v>5.4827684117173044E-2</v>
      </c>
      <c r="J94" s="558">
        <v>5.477210221755692E-2</v>
      </c>
      <c r="K94" s="558">
        <v>5.4716632896793654E-2</v>
      </c>
      <c r="L94" s="558">
        <v>5.4661275813193543E-2</v>
      </c>
      <c r="M94" s="558">
        <v>5.4606030626448226E-2</v>
      </c>
      <c r="N94" s="558">
        <v>5.4550896997623721E-2</v>
      </c>
      <c r="O94" s="558">
        <v>5.449587458915351E-2</v>
      </c>
      <c r="P94" s="558">
        <v>5.4440963064831642E-2</v>
      </c>
      <c r="Q94" s="558">
        <v>5.438616208980588E-2</v>
      </c>
      <c r="R94" s="558">
        <v>5.4331471330570889E-2</v>
      </c>
      <c r="S94" s="558">
        <v>5.4276890454961493E-2</v>
      </c>
      <c r="T94" s="558">
        <v>5.4222419132145927E-2</v>
      </c>
      <c r="U94" s="558">
        <v>5.4168057032619156E-2</v>
      </c>
      <c r="V94" s="558">
        <v>5.411380382819627E-2</v>
      </c>
      <c r="W94" s="558">
        <v>5.4059659192005796E-2</v>
      </c>
      <c r="X94" s="558">
        <v>5.400562279848322E-2</v>
      </c>
      <c r="Y94" s="558">
        <v>5.3951694323364427E-2</v>
      </c>
      <c r="Z94" s="558">
        <v>5.3897873443679183E-2</v>
      </c>
      <c r="AA94" s="558">
        <v>5.3844159837744751E-2</v>
      </c>
      <c r="AB94" s="558">
        <v>5.3790553185159427E-2</v>
      </c>
      <c r="AC94" s="558">
        <v>5.3737053166796216E-2</v>
      </c>
      <c r="AD94" s="558">
        <v>5.3683659464796446E-2</v>
      </c>
      <c r="AE94" s="558">
        <v>5.3630371762563515E-2</v>
      </c>
      <c r="AF94" s="558">
        <v>5.3577189744756636E-2</v>
      </c>
      <c r="AG94" s="558">
        <v>5.3524113097284567E-2</v>
      </c>
      <c r="AH94" s="558">
        <v>5.3471141507299487E-2</v>
      </c>
      <c r="AI94" s="558">
        <v>5.3418274663190823E-2</v>
      </c>
      <c r="AJ94" s="558">
        <v>5.3365512254579119E-2</v>
      </c>
      <c r="AK94" s="558">
        <v>5.3312853972310018E-2</v>
      </c>
      <c r="AL94" s="558">
        <v>5.3260299508448163E-2</v>
      </c>
      <c r="AM94" s="558">
        <v>5.3207848556271219E-2</v>
      </c>
      <c r="AN94" s="558">
        <v>5.3155500810263927E-2</v>
      </c>
      <c r="AO94" s="558">
        <v>5.3103255966112144E-2</v>
      </c>
      <c r="AP94" s="558">
        <v>5.3051113720696944E-2</v>
      </c>
      <c r="AQ94" s="558">
        <v>5.2999073772088789E-2</v>
      </c>
      <c r="AR94" s="558">
        <v>5.2947135819541656E-2</v>
      </c>
      <c r="AS94" s="558">
        <v>5.2895299563487277E-2</v>
      </c>
      <c r="AT94" s="558">
        <v>5.2843564705529374E-2</v>
      </c>
      <c r="AU94" s="558">
        <v>5.2791930948437919E-2</v>
      </c>
      <c r="AV94" s="558">
        <v>5.2740397996143454E-2</v>
      </c>
      <c r="AW94" s="558">
        <v>5.2688965553731426E-2</v>
      </c>
      <c r="AX94" s="558">
        <v>5.2637633327436574E-2</v>
      </c>
      <c r="AY94" s="558">
        <v>5.2586401024637311E-2</v>
      </c>
      <c r="AZ94" s="558">
        <v>5.2535268353850188E-2</v>
      </c>
      <c r="BA94" s="558">
        <v>5.2484235024724359E-2</v>
      </c>
      <c r="BB94" s="558">
        <v>5.2433300748036087E-2</v>
      </c>
      <c r="BC94" s="558">
        <v>5.2382465235683247E-2</v>
      </c>
      <c r="BD94" s="558">
        <v>5.233172820067996E-2</v>
      </c>
      <c r="BE94" s="558">
        <v>5.2281089357151145E-2</v>
      </c>
      <c r="BF94" s="558">
        <v>5.2230548420327136E-2</v>
      </c>
      <c r="BG94" s="558">
        <v>5.2180105106538408E-2</v>
      </c>
      <c r="BH94" s="558">
        <v>5.2129759133210204E-2</v>
      </c>
      <c r="BI94" s="558">
        <v>5.2079510218857289E-2</v>
      </c>
      <c r="BJ94" s="558">
        <v>5.2029358083078694E-2</v>
      </c>
      <c r="BK94" s="558">
        <v>5.1979302446552536E-2</v>
      </c>
    </row>
    <row r="95" spans="1:63">
      <c r="A95" s="1066"/>
      <c r="B95" s="510">
        <v>19.5</v>
      </c>
      <c r="C95" s="558">
        <v>5.4245682968031006E-2</v>
      </c>
      <c r="D95" s="558">
        <v>5.4190890117570174E-2</v>
      </c>
      <c r="E95" s="558">
        <v>5.4136207846488864E-2</v>
      </c>
      <c r="F95" s="558">
        <v>5.4081635820378296E-2</v>
      </c>
      <c r="G95" s="558">
        <v>5.4027173706176754E-2</v>
      </c>
      <c r="H95" s="558">
        <v>5.3972821172162802E-2</v>
      </c>
      <c r="I95" s="558">
        <v>5.3918577887948516E-2</v>
      </c>
      <c r="J95" s="558">
        <v>5.3864443524472824E-2</v>
      </c>
      <c r="K95" s="558">
        <v>5.3810417753994838E-2</v>
      </c>
      <c r="L95" s="558">
        <v>5.3756500250087255E-2</v>
      </c>
      <c r="M95" s="558">
        <v>5.3702690687629742E-2</v>
      </c>
      <c r="N95" s="558">
        <v>5.3648988742802453E-2</v>
      </c>
      <c r="O95" s="558">
        <v>5.3595394093079514E-2</v>
      </c>
      <c r="P95" s="558">
        <v>5.3541906417222535E-2</v>
      </c>
      <c r="Q95" s="558">
        <v>5.3488525395274239E-2</v>
      </c>
      <c r="R95" s="558">
        <v>5.3435250708552061E-2</v>
      </c>
      <c r="S95" s="558">
        <v>5.3382082039641794E-2</v>
      </c>
      <c r="T95" s="558">
        <v>5.3329019072391307E-2</v>
      </c>
      <c r="U95" s="558">
        <v>5.3276061491904281E-2</v>
      </c>
      <c r="V95" s="558">
        <v>5.3223208984533942E-2</v>
      </c>
      <c r="W95" s="558">
        <v>5.3170461237876908E-2</v>
      </c>
      <c r="X95" s="558">
        <v>5.3117817940767038E-2</v>
      </c>
      <c r="Y95" s="558">
        <v>5.3065278783269269E-2</v>
      </c>
      <c r="Z95" s="558">
        <v>5.3012843456673571E-2</v>
      </c>
      <c r="AA95" s="558">
        <v>5.2960511653488897E-2</v>
      </c>
      <c r="AB95" s="558">
        <v>5.290828306743716E-2</v>
      </c>
      <c r="AC95" s="558">
        <v>5.2856157393447262E-2</v>
      </c>
      <c r="AD95" s="558">
        <v>5.2804134327649174E-2</v>
      </c>
      <c r="AE95" s="558">
        <v>5.2752213567367971E-2</v>
      </c>
      <c r="AF95" s="558">
        <v>5.2700394811118045E-2</v>
      </c>
      <c r="AG95" s="558">
        <v>5.2648677758597218E-2</v>
      </c>
      <c r="AH95" s="558">
        <v>5.259706211068095E-2</v>
      </c>
      <c r="AI95" s="558">
        <v>5.2545547569416561E-2</v>
      </c>
      <c r="AJ95" s="558">
        <v>5.2494133838017522E-2</v>
      </c>
      <c r="AK95" s="558">
        <v>5.2442820620857755E-2</v>
      </c>
      <c r="AL95" s="558">
        <v>5.2391607623465931E-2</v>
      </c>
      <c r="AM95" s="558">
        <v>5.2340494552519878E-2</v>
      </c>
      <c r="AN95" s="558">
        <v>5.2289481115840968E-2</v>
      </c>
      <c r="AO95" s="558">
        <v>5.2238567022388528E-2</v>
      </c>
      <c r="AP95" s="558">
        <v>5.2187751982254338E-2</v>
      </c>
      <c r="AQ95" s="558">
        <v>5.2137035706657127E-2</v>
      </c>
      <c r="AR95" s="558">
        <v>5.2086417907937048E-2</v>
      </c>
      <c r="AS95" s="558">
        <v>5.2035898299550326E-2</v>
      </c>
      <c r="AT95" s="558">
        <v>5.1985476596063791E-2</v>
      </c>
      <c r="AU95" s="558">
        <v>5.1935152513149493E-2</v>
      </c>
      <c r="AV95" s="558">
        <v>5.1884925767579408E-2</v>
      </c>
      <c r="AW95" s="558">
        <v>5.1834796077220108E-2</v>
      </c>
      <c r="AX95" s="558">
        <v>5.1784763161027439E-2</v>
      </c>
      <c r="AY95" s="558">
        <v>5.1734826739041312E-2</v>
      </c>
      <c r="AZ95" s="558">
        <v>5.1684986532380482E-2</v>
      </c>
      <c r="BA95" s="558">
        <v>5.1635242263237305E-2</v>
      </c>
      <c r="BB95" s="558">
        <v>5.1585593654872662E-2</v>
      </c>
      <c r="BC95" s="558">
        <v>5.1536040431610738E-2</v>
      </c>
      <c r="BD95" s="558">
        <v>5.1486582318833983E-2</v>
      </c>
      <c r="BE95" s="558">
        <v>5.1437219042978009E-2</v>
      </c>
      <c r="BF95" s="558">
        <v>5.1387950331526551E-2</v>
      </c>
      <c r="BG95" s="558">
        <v>5.1338775913006472E-2</v>
      </c>
      <c r="BH95" s="558">
        <v>5.1289695516982717E-2</v>
      </c>
      <c r="BI95" s="558">
        <v>5.1240708874053451E-2</v>
      </c>
      <c r="BJ95" s="558">
        <v>5.1191815715845045E-2</v>
      </c>
      <c r="BK95" s="558">
        <v>5.1143015775007211E-2</v>
      </c>
    </row>
    <row r="96" spans="1:63">
      <c r="A96" s="1066"/>
      <c r="B96" s="510">
        <v>19.75</v>
      </c>
      <c r="C96" s="558">
        <v>5.3350089053590566E-2</v>
      </c>
      <c r="D96" s="558">
        <v>5.3296717467648198E-2</v>
      </c>
      <c r="E96" s="558">
        <v>5.324345256116636E-2</v>
      </c>
      <c r="F96" s="558">
        <v>5.3190294014617043E-2</v>
      </c>
      <c r="G96" s="558">
        <v>5.3137241509747024E-2</v>
      </c>
      <c r="H96" s="558">
        <v>5.3084294729571518E-2</v>
      </c>
      <c r="I96" s="558">
        <v>5.303145335836789E-2</v>
      </c>
      <c r="J96" s="558">
        <v>5.2978717081669381E-2</v>
      </c>
      <c r="K96" s="558">
        <v>5.2926085586258824E-2</v>
      </c>
      <c r="L96" s="558">
        <v>5.2873558560162487E-2</v>
      </c>
      <c r="M96" s="558">
        <v>5.2821135692643906E-2</v>
      </c>
      <c r="N96" s="558">
        <v>5.2768816674197742E-2</v>
      </c>
      <c r="O96" s="558">
        <v>5.2716601196543686E-2</v>
      </c>
      <c r="P96" s="558">
        <v>5.2664488952620415E-2</v>
      </c>
      <c r="Q96" s="558">
        <v>5.2612479636579591E-2</v>
      </c>
      <c r="R96" s="558">
        <v>5.2560572943779832E-2</v>
      </c>
      <c r="S96" s="558">
        <v>5.2508768570780795E-2</v>
      </c>
      <c r="T96" s="558">
        <v>5.2457066215337286E-2</v>
      </c>
      <c r="U96" s="558">
        <v>5.2405465576393306E-2</v>
      </c>
      <c r="V96" s="558">
        <v>5.2353966354076298E-2</v>
      </c>
      <c r="W96" s="558">
        <v>5.2302568249691275E-2</v>
      </c>
      <c r="X96" s="558">
        <v>5.2251270965715059E-2</v>
      </c>
      <c r="Y96" s="558">
        <v>5.2200074205790564E-2</v>
      </c>
      <c r="Z96" s="558">
        <v>5.214897767472107E-2</v>
      </c>
      <c r="AA96" s="558">
        <v>5.2097981078464535E-2</v>
      </c>
      <c r="AB96" s="558">
        <v>5.2047084124127979E-2</v>
      </c>
      <c r="AC96" s="558">
        <v>5.1996286519961889E-2</v>
      </c>
      <c r="AD96" s="558">
        <v>5.1945587975354576E-2</v>
      </c>
      <c r="AE96" s="558">
        <v>5.1894988200826733E-2</v>
      </c>
      <c r="AF96" s="558">
        <v>5.1844486908025844E-2</v>
      </c>
      <c r="AG96" s="558">
        <v>5.179408380972074E-2</v>
      </c>
      <c r="AH96" s="558">
        <v>5.1743778619796142E-2</v>
      </c>
      <c r="AI96" s="558">
        <v>5.1693571053247289E-2</v>
      </c>
      <c r="AJ96" s="558">
        <v>5.1643460826174464E-2</v>
      </c>
      <c r="AK96" s="558">
        <v>5.1593447655777745E-2</v>
      </c>
      <c r="AL96" s="558">
        <v>5.1543531260351633E-2</v>
      </c>
      <c r="AM96" s="558">
        <v>5.1493711359279756E-2</v>
      </c>
      <c r="AN96" s="558">
        <v>5.1443987673029629E-2</v>
      </c>
      <c r="AO96" s="558">
        <v>5.139435992314742E-2</v>
      </c>
      <c r="AP96" s="558">
        <v>5.1344827832252776E-2</v>
      </c>
      <c r="AQ96" s="558">
        <v>5.1295391124033592E-2</v>
      </c>
      <c r="AR96" s="558">
        <v>5.1246049523240945E-2</v>
      </c>
      <c r="AS96" s="558">
        <v>5.1196802755683946E-2</v>
      </c>
      <c r="AT96" s="558">
        <v>5.1147650548224656E-2</v>
      </c>
      <c r="AU96" s="558">
        <v>5.1098592628773067E-2</v>
      </c>
      <c r="AV96" s="558">
        <v>5.1049628726282069E-2</v>
      </c>
      <c r="AW96" s="558">
        <v>5.1000758570742419E-2</v>
      </c>
      <c r="AX96" s="558">
        <v>5.0951981893177851E-2</v>
      </c>
      <c r="AY96" s="558">
        <v>5.0903298425640078E-2</v>
      </c>
      <c r="AZ96" s="558">
        <v>5.0854707901203923E-2</v>
      </c>
      <c r="BA96" s="558">
        <v>5.0806210053962408E-2</v>
      </c>
      <c r="BB96" s="558">
        <v>5.0757804619021955E-2</v>
      </c>
      <c r="BC96" s="558">
        <v>5.0709491332497497E-2</v>
      </c>
      <c r="BD96" s="558">
        <v>5.0661269931507734E-2</v>
      </c>
      <c r="BE96" s="558">
        <v>5.0613140154170351E-2</v>
      </c>
      <c r="BF96" s="558">
        <v>5.0565101739597253E-2</v>
      </c>
      <c r="BG96" s="558">
        <v>5.0517154427889899E-2</v>
      </c>
      <c r="BH96" s="558">
        <v>5.0469297960134579E-2</v>
      </c>
      <c r="BI96" s="558">
        <v>5.0421532078397745E-2</v>
      </c>
      <c r="BJ96" s="558">
        <v>5.0373856525721405E-2</v>
      </c>
      <c r="BK96" s="558">
        <v>5.0326271046118524E-2</v>
      </c>
    </row>
    <row r="97" spans="1:63">
      <c r="A97" s="1066"/>
      <c r="B97" s="510">
        <v>20</v>
      </c>
      <c r="C97" s="558">
        <v>5.3350089053590566E-2</v>
      </c>
      <c r="D97" s="558">
        <v>5.3296717467648198E-2</v>
      </c>
      <c r="E97" s="558">
        <v>5.324345256116636E-2</v>
      </c>
      <c r="F97" s="558">
        <v>5.3190294014617043E-2</v>
      </c>
      <c r="G97" s="558">
        <v>5.3137241509747024E-2</v>
      </c>
      <c r="H97" s="558">
        <v>5.3084294729571518E-2</v>
      </c>
      <c r="I97" s="558">
        <v>5.303145335836789E-2</v>
      </c>
      <c r="J97" s="558">
        <v>5.2978717081669381E-2</v>
      </c>
      <c r="K97" s="558">
        <v>5.2926085586258824E-2</v>
      </c>
      <c r="L97" s="558">
        <v>5.2873558560162487E-2</v>
      </c>
      <c r="M97" s="558">
        <v>5.2821135692643906E-2</v>
      </c>
      <c r="N97" s="558">
        <v>5.2768816674197742E-2</v>
      </c>
      <c r="O97" s="558">
        <v>5.2716601196543686E-2</v>
      </c>
      <c r="P97" s="558">
        <v>5.2664488952620415E-2</v>
      </c>
      <c r="Q97" s="558">
        <v>5.2612479636579591E-2</v>
      </c>
      <c r="R97" s="558">
        <v>5.2560572943779832E-2</v>
      </c>
      <c r="S97" s="558">
        <v>5.2508768570780795E-2</v>
      </c>
      <c r="T97" s="558">
        <v>5.2457066215337286E-2</v>
      </c>
      <c r="U97" s="558">
        <v>5.2405465576393306E-2</v>
      </c>
      <c r="V97" s="558">
        <v>5.2353966354076298E-2</v>
      </c>
      <c r="W97" s="558">
        <v>5.2302568249691275E-2</v>
      </c>
      <c r="X97" s="558">
        <v>5.2251270965715059E-2</v>
      </c>
      <c r="Y97" s="558">
        <v>5.2200074205790564E-2</v>
      </c>
      <c r="Z97" s="558">
        <v>5.214897767472107E-2</v>
      </c>
      <c r="AA97" s="558">
        <v>5.2097981078464535E-2</v>
      </c>
      <c r="AB97" s="558">
        <v>5.2047084124127979E-2</v>
      </c>
      <c r="AC97" s="558">
        <v>5.1996286519961889E-2</v>
      </c>
      <c r="AD97" s="558">
        <v>5.1945587975354576E-2</v>
      </c>
      <c r="AE97" s="558">
        <v>5.1894988200826733E-2</v>
      </c>
      <c r="AF97" s="558">
        <v>5.1844486908025844E-2</v>
      </c>
      <c r="AG97" s="558">
        <v>5.179408380972074E-2</v>
      </c>
      <c r="AH97" s="558">
        <v>5.1743778619796142E-2</v>
      </c>
      <c r="AI97" s="558">
        <v>5.1693571053247289E-2</v>
      </c>
      <c r="AJ97" s="558">
        <v>5.1643460826174464E-2</v>
      </c>
      <c r="AK97" s="558">
        <v>5.1593447655777745E-2</v>
      </c>
      <c r="AL97" s="558">
        <v>5.1543531260351633E-2</v>
      </c>
      <c r="AM97" s="558">
        <v>5.1493711359279756E-2</v>
      </c>
      <c r="AN97" s="558">
        <v>5.1443987673029629E-2</v>
      </c>
      <c r="AO97" s="558">
        <v>5.139435992314742E-2</v>
      </c>
      <c r="AP97" s="558">
        <v>5.1344827832252776E-2</v>
      </c>
      <c r="AQ97" s="558">
        <v>5.1295391124033592E-2</v>
      </c>
      <c r="AR97" s="558">
        <v>5.1246049523240945E-2</v>
      </c>
      <c r="AS97" s="558">
        <v>5.1196802755683946E-2</v>
      </c>
      <c r="AT97" s="558">
        <v>5.1147650548224656E-2</v>
      </c>
      <c r="AU97" s="558">
        <v>5.1098592628773067E-2</v>
      </c>
      <c r="AV97" s="558">
        <v>5.1049628726282069E-2</v>
      </c>
      <c r="AW97" s="558">
        <v>5.1000758570742419E-2</v>
      </c>
      <c r="AX97" s="558">
        <v>5.0951981893177851E-2</v>
      </c>
      <c r="AY97" s="558">
        <v>5.0903298425640078E-2</v>
      </c>
      <c r="AZ97" s="558">
        <v>5.0854707901203923E-2</v>
      </c>
      <c r="BA97" s="558">
        <v>5.0806210053962408E-2</v>
      </c>
      <c r="BB97" s="558">
        <v>5.0757804619021955E-2</v>
      </c>
      <c r="BC97" s="558">
        <v>5.0709491332497497E-2</v>
      </c>
      <c r="BD97" s="558">
        <v>5.0661269931507734E-2</v>
      </c>
      <c r="BE97" s="558">
        <v>5.0613140154170351E-2</v>
      </c>
      <c r="BF97" s="558">
        <v>5.0565101739597253E-2</v>
      </c>
      <c r="BG97" s="558">
        <v>5.0517154427889899E-2</v>
      </c>
      <c r="BH97" s="558">
        <v>5.0469297960134579E-2</v>
      </c>
      <c r="BI97" s="558">
        <v>5.0421532078397745E-2</v>
      </c>
      <c r="BJ97" s="558">
        <v>5.0373856525721405E-2</v>
      </c>
      <c r="BK97" s="558">
        <v>5.0326271046118524E-2</v>
      </c>
    </row>
    <row r="98" spans="1:63">
      <c r="A98" s="1066"/>
      <c r="B98" s="510">
        <v>20.25</v>
      </c>
      <c r="C98" s="558">
        <v>4.3964176361126414E-2</v>
      </c>
      <c r="D98" s="558">
        <v>4.3921021929721235E-2</v>
      </c>
      <c r="E98" s="558">
        <v>4.3877952134439929E-2</v>
      </c>
      <c r="F98" s="558">
        <v>4.3834966726538985E-2</v>
      </c>
      <c r="G98" s="558">
        <v>4.3792065458248708E-2</v>
      </c>
      <c r="H98" s="558">
        <v>4.3749248082768408E-2</v>
      </c>
      <c r="I98" s="558">
        <v>4.3706514354261677E-2</v>
      </c>
      <c r="J98" s="558">
        <v>4.3663864027851704E-2</v>
      </c>
      <c r="K98" s="558">
        <v>4.3621296859616583E-2</v>
      </c>
      <c r="L98" s="558">
        <v>4.3578812606584638E-2</v>
      </c>
      <c r="M98" s="558">
        <v>4.3536411026729852E-2</v>
      </c>
      <c r="N98" s="558">
        <v>4.3494091878967245E-2</v>
      </c>
      <c r="O98" s="558">
        <v>4.3451854923148278E-2</v>
      </c>
      <c r="P98" s="558">
        <v>4.3409699920056354E-2</v>
      </c>
      <c r="Q98" s="558">
        <v>4.3367626631402298E-2</v>
      </c>
      <c r="R98" s="558">
        <v>4.3325634819819832E-2</v>
      </c>
      <c r="S98" s="558">
        <v>4.3283724248861129E-2</v>
      </c>
      <c r="T98" s="558">
        <v>4.3241894682992402E-2</v>
      </c>
      <c r="U98" s="558">
        <v>4.3200145887589442E-2</v>
      </c>
      <c r="V98" s="558">
        <v>4.3158477628933281E-2</v>
      </c>
      <c r="W98" s="558">
        <v>4.3116889674205787E-2</v>
      </c>
      <c r="X98" s="558">
        <v>4.3075381791485373E-2</v>
      </c>
      <c r="Y98" s="558">
        <v>4.3033953749742629E-2</v>
      </c>
      <c r="Z98" s="558">
        <v>4.2992605318836093E-2</v>
      </c>
      <c r="AA98" s="558">
        <v>4.295133626950795E-2</v>
      </c>
      <c r="AB98" s="558">
        <v>4.2910146373379809E-2</v>
      </c>
      <c r="AC98" s="558">
        <v>4.2869035402948494E-2</v>
      </c>
      <c r="AD98" s="558">
        <v>4.2828003131581867E-2</v>
      </c>
      <c r="AE98" s="558">
        <v>4.2787049333514612E-2</v>
      </c>
      <c r="AF98" s="558">
        <v>4.2746173783844155E-2</v>
      </c>
      <c r="AG98" s="558">
        <v>4.270537625852653E-2</v>
      </c>
      <c r="AH98" s="558">
        <v>4.2664656534372243E-2</v>
      </c>
      <c r="AI98" s="558">
        <v>4.2624014389042279E-2</v>
      </c>
      <c r="AJ98" s="558">
        <v>4.2583449601043988E-2</v>
      </c>
      <c r="AK98" s="558">
        <v>4.2542961949727079E-2</v>
      </c>
      <c r="AL98" s="558">
        <v>4.2502551215279655E-2</v>
      </c>
      <c r="AM98" s="558">
        <v>4.2462217178724185E-2</v>
      </c>
      <c r="AN98" s="558">
        <v>4.2421959621913578E-2</v>
      </c>
      <c r="AO98" s="558">
        <v>4.2381778327527229E-2</v>
      </c>
      <c r="AP98" s="558">
        <v>4.2341673079067159E-2</v>
      </c>
      <c r="AQ98" s="558">
        <v>4.2301643660854038E-2</v>
      </c>
      <c r="AR98" s="558">
        <v>4.2261689858023407E-2</v>
      </c>
      <c r="AS98" s="558">
        <v>4.2221811456521798E-2</v>
      </c>
      <c r="AT98" s="558">
        <v>4.2182008243102885E-2</v>
      </c>
      <c r="AU98" s="558">
        <v>4.2142280005323725E-2</v>
      </c>
      <c r="AV98" s="558">
        <v>4.2102626531540961E-2</v>
      </c>
      <c r="AW98" s="558">
        <v>4.206304761090706E-2</v>
      </c>
      <c r="AX98" s="558">
        <v>4.2023543033366584E-2</v>
      </c>
      <c r="AY98" s="558">
        <v>4.198411258965247E-2</v>
      </c>
      <c r="AZ98" s="558">
        <v>4.1944756071282341E-2</v>
      </c>
      <c r="BA98" s="558">
        <v>4.1905473270554799E-2</v>
      </c>
      <c r="BB98" s="558">
        <v>4.1866263980545833E-2</v>
      </c>
      <c r="BC98" s="558">
        <v>4.1827127995105129E-2</v>
      </c>
      <c r="BD98" s="558">
        <v>4.1788065108852496E-2</v>
      </c>
      <c r="BE98" s="558">
        <v>4.1749075117174218E-2</v>
      </c>
      <c r="BF98" s="558">
        <v>4.1710157816219562E-2</v>
      </c>
      <c r="BG98" s="558">
        <v>4.1671313002897163E-2</v>
      </c>
      <c r="BH98" s="558">
        <v>4.1632540474871513E-2</v>
      </c>
      <c r="BI98" s="558">
        <v>4.1593840030559451E-2</v>
      </c>
      <c r="BJ98" s="558">
        <v>4.1555211469126656E-2</v>
      </c>
      <c r="BK98" s="558">
        <v>4.1516654590484189E-2</v>
      </c>
    </row>
    <row r="99" spans="1:63">
      <c r="A99" s="1066"/>
      <c r="B99" s="510">
        <v>20.5</v>
      </c>
      <c r="C99" s="558">
        <v>4.3284637558538154E-2</v>
      </c>
      <c r="D99" s="558">
        <v>4.3242546096993684E-2</v>
      </c>
      <c r="E99" s="558">
        <v>4.3200536418273566E-2</v>
      </c>
      <c r="F99" s="558">
        <v>4.3158608284255696E-2</v>
      </c>
      <c r="G99" s="558">
        <v>4.311676145774148E-2</v>
      </c>
      <c r="H99" s="558">
        <v>4.3074995702451387E-2</v>
      </c>
      <c r="I99" s="558">
        <v>4.3033310783020508E-2</v>
      </c>
      <c r="J99" s="558">
        <v>4.2991706464994145E-2</v>
      </c>
      <c r="K99" s="558">
        <v>4.2950182514823382E-2</v>
      </c>
      <c r="L99" s="558">
        <v>4.2908738699860741E-2</v>
      </c>
      <c r="M99" s="558">
        <v>4.2867374788355839E-2</v>
      </c>
      <c r="N99" s="558">
        <v>4.2826090549451037E-2</v>
      </c>
      <c r="O99" s="558">
        <v>4.2784885753177196E-2</v>
      </c>
      <c r="P99" s="558">
        <v>4.2743760170449355E-2</v>
      </c>
      <c r="Q99" s="558">
        <v>4.2702713573062524E-2</v>
      </c>
      <c r="R99" s="558">
        <v>4.2661745733687445E-2</v>
      </c>
      <c r="S99" s="558">
        <v>4.2620856425866389E-2</v>
      </c>
      <c r="T99" s="558">
        <v>4.2580045424009005E-2</v>
      </c>
      <c r="U99" s="558">
        <v>4.2539312503388146E-2</v>
      </c>
      <c r="V99" s="558">
        <v>4.2498657440135777E-2</v>
      </c>
      <c r="W99" s="558">
        <v>4.2458080011238832E-2</v>
      </c>
      <c r="X99" s="558">
        <v>4.2417579994535166E-2</v>
      </c>
      <c r="Y99" s="558">
        <v>4.2377157168709503E-2</v>
      </c>
      <c r="Z99" s="558">
        <v>4.2336811313289376E-2</v>
      </c>
      <c r="AA99" s="558">
        <v>4.2296542208641145E-2</v>
      </c>
      <c r="AB99" s="558">
        <v>4.2256349635966015E-2</v>
      </c>
      <c r="AC99" s="558">
        <v>4.221623337729604E-2</v>
      </c>
      <c r="AD99" s="558">
        <v>4.2176193215490217E-2</v>
      </c>
      <c r="AE99" s="558">
        <v>4.2136228934230559E-2</v>
      </c>
      <c r="AF99" s="558">
        <v>4.2096340318018184E-2</v>
      </c>
      <c r="AG99" s="558">
        <v>4.2056527152169461E-2</v>
      </c>
      <c r="AH99" s="558">
        <v>4.201678922281215E-2</v>
      </c>
      <c r="AI99" s="558">
        <v>4.1977126316881587E-2</v>
      </c>
      <c r="AJ99" s="558">
        <v>4.1937538222116828E-2</v>
      </c>
      <c r="AK99" s="558">
        <v>4.1898024727056921E-2</v>
      </c>
      <c r="AL99" s="558">
        <v>4.1858585621037128E-2</v>
      </c>
      <c r="AM99" s="558">
        <v>4.1819220694185144E-2</v>
      </c>
      <c r="AN99" s="558">
        <v>4.1779929737417419E-2</v>
      </c>
      <c r="AO99" s="558">
        <v>4.1740712542435422E-2</v>
      </c>
      <c r="AP99" s="558">
        <v>4.170156890172199E-2</v>
      </c>
      <c r="AQ99" s="558">
        <v>4.1662498608537643E-2</v>
      </c>
      <c r="AR99" s="558">
        <v>4.1623501456916956E-2</v>
      </c>
      <c r="AS99" s="558">
        <v>4.1584577241664943E-2</v>
      </c>
      <c r="AT99" s="558">
        <v>4.1545725758353455E-2</v>
      </c>
      <c r="AU99" s="558">
        <v>4.1506946803317589E-2</v>
      </c>
      <c r="AV99" s="558">
        <v>4.1468240173652145E-2</v>
      </c>
      <c r="AW99" s="558">
        <v>4.1429605667208103E-2</v>
      </c>
      <c r="AX99" s="558">
        <v>4.1391043082589028E-2</v>
      </c>
      <c r="AY99" s="558">
        <v>4.135255221914768E-2</v>
      </c>
      <c r="AZ99" s="558">
        <v>4.1314132876982448E-2</v>
      </c>
      <c r="BA99" s="558">
        <v>4.1275784856933943E-2</v>
      </c>
      <c r="BB99" s="558">
        <v>4.1237507960581503E-2</v>
      </c>
      <c r="BC99" s="558">
        <v>4.1199301990239849E-2</v>
      </c>
      <c r="BD99" s="558">
        <v>4.116116674895557E-2</v>
      </c>
      <c r="BE99" s="558">
        <v>4.1123102040503859E-2</v>
      </c>
      <c r="BF99" s="558">
        <v>4.1085107669385071E-2</v>
      </c>
      <c r="BG99" s="558">
        <v>4.1047183440821387E-2</v>
      </c>
      <c r="BH99" s="558">
        <v>4.1009329160753512E-2</v>
      </c>
      <c r="BI99" s="558">
        <v>4.0971544635837347E-2</v>
      </c>
      <c r="BJ99" s="558">
        <v>4.0933829673440676E-2</v>
      </c>
      <c r="BK99" s="558">
        <v>4.089618408163994E-2</v>
      </c>
    </row>
    <row r="100" spans="1:63">
      <c r="A100" s="1066"/>
      <c r="B100" s="576">
        <v>20.75</v>
      </c>
      <c r="C100" s="558">
        <v>4.2620941728826786E-2</v>
      </c>
      <c r="D100" s="558">
        <v>4.2579878344093866E-2</v>
      </c>
      <c r="E100" s="558">
        <v>4.2538894008695899E-2</v>
      </c>
      <c r="F100" s="558">
        <v>4.2497988494590702E-2</v>
      </c>
      <c r="G100" s="558">
        <v>4.2457161574612441E-2</v>
      </c>
      <c r="H100" s="558">
        <v>4.2416413022467361E-2</v>
      </c>
      <c r="I100" s="558">
        <v>4.2375742612729611E-2</v>
      </c>
      <c r="J100" s="558">
        <v>4.2335150120837099E-2</v>
      </c>
      <c r="K100" s="558">
        <v>4.2294635323087373E-2</v>
      </c>
      <c r="L100" s="558">
        <v>4.2254197996633498E-2</v>
      </c>
      <c r="M100" s="558">
        <v>4.2213837919479948E-2</v>
      </c>
      <c r="N100" s="558">
        <v>4.2173554870478573E-2</v>
      </c>
      <c r="O100" s="558">
        <v>4.2133348629324566E-2</v>
      </c>
      <c r="P100" s="558">
        <v>4.2093218976552403E-2</v>
      </c>
      <c r="Q100" s="558">
        <v>4.2053165693531909E-2</v>
      </c>
      <c r="R100" s="558">
        <v>4.2013188562464242E-2</v>
      </c>
      <c r="S100" s="558">
        <v>4.1973287366377954E-2</v>
      </c>
      <c r="T100" s="558">
        <v>4.1933461889125084E-2</v>
      </c>
      <c r="U100" s="558">
        <v>4.1893711915377253E-2</v>
      </c>
      <c r="V100" s="558">
        <v>4.1854037230621741E-2</v>
      </c>
      <c r="W100" s="558">
        <v>4.1814437621157684E-2</v>
      </c>
      <c r="X100" s="558">
        <v>4.1774912874092227E-2</v>
      </c>
      <c r="Y100" s="558">
        <v>4.1735462777336661E-2</v>
      </c>
      <c r="Z100" s="558">
        <v>4.1696087119602682E-2</v>
      </c>
      <c r="AA100" s="558">
        <v>4.1656785690398615E-2</v>
      </c>
      <c r="AB100" s="558">
        <v>4.161755828002562E-2</v>
      </c>
      <c r="AC100" s="558">
        <v>4.1578404679574014E-2</v>
      </c>
      <c r="AD100" s="558">
        <v>4.1539324680919532E-2</v>
      </c>
      <c r="AE100" s="558">
        <v>4.1500318076719646E-2</v>
      </c>
      <c r="AF100" s="558">
        <v>4.1461384660409904E-2</v>
      </c>
      <c r="AG100" s="558">
        <v>4.1422524226200269E-2</v>
      </c>
      <c r="AH100" s="558">
        <v>4.1383736569071523E-2</v>
      </c>
      <c r="AI100" s="558">
        <v>4.1345021484771635E-2</v>
      </c>
      <c r="AJ100" s="558">
        <v>4.1306378769812149E-2</v>
      </c>
      <c r="AK100" s="558">
        <v>4.1267808221464704E-2</v>
      </c>
      <c r="AL100" s="558">
        <v>4.1229309637757408E-2</v>
      </c>
      <c r="AM100" s="558">
        <v>4.1190882817471346E-2</v>
      </c>
      <c r="AN100" s="558">
        <v>4.115252756013707E-2</v>
      </c>
      <c r="AO100" s="558">
        <v>4.1114243666031128E-2</v>
      </c>
      <c r="AP100" s="558">
        <v>4.1076030936172556E-2</v>
      </c>
      <c r="AQ100" s="558">
        <v>4.1037889172319465E-2</v>
      </c>
      <c r="AR100" s="558">
        <v>4.0999818176965623E-2</v>
      </c>
      <c r="AS100" s="558">
        <v>4.0961817753337008E-2</v>
      </c>
      <c r="AT100" s="558">
        <v>4.0923887705388448E-2</v>
      </c>
      <c r="AU100" s="558">
        <v>4.0886027837800237E-2</v>
      </c>
      <c r="AV100" s="558">
        <v>4.0848237955974774E-2</v>
      </c>
      <c r="AW100" s="558">
        <v>4.0810517866033257E-2</v>
      </c>
      <c r="AX100" s="558">
        <v>4.0772867374812331E-2</v>
      </c>
      <c r="AY100" s="558">
        <v>4.0735286289860832E-2</v>
      </c>
      <c r="AZ100" s="558">
        <v>4.0697774419436464E-2</v>
      </c>
      <c r="BA100" s="558">
        <v>4.0660331572502567E-2</v>
      </c>
      <c r="BB100" s="558">
        <v>4.0622957558724887E-2</v>
      </c>
      <c r="BC100" s="558">
        <v>4.0585652188468289E-2</v>
      </c>
      <c r="BD100" s="558">
        <v>4.0548415272793618E-2</v>
      </c>
      <c r="BE100" s="558">
        <v>4.0511246623454476E-2</v>
      </c>
      <c r="BF100" s="558">
        <v>4.0474146052894067E-2</v>
      </c>
      <c r="BG100" s="558">
        <v>4.0437113374242016E-2</v>
      </c>
      <c r="BH100" s="558">
        <v>4.0400148401311266E-2</v>
      </c>
      <c r="BI100" s="558">
        <v>4.03632509485949E-2</v>
      </c>
      <c r="BJ100" s="558">
        <v>4.0326420831263123E-2</v>
      </c>
      <c r="BK100" s="558">
        <v>4.0289657865160089E-2</v>
      </c>
    </row>
    <row r="101" spans="1:63">
      <c r="A101" s="1066"/>
      <c r="B101" s="510">
        <v>21</v>
      </c>
      <c r="C101" s="558">
        <v>4.1972594011664505E-2</v>
      </c>
      <c r="D101" s="558">
        <v>4.193252524078054E-2</v>
      </c>
      <c r="E101" s="558">
        <v>4.1892532899539148E-2</v>
      </c>
      <c r="F101" s="558">
        <v>4.185261676946879E-2</v>
      </c>
      <c r="G101" s="558">
        <v>4.1812776632929774E-2</v>
      </c>
      <c r="H101" s="558">
        <v>4.1773012273110317E-2</v>
      </c>
      <c r="I101" s="558">
        <v>4.1733323474022629E-2</v>
      </c>
      <c r="J101" s="558">
        <v>4.1693710020498979E-2</v>
      </c>
      <c r="K101" s="558">
        <v>4.1654171698187803E-2</v>
      </c>
      <c r="L101" s="558">
        <v>4.1614708293549865E-2</v>
      </c>
      <c r="M101" s="558">
        <v>4.1575319593854389E-2</v>
      </c>
      <c r="N101" s="558">
        <v>4.153600538717523E-2</v>
      </c>
      <c r="O101" s="558">
        <v>4.1496765462387113E-2</v>
      </c>
      <c r="P101" s="558">
        <v>4.1457599609161816E-2</v>
      </c>
      <c r="Q101" s="558">
        <v>4.1418507617964416E-2</v>
      </c>
      <c r="R101" s="558">
        <v>4.1379489280049579E-2</v>
      </c>
      <c r="S101" s="558">
        <v>4.1340544387457795E-2</v>
      </c>
      <c r="T101" s="558">
        <v>4.1301672733011753E-2</v>
      </c>
      <c r="U101" s="558">
        <v>4.1262874110312597E-2</v>
      </c>
      <c r="V101" s="558">
        <v>4.1224148313736317E-2</v>
      </c>
      <c r="W101" s="558">
        <v>4.1185495138430103E-2</v>
      </c>
      <c r="X101" s="558">
        <v>4.1146914380308729E-2</v>
      </c>
      <c r="Y101" s="558">
        <v>4.1108405836050965E-2</v>
      </c>
      <c r="Z101" s="558">
        <v>4.1069969303096018E-2</v>
      </c>
      <c r="AA101" s="558">
        <v>4.103160457963996E-2</v>
      </c>
      <c r="AB101" s="558">
        <v>4.0993311464632198E-2</v>
      </c>
      <c r="AC101" s="558">
        <v>4.095508975777197E-2</v>
      </c>
      <c r="AD101" s="558">
        <v>4.0916939259504861E-2</v>
      </c>
      <c r="AE101" s="558">
        <v>4.0878859771019314E-2</v>
      </c>
      <c r="AF101" s="558">
        <v>4.084085109424318E-2</v>
      </c>
      <c r="AG101" s="558">
        <v>4.0802913031840284E-2</v>
      </c>
      <c r="AH101" s="558">
        <v>4.0765045387207037E-2</v>
      </c>
      <c r="AI101" s="558">
        <v>4.0727247964468971E-2</v>
      </c>
      <c r="AJ101" s="558">
        <v>4.0689520568477439E-2</v>
      </c>
      <c r="AK101" s="558">
        <v>4.0651863004806214E-2</v>
      </c>
      <c r="AL101" s="558">
        <v>4.0614275079748151E-2</v>
      </c>
      <c r="AM101" s="558">
        <v>4.0576756600311889E-2</v>
      </c>
      <c r="AN101" s="558">
        <v>4.0539307374218521E-2</v>
      </c>
      <c r="AO101" s="558">
        <v>4.0501927209898307E-2</v>
      </c>
      <c r="AP101" s="558">
        <v>4.0464615916487444E-2</v>
      </c>
      <c r="AQ101" s="558">
        <v>4.0427373303824787E-2</v>
      </c>
      <c r="AR101" s="558">
        <v>4.0390199182448613E-2</v>
      </c>
      <c r="AS101" s="558">
        <v>4.035309336359344E-2</v>
      </c>
      <c r="AT101" s="558">
        <v>4.0316055659186813E-2</v>
      </c>
      <c r="AU101" s="558">
        <v>4.0279085881846088E-2</v>
      </c>
      <c r="AV101" s="558">
        <v>4.0242183844875351E-2</v>
      </c>
      <c r="AW101" s="558">
        <v>4.0205349362262228E-2</v>
      </c>
      <c r="AX101" s="558">
        <v>4.0168582248674749E-2</v>
      </c>
      <c r="AY101" s="558">
        <v>4.0131882319458266E-2</v>
      </c>
      <c r="AZ101" s="558">
        <v>4.0095249390632373E-2</v>
      </c>
      <c r="BA101" s="558">
        <v>4.0058683278887758E-2</v>
      </c>
      <c r="BB101" s="558">
        <v>4.002218380158324E-2</v>
      </c>
      <c r="BC101" s="558">
        <v>3.9985750776742685E-2</v>
      </c>
      <c r="BD101" s="558">
        <v>3.9949384023051968E-2</v>
      </c>
      <c r="BE101" s="558">
        <v>3.9913083359855987E-2</v>
      </c>
      <c r="BF101" s="558">
        <v>3.9876848607155665E-2</v>
      </c>
      <c r="BG101" s="558">
        <v>3.9840679585604985E-2</v>
      </c>
      <c r="BH101" s="558">
        <v>3.9804576116507992E-2</v>
      </c>
      <c r="BI101" s="558">
        <v>3.9768538021815895E-2</v>
      </c>
      <c r="BJ101" s="558">
        <v>3.9732565124124139E-2</v>
      </c>
      <c r="BK101" s="558">
        <v>3.9696657246669459E-2</v>
      </c>
    </row>
    <row r="102" spans="1:63">
      <c r="A102" s="1066"/>
      <c r="B102" s="510">
        <v>21.25</v>
      </c>
      <c r="C102" s="558">
        <v>4.1339118943983608E-2</v>
      </c>
      <c r="D102" s="558">
        <v>4.1300012683863956E-2</v>
      </c>
      <c r="E102" s="558">
        <v>4.1260980341829137E-2</v>
      </c>
      <c r="F102" s="558">
        <v>4.1222021708498716E-2</v>
      </c>
      <c r="G102" s="558">
        <v>4.1183136575282261E-2</v>
      </c>
      <c r="H102" s="558">
        <v>4.1144324734375702E-2</v>
      </c>
      <c r="I102" s="558">
        <v>4.1105585978757561E-2</v>
      </c>
      <c r="J102" s="558">
        <v>4.1066920102185302E-2</v>
      </c>
      <c r="K102" s="558">
        <v>4.1028326899191662E-2</v>
      </c>
      <c r="L102" s="558">
        <v>4.0989806165081036E-2</v>
      </c>
      <c r="M102" s="558">
        <v>4.0951357695925811E-2</v>
      </c>
      <c r="N102" s="558">
        <v>4.0912981288562814E-2</v>
      </c>
      <c r="O102" s="558">
        <v>4.0874676740589699E-2</v>
      </c>
      <c r="P102" s="558">
        <v>4.0836443850361406E-2</v>
      </c>
      <c r="Q102" s="558">
        <v>4.0798282416986631E-2</v>
      </c>
      <c r="R102" s="558">
        <v>4.0760192240324289E-2</v>
      </c>
      <c r="S102" s="558">
        <v>4.0722173120980025E-2</v>
      </c>
      <c r="T102" s="558">
        <v>4.068422486030273E-2</v>
      </c>
      <c r="U102" s="558">
        <v>4.0646347260381063E-2</v>
      </c>
      <c r="V102" s="558">
        <v>4.0608540124040068E-2</v>
      </c>
      <c r="W102" s="558">
        <v>4.0570803254837688E-2</v>
      </c>
      <c r="X102" s="558">
        <v>4.0533136457061407E-2</v>
      </c>
      <c r="Y102" s="558">
        <v>4.0495539535724837E-2</v>
      </c>
      <c r="Z102" s="558">
        <v>4.0458012296564379E-2</v>
      </c>
      <c r="AA102" s="558">
        <v>4.0420554546035846E-2</v>
      </c>
      <c r="AB102" s="558">
        <v>4.0383166091311158E-2</v>
      </c>
      <c r="AC102" s="558">
        <v>4.0345846740275047E-2</v>
      </c>
      <c r="AD102" s="558">
        <v>4.0308596301521733E-2</v>
      </c>
      <c r="AE102" s="558">
        <v>4.0271414584351663E-2</v>
      </c>
      <c r="AF102" s="558">
        <v>4.0234301398768282E-2</v>
      </c>
      <c r="AG102" s="558">
        <v>4.0197256555474743E-2</v>
      </c>
      <c r="AH102" s="558">
        <v>4.016027986587075E-2</v>
      </c>
      <c r="AI102" s="558">
        <v>4.0123371142049315E-2</v>
      </c>
      <c r="AJ102" s="558">
        <v>4.0086530196793591E-2</v>
      </c>
      <c r="AK102" s="558">
        <v>4.0049756843573703E-2</v>
      </c>
      <c r="AL102" s="558">
        <v>4.0013050896543605E-2</v>
      </c>
      <c r="AM102" s="558">
        <v>3.9976412170537948E-2</v>
      </c>
      <c r="AN102" s="558">
        <v>3.9939840481068946E-2</v>
      </c>
      <c r="AO102" s="558">
        <v>3.9903335644323315E-2</v>
      </c>
      <c r="AP102" s="558">
        <v>3.9866897477159172E-2</v>
      </c>
      <c r="AQ102" s="558">
        <v>3.9830525797102966E-2</v>
      </c>
      <c r="AR102" s="558">
        <v>3.9794220422346455E-2</v>
      </c>
      <c r="AS102" s="558">
        <v>3.9757981171743666E-2</v>
      </c>
      <c r="AT102" s="558">
        <v>3.9721807864807855E-2</v>
      </c>
      <c r="AU102" s="558">
        <v>3.9685700321708553E-2</v>
      </c>
      <c r="AV102" s="558">
        <v>3.9649658363268572E-2</v>
      </c>
      <c r="AW102" s="558">
        <v>3.9613681810961032E-2</v>
      </c>
      <c r="AX102" s="558">
        <v>3.9577770486906423E-2</v>
      </c>
      <c r="AY102" s="558">
        <v>3.9541924213869671E-2</v>
      </c>
      <c r="AZ102" s="558">
        <v>3.9506142815257196E-2</v>
      </c>
      <c r="BA102" s="558">
        <v>3.9470426115114067E-2</v>
      </c>
      <c r="BB102" s="558">
        <v>3.943477393812108E-2</v>
      </c>
      <c r="BC102" s="558">
        <v>3.939918610959188E-2</v>
      </c>
      <c r="BD102" s="558">
        <v>3.9363662455470155E-2</v>
      </c>
      <c r="BE102" s="558">
        <v>3.9328202802326746E-2</v>
      </c>
      <c r="BF102" s="558">
        <v>3.9292806977356834E-2</v>
      </c>
      <c r="BG102" s="558">
        <v>3.9257474808377185E-2</v>
      </c>
      <c r="BH102" s="558">
        <v>3.9222206123823281E-2</v>
      </c>
      <c r="BI102" s="558">
        <v>3.9187000752746608E-2</v>
      </c>
      <c r="BJ102" s="558">
        <v>3.9151858524811851E-2</v>
      </c>
      <c r="BK102" s="558">
        <v>3.9116779270294166E-2</v>
      </c>
    </row>
    <row r="103" spans="1:63">
      <c r="A103" s="1066"/>
      <c r="B103" s="510">
        <v>21.5</v>
      </c>
      <c r="C103" s="558">
        <v>4.0720059544877396E-2</v>
      </c>
      <c r="D103" s="558">
        <v>4.068188498611864E-2</v>
      </c>
      <c r="E103" s="558">
        <v>4.0643781936686454E-2</v>
      </c>
      <c r="F103" s="558">
        <v>4.0605750195839861E-2</v>
      </c>
      <c r="G103" s="558">
        <v>4.056778956358853E-2</v>
      </c>
      <c r="H103" s="558">
        <v>4.0529899840689304E-2</v>
      </c>
      <c r="I103" s="558">
        <v>4.0492080828642682E-2</v>
      </c>
      <c r="J103" s="558">
        <v>4.0454332329689355E-2</v>
      </c>
      <c r="K103" s="558">
        <v>4.0416654146806771E-2</v>
      </c>
      <c r="L103" s="558">
        <v>4.0379046083705732E-2</v>
      </c>
      <c r="M103" s="558">
        <v>4.0341507944826896E-2</v>
      </c>
      <c r="N103" s="558">
        <v>4.0304039535337496E-2</v>
      </c>
      <c r="O103" s="558">
        <v>4.0266640661127909E-2</v>
      </c>
      <c r="P103" s="558">
        <v>4.0229311128808315E-2</v>
      </c>
      <c r="Q103" s="558">
        <v>4.0192050745705359E-2</v>
      </c>
      <c r="R103" s="558">
        <v>4.0154859319858856E-2</v>
      </c>
      <c r="S103" s="558">
        <v>4.0117736660018465E-2</v>
      </c>
      <c r="T103" s="558">
        <v>4.0080682575640424E-2</v>
      </c>
      <c r="U103" s="558">
        <v>4.0043696876884305E-2</v>
      </c>
      <c r="V103" s="558">
        <v>4.0006779374609752E-2</v>
      </c>
      <c r="W103" s="558">
        <v>3.9969929880373262E-2</v>
      </c>
      <c r="X103" s="558">
        <v>3.993314820642499E-2</v>
      </c>
      <c r="Y103" s="558">
        <v>3.9896434165705541E-2</v>
      </c>
      <c r="Z103" s="558">
        <v>3.9859787571842803E-2</v>
      </c>
      <c r="AA103" s="558">
        <v>3.9823208239148804E-2</v>
      </c>
      <c r="AB103" s="558">
        <v>3.9786695982616582E-2</v>
      </c>
      <c r="AC103" s="558">
        <v>3.9750250617917045E-2</v>
      </c>
      <c r="AD103" s="558">
        <v>3.971387196139587E-2</v>
      </c>
      <c r="AE103" s="558">
        <v>3.9677559830070458E-2</v>
      </c>
      <c r="AF103" s="558">
        <v>3.9641314041626782E-2</v>
      </c>
      <c r="AG103" s="558">
        <v>3.9605134414416432E-2</v>
      </c>
      <c r="AH103" s="558">
        <v>3.9569020767453528E-2</v>
      </c>
      <c r="AI103" s="558">
        <v>3.9532972920411698E-2</v>
      </c>
      <c r="AJ103" s="558">
        <v>3.9496990693621108E-2</v>
      </c>
      <c r="AK103" s="558">
        <v>3.9461073908065449E-2</v>
      </c>
      <c r="AL103" s="558">
        <v>3.9425222385378968E-2</v>
      </c>
      <c r="AM103" s="558">
        <v>3.9389435947843547E-2</v>
      </c>
      <c r="AN103" s="558">
        <v>3.9353714418385727E-2</v>
      </c>
      <c r="AO103" s="558">
        <v>3.9318057620573811E-2</v>
      </c>
      <c r="AP103" s="558">
        <v>3.9282465378614954E-2</v>
      </c>
      <c r="AQ103" s="558">
        <v>3.9246937517352275E-2</v>
      </c>
      <c r="AR103" s="558">
        <v>3.9211473862261995E-2</v>
      </c>
      <c r="AS103" s="558">
        <v>3.9176074239450527E-2</v>
      </c>
      <c r="AT103" s="558">
        <v>3.9140738475651714E-2</v>
      </c>
      <c r="AU103" s="558">
        <v>3.9105466398223938E-2</v>
      </c>
      <c r="AV103" s="558">
        <v>3.9070257835147337E-2</v>
      </c>
      <c r="AW103" s="558">
        <v>3.9035112615021024E-2</v>
      </c>
      <c r="AX103" s="558">
        <v>3.9000030567060251E-2</v>
      </c>
      <c r="AY103" s="558">
        <v>3.8965011521093697E-2</v>
      </c>
      <c r="AZ103" s="558">
        <v>3.8930055307560683E-2</v>
      </c>
      <c r="BA103" s="558">
        <v>3.889516175750847E-2</v>
      </c>
      <c r="BB103" s="558">
        <v>3.8860330702589492E-2</v>
      </c>
      <c r="BC103" s="558">
        <v>3.8825561975058688E-2</v>
      </c>
      <c r="BD103" s="558">
        <v>3.8790855407770788E-2</v>
      </c>
      <c r="BE103" s="558">
        <v>3.8756210834177629E-2</v>
      </c>
      <c r="BF103" s="558">
        <v>3.8721628088325521E-2</v>
      </c>
      <c r="BG103" s="558">
        <v>3.8687107004852561E-2</v>
      </c>
      <c r="BH103" s="558">
        <v>3.8652647418986032E-2</v>
      </c>
      <c r="BI103" s="558">
        <v>3.8618249166539741E-2</v>
      </c>
      <c r="BJ103" s="558">
        <v>3.8583912083911459E-2</v>
      </c>
      <c r="BK103" s="558">
        <v>3.8549636008080271E-2</v>
      </c>
    </row>
    <row r="104" spans="1:63">
      <c r="A104" s="1066"/>
      <c r="B104" s="510">
        <v>21.75</v>
      </c>
      <c r="C104" s="558">
        <v>4.0114976450968787E-2</v>
      </c>
      <c r="D104" s="558">
        <v>4.0077704015402463E-2</v>
      </c>
      <c r="E104" s="558">
        <v>4.0040500778174552E-2</v>
      </c>
      <c r="F104" s="558">
        <v>4.0003366546757943E-2</v>
      </c>
      <c r="G104" s="558">
        <v>3.9966301129339091E-2</v>
      </c>
      <c r="H104" s="558">
        <v>3.9929304334814696E-2</v>
      </c>
      <c r="I104" s="558">
        <v>3.9892375972788434E-2</v>
      </c>
      <c r="J104" s="558">
        <v>3.9855515853567655E-2</v>
      </c>
      <c r="K104" s="558">
        <v>3.9818723788160176E-2</v>
      </c>
      <c r="L104" s="558">
        <v>3.9781999588271007E-2</v>
      </c>
      <c r="M104" s="558">
        <v>3.9745343066299191E-2</v>
      </c>
      <c r="N104" s="558">
        <v>3.9708754035334574E-2</v>
      </c>
      <c r="O104" s="558">
        <v>3.9672232309154634E-2</v>
      </c>
      <c r="P104" s="558">
        <v>3.9635777702221327E-2</v>
      </c>
      <c r="Q104" s="558">
        <v>3.9599390029677953E-2</v>
      </c>
      <c r="R104" s="558">
        <v>3.9563069107345986E-2</v>
      </c>
      <c r="S104" s="558">
        <v>3.9526814751722039E-2</v>
      </c>
      <c r="T104" s="558">
        <v>3.9490626779974725E-2</v>
      </c>
      <c r="U104" s="558">
        <v>3.945450500994159E-2</v>
      </c>
      <c r="V104" s="558">
        <v>3.9418449260126068E-2</v>
      </c>
      <c r="W104" s="558">
        <v>3.9382459349694421E-2</v>
      </c>
      <c r="X104" s="558">
        <v>3.9346535098472753E-2</v>
      </c>
      <c r="Y104" s="558">
        <v>3.9310676326943947E-2</v>
      </c>
      <c r="Z104" s="558">
        <v>3.9274882856244739E-2</v>
      </c>
      <c r="AA104" s="558">
        <v>3.9239154508162691E-2</v>
      </c>
      <c r="AB104" s="558">
        <v>3.920349110513327E-2</v>
      </c>
      <c r="AC104" s="558">
        <v>3.916789247023688E-2</v>
      </c>
      <c r="AD104" s="558">
        <v>3.9132358427195958E-2</v>
      </c>
      <c r="AE104" s="558">
        <v>3.9096888800372036E-2</v>
      </c>
      <c r="AF104" s="558">
        <v>3.9061483414762885E-2</v>
      </c>
      <c r="AG104" s="558">
        <v>3.9026142095999604E-2</v>
      </c>
      <c r="AH104" s="558">
        <v>3.8990864670343781E-2</v>
      </c>
      <c r="AI104" s="558">
        <v>3.8955650964684625E-2</v>
      </c>
      <c r="AJ104" s="558">
        <v>3.8920500806536161E-2</v>
      </c>
      <c r="AK104" s="558">
        <v>3.8885414024034365E-2</v>
      </c>
      <c r="AL104" s="558">
        <v>3.8850390445934434E-2</v>
      </c>
      <c r="AM104" s="558">
        <v>3.8815429901607933E-2</v>
      </c>
      <c r="AN104" s="558">
        <v>3.8780532221040075E-2</v>
      </c>
      <c r="AO104" s="558">
        <v>3.8745697234826924E-2</v>
      </c>
      <c r="AP104" s="558">
        <v>3.8710924774172692E-2</v>
      </c>
      <c r="AQ104" s="558">
        <v>3.8676214670886971E-2</v>
      </c>
      <c r="AR104" s="558">
        <v>3.8641566757382048E-2</v>
      </c>
      <c r="AS104" s="558">
        <v>3.8606980866670221E-2</v>
      </c>
      <c r="AT104" s="558">
        <v>3.8572456832361081E-2</v>
      </c>
      <c r="AU104" s="558">
        <v>3.8537994488658869E-2</v>
      </c>
      <c r="AV104" s="558">
        <v>3.8503593670359812E-2</v>
      </c>
      <c r="AW104" s="558">
        <v>3.8469254212849496E-2</v>
      </c>
      <c r="AX104" s="558">
        <v>3.84349759521002E-2</v>
      </c>
      <c r="AY104" s="558">
        <v>3.8400758724668346E-2</v>
      </c>
      <c r="AZ104" s="558">
        <v>3.8366602367691856E-2</v>
      </c>
      <c r="BA104" s="558">
        <v>3.833250671888757E-2</v>
      </c>
      <c r="BB104" s="558">
        <v>3.8298471616548722E-2</v>
      </c>
      <c r="BC104" s="558">
        <v>3.8264496899542311E-2</v>
      </c>
      <c r="BD104" s="558">
        <v>3.8230582407306611E-2</v>
      </c>
      <c r="BE104" s="558">
        <v>3.8196727979848633E-2</v>
      </c>
      <c r="BF104" s="558">
        <v>3.8162933457741584E-2</v>
      </c>
      <c r="BG104" s="558">
        <v>3.812919868212241E-2</v>
      </c>
      <c r="BH104" s="558">
        <v>3.8095523494689254E-2</v>
      </c>
      <c r="BI104" s="558">
        <v>3.8061907737699033E-2</v>
      </c>
      <c r="BJ104" s="558">
        <v>3.8028351253964914E-2</v>
      </c>
      <c r="BK104" s="558">
        <v>3.7994853886853919E-2</v>
      </c>
    </row>
    <row r="105" spans="1:63">
      <c r="A105" s="1066"/>
      <c r="B105" s="510">
        <v>22</v>
      </c>
      <c r="C105" s="558">
        <v>3.9523447099061332E-2</v>
      </c>
      <c r="D105" s="558">
        <v>3.9487048380816084E-2</v>
      </c>
      <c r="E105" s="558">
        <v>3.9450716642947643E-2</v>
      </c>
      <c r="F105" s="558">
        <v>3.9414451700741551E-2</v>
      </c>
      <c r="G105" s="558">
        <v>3.9378253370161889E-2</v>
      </c>
      <c r="H105" s="558">
        <v>3.9342121467848219E-2</v>
      </c>
      <c r="I105" s="558">
        <v>3.9306055811112434E-2</v>
      </c>
      <c r="J105" s="558">
        <v>3.9270056217935737E-2</v>
      </c>
      <c r="K105" s="558">
        <v>3.9234122506965521E-2</v>
      </c>
      <c r="L105" s="558">
        <v>3.9198254497512373E-2</v>
      </c>
      <c r="M105" s="558">
        <v>3.9162452009547016E-2</v>
      </c>
      <c r="N105" s="558">
        <v>3.9126714863697315E-2</v>
      </c>
      <c r="O105" s="558">
        <v>3.9091042881245257E-2</v>
      </c>
      <c r="P105" s="558">
        <v>3.905543588412401E-2</v>
      </c>
      <c r="Q105" s="558">
        <v>3.9019893694914896E-2</v>
      </c>
      <c r="R105" s="558">
        <v>3.8984416136844537E-2</v>
      </c>
      <c r="S105" s="558">
        <v>3.8949003033781834E-2</v>
      </c>
      <c r="T105" s="558">
        <v>3.8913654210235106E-2</v>
      </c>
      <c r="U105" s="558">
        <v>3.887836949134918E-2</v>
      </c>
      <c r="V105" s="558">
        <v>3.8843148702902501E-2</v>
      </c>
      <c r="W105" s="558">
        <v>3.8807991671304255E-2</v>
      </c>
      <c r="X105" s="558">
        <v>3.8772898223591541E-2</v>
      </c>
      <c r="Y105" s="558">
        <v>3.873786818742652E-2</v>
      </c>
      <c r="Z105" s="558">
        <v>3.8702901391093607E-2</v>
      </c>
      <c r="AA105" s="558">
        <v>3.8667997663496642E-2</v>
      </c>
      <c r="AB105" s="558">
        <v>3.8633156834156121E-2</v>
      </c>
      <c r="AC105" s="558">
        <v>3.8598378733206415E-2</v>
      </c>
      <c r="AD105" s="558">
        <v>3.8563663191392976E-2</v>
      </c>
      <c r="AE105" s="558">
        <v>3.8529010040069665E-2</v>
      </c>
      <c r="AF105" s="558">
        <v>3.849441911119595E-2</v>
      </c>
      <c r="AG105" s="558">
        <v>3.8459890237334232E-2</v>
      </c>
      <c r="AH105" s="558">
        <v>3.842542325164712E-2</v>
      </c>
      <c r="AI105" s="558">
        <v>3.8391017987894772E-2</v>
      </c>
      <c r="AJ105" s="558">
        <v>3.8356674280432157E-2</v>
      </c>
      <c r="AK105" s="558">
        <v>3.8322391964206483E-2</v>
      </c>
      <c r="AL105" s="558">
        <v>3.8288170874754515E-2</v>
      </c>
      <c r="AM105" s="558">
        <v>3.8254010848199918E-2</v>
      </c>
      <c r="AN105" s="558">
        <v>3.8219911721250686E-2</v>
      </c>
      <c r="AO105" s="558">
        <v>3.8185873331196517E-2</v>
      </c>
      <c r="AP105" s="558">
        <v>3.8151895515906198E-2</v>
      </c>
      <c r="AQ105" s="558">
        <v>3.8117978113825113E-2</v>
      </c>
      <c r="AR105" s="558">
        <v>3.8084120963972588E-2</v>
      </c>
      <c r="AS105" s="558">
        <v>3.8050323905939404E-2</v>
      </c>
      <c r="AT105" s="558">
        <v>3.8016586779885252E-2</v>
      </c>
      <c r="AU105" s="558">
        <v>3.7982909426536191E-2</v>
      </c>
      <c r="AV105" s="558">
        <v>3.7949291687182168E-2</v>
      </c>
      <c r="AW105" s="558">
        <v>3.7915733403674504E-2</v>
      </c>
      <c r="AX105" s="558">
        <v>3.7882234418423442E-2</v>
      </c>
      <c r="AY105" s="558">
        <v>3.7848794574395654E-2</v>
      </c>
      <c r="AZ105" s="558">
        <v>3.7815413715111795E-2</v>
      </c>
      <c r="BA105" s="558">
        <v>3.778209168464406E-2</v>
      </c>
      <c r="BB105" s="558">
        <v>3.7748828327613775E-2</v>
      </c>
      <c r="BC105" s="558">
        <v>3.7715623489188936E-2</v>
      </c>
      <c r="BD105" s="558">
        <v>3.7682477015081865E-2</v>
      </c>
      <c r="BE105" s="558">
        <v>3.7649388751546782E-2</v>
      </c>
      <c r="BF105" s="558">
        <v>3.7616358545377447E-2</v>
      </c>
      <c r="BG105" s="558">
        <v>3.7583386243904768E-2</v>
      </c>
      <c r="BH105" s="558">
        <v>3.7550471694994488E-2</v>
      </c>
      <c r="BI105" s="558">
        <v>3.7517614747044806E-2</v>
      </c>
      <c r="BJ105" s="558">
        <v>3.7484815248984081E-2</v>
      </c>
      <c r="BK105" s="558">
        <v>3.7452073050268493E-2</v>
      </c>
    </row>
    <row r="106" spans="1:63">
      <c r="A106" s="1066"/>
      <c r="B106" s="510">
        <v>22.25</v>
      </c>
      <c r="C106" s="558">
        <v>3.8945064953115213E-2</v>
      </c>
      <c r="D106" s="558">
        <v>3.890951266296263E-2</v>
      </c>
      <c r="E106" s="558">
        <v>3.8874025223775706E-2</v>
      </c>
      <c r="F106" s="558">
        <v>3.8838602458274064E-2</v>
      </c>
      <c r="G106" s="558">
        <v>3.8803244189822922E-2</v>
      </c>
      <c r="H106" s="558">
        <v>3.8767950242430113E-2</v>
      </c>
      <c r="I106" s="558">
        <v>3.8732720440743211E-2</v>
      </c>
      <c r="J106" s="558">
        <v>3.8697554610046599E-2</v>
      </c>
      <c r="K106" s="558">
        <v>3.8662452576258589E-2</v>
      </c>
      <c r="L106" s="558">
        <v>3.8627414165928547E-2</v>
      </c>
      <c r="M106" s="558">
        <v>3.859243920623405E-2</v>
      </c>
      <c r="N106" s="558">
        <v>3.8557527524978014E-2</v>
      </c>
      <c r="O106" s="558">
        <v>3.8522678950585913E-2</v>
      </c>
      <c r="P106" s="558">
        <v>3.8487893312102908E-2</v>
      </c>
      <c r="Q106" s="558">
        <v>3.8453170439191116E-2</v>
      </c>
      <c r="R106" s="558">
        <v>3.841851016212678E-2</v>
      </c>
      <c r="S106" s="558">
        <v>3.8383912311797538E-2</v>
      </c>
      <c r="T106" s="558">
        <v>3.8349376719699652E-2</v>
      </c>
      <c r="U106" s="558">
        <v>3.8314903217935271E-2</v>
      </c>
      <c r="V106" s="558">
        <v>3.828049163920972E-2</v>
      </c>
      <c r="W106" s="558">
        <v>3.8246141816828789E-2</v>
      </c>
      <c r="X106" s="558">
        <v>3.8211853584696059E-2</v>
      </c>
      <c r="Y106" s="558">
        <v>3.8177626777310195E-2</v>
      </c>
      <c r="Z106" s="558">
        <v>3.8143461229762289E-2</v>
      </c>
      <c r="AA106" s="558">
        <v>3.8109356777733257E-2</v>
      </c>
      <c r="AB106" s="558">
        <v>3.8075313257491104E-2</v>
      </c>
      <c r="AC106" s="558">
        <v>3.8041330505888427E-2</v>
      </c>
      <c r="AD106" s="558">
        <v>3.8007408360359728E-2</v>
      </c>
      <c r="AE106" s="558">
        <v>3.7973546658918833E-2</v>
      </c>
      <c r="AF106" s="558">
        <v>3.7939745240156329E-2</v>
      </c>
      <c r="AG106" s="558">
        <v>3.790600394323701E-2</v>
      </c>
      <c r="AH106" s="558">
        <v>3.7872322607897295E-2</v>
      </c>
      <c r="AI106" s="558">
        <v>3.783870107444269E-2</v>
      </c>
      <c r="AJ106" s="558">
        <v>3.7805139183745305E-2</v>
      </c>
      <c r="AK106" s="558">
        <v>3.7771636777241317E-2</v>
      </c>
      <c r="AL106" s="558">
        <v>3.7738193696928456E-2</v>
      </c>
      <c r="AM106" s="558">
        <v>3.7704809785363558E-2</v>
      </c>
      <c r="AN106" s="558">
        <v>3.7671484885660064E-2</v>
      </c>
      <c r="AO106" s="558">
        <v>3.7638218841485563E-2</v>
      </c>
      <c r="AP106" s="558">
        <v>3.7605011497059387E-2</v>
      </c>
      <c r="AQ106" s="558">
        <v>3.7571862697150127E-2</v>
      </c>
      <c r="AR106" s="558">
        <v>3.7538772287073252E-2</v>
      </c>
      <c r="AS106" s="558">
        <v>3.7505740112688674E-2</v>
      </c>
      <c r="AT106" s="558">
        <v>3.7472766020398382E-2</v>
      </c>
      <c r="AU106" s="558">
        <v>3.7439849857144041E-2</v>
      </c>
      <c r="AV106" s="558">
        <v>3.7406991470404632E-2</v>
      </c>
      <c r="AW106" s="558">
        <v>3.7374190708194095E-2</v>
      </c>
      <c r="AX106" s="558">
        <v>3.7341447419058996E-2</v>
      </c>
      <c r="AY106" s="558">
        <v>3.7308761452076164E-2</v>
      </c>
      <c r="AZ106" s="558">
        <v>3.7276132656850432E-2</v>
      </c>
      <c r="BA106" s="558">
        <v>3.7243560883512244E-2</v>
      </c>
      <c r="BB106" s="558">
        <v>3.7211045982715442E-2</v>
      </c>
      <c r="BC106" s="558">
        <v>3.7178587805634947E-2</v>
      </c>
      <c r="BD106" s="558">
        <v>3.7146186203964475E-2</v>
      </c>
      <c r="BE106" s="558">
        <v>3.7113841029914316E-2</v>
      </c>
      <c r="BF106" s="558">
        <v>3.7081552136209055E-2</v>
      </c>
      <c r="BG106" s="558">
        <v>3.7049319376085348E-2</v>
      </c>
      <c r="BH106" s="558">
        <v>3.7017142603289692E-2</v>
      </c>
      <c r="BI106" s="558">
        <v>3.6985021672076235E-2</v>
      </c>
      <c r="BJ106" s="558">
        <v>3.6952956437204539E-2</v>
      </c>
      <c r="BK106" s="558">
        <v>3.6920946753937429E-2</v>
      </c>
    </row>
    <row r="107" spans="1:63">
      <c r="A107" s="1066"/>
      <c r="B107" s="510">
        <v>22.5</v>
      </c>
      <c r="C107" s="558">
        <v>3.8379438772798369E-2</v>
      </c>
      <c r="D107" s="558">
        <v>3.8344706685574208E-2</v>
      </c>
      <c r="E107" s="558">
        <v>3.8310037404229016E-2</v>
      </c>
      <c r="F107" s="558">
        <v>3.8275430758559305E-2</v>
      </c>
      <c r="G107" s="558">
        <v>3.8240886578976015E-2</v>
      </c>
      <c r="H107" s="558">
        <v>3.8206404696501765E-2</v>
      </c>
      <c r="I107" s="558">
        <v>3.8171984942768106E-2</v>
      </c>
      <c r="J107" s="558">
        <v>3.8137627150012746E-2</v>
      </c>
      <c r="K107" s="558">
        <v>3.8103331151076864E-2</v>
      </c>
      <c r="L107" s="558">
        <v>3.8069096779402387E-2</v>
      </c>
      <c r="M107" s="558">
        <v>3.8034923869029277E-2</v>
      </c>
      <c r="N107" s="558">
        <v>3.8000812254592863E-2</v>
      </c>
      <c r="O107" s="558">
        <v>3.7966761771321168E-2</v>
      </c>
      <c r="P107" s="558">
        <v>3.7932772255032263E-2</v>
      </c>
      <c r="Q107" s="558">
        <v>3.7898843542131626E-2</v>
      </c>
      <c r="R107" s="558">
        <v>3.786497546960952E-2</v>
      </c>
      <c r="S107" s="558">
        <v>3.7831167875038367E-2</v>
      </c>
      <c r="T107" s="558">
        <v>3.7797420596570187E-2</v>
      </c>
      <c r="U107" s="558">
        <v>3.7763733472933957E-2</v>
      </c>
      <c r="V107" s="558">
        <v>3.7730106343433094E-2</v>
      </c>
      <c r="W107" s="558">
        <v>3.769653904794288E-2</v>
      </c>
      <c r="X107" s="558">
        <v>3.7663031426907932E-2</v>
      </c>
      <c r="Y107" s="558">
        <v>3.7629583321339644E-2</v>
      </c>
      <c r="Z107" s="558">
        <v>3.7596194572813726E-2</v>
      </c>
      <c r="AA107" s="558">
        <v>3.7562865023467618E-2</v>
      </c>
      <c r="AB107" s="558">
        <v>3.7529594515998098E-2</v>
      </c>
      <c r="AC107" s="558">
        <v>3.7496382893658746E-2</v>
      </c>
      <c r="AD107" s="558">
        <v>3.7463230000257502E-2</v>
      </c>
      <c r="AE107" s="558">
        <v>3.7430135680154214E-2</v>
      </c>
      <c r="AF107" s="558">
        <v>3.7397099778258204E-2</v>
      </c>
      <c r="AG107" s="558">
        <v>3.7364122140025838E-2</v>
      </c>
      <c r="AH107" s="558">
        <v>3.7331202611458128E-2</v>
      </c>
      <c r="AI107" s="558">
        <v>3.7298341039098327E-2</v>
      </c>
      <c r="AJ107" s="558">
        <v>3.7265537270029556E-2</v>
      </c>
      <c r="AK107" s="558">
        <v>3.7232791151872405E-2</v>
      </c>
      <c r="AL107" s="558">
        <v>3.7200102532782608E-2</v>
      </c>
      <c r="AM107" s="558">
        <v>3.716747126144869E-2</v>
      </c>
      <c r="AN107" s="558">
        <v>3.7134897187089573E-2</v>
      </c>
      <c r="AO107" s="558">
        <v>3.7102380159452351E-2</v>
      </c>
      <c r="AP107" s="558">
        <v>3.7069920028809912E-2</v>
      </c>
      <c r="AQ107" s="558">
        <v>3.7037516645958668E-2</v>
      </c>
      <c r="AR107" s="558">
        <v>3.700516986221624E-2</v>
      </c>
      <c r="AS107" s="558">
        <v>3.6972879529419238E-2</v>
      </c>
      <c r="AT107" s="558">
        <v>3.6940645499920925E-2</v>
      </c>
      <c r="AU107" s="558">
        <v>3.6908467626589031E-2</v>
      </c>
      <c r="AV107" s="558">
        <v>3.6876345762803485E-2</v>
      </c>
      <c r="AW107" s="558">
        <v>3.6844279762454191E-2</v>
      </c>
      <c r="AX107" s="558">
        <v>3.6812269479938813E-2</v>
      </c>
      <c r="AY107" s="558">
        <v>3.6780314770160583E-2</v>
      </c>
      <c r="AZ107" s="558">
        <v>3.674841548852608E-2</v>
      </c>
      <c r="BA107" s="558">
        <v>3.6716571490943081E-2</v>
      </c>
      <c r="BB107" s="558">
        <v>3.6684782633818372E-2</v>
      </c>
      <c r="BC107" s="558">
        <v>3.6653048774055598E-2</v>
      </c>
      <c r="BD107" s="558">
        <v>3.6621369769053107E-2</v>
      </c>
      <c r="BE107" s="558">
        <v>3.6589745476701845E-2</v>
      </c>
      <c r="BF107" s="558">
        <v>3.6558175755383164E-2</v>
      </c>
      <c r="BG107" s="558">
        <v>3.6526660463966784E-2</v>
      </c>
      <c r="BH107" s="558">
        <v>3.6495199461808639E-2</v>
      </c>
      <c r="BI107" s="558">
        <v>3.646379260874881E-2</v>
      </c>
      <c r="BJ107" s="558">
        <v>3.6432439765109438E-2</v>
      </c>
      <c r="BK107" s="558">
        <v>3.6401140791692647E-2</v>
      </c>
    </row>
    <row r="108" spans="1:63">
      <c r="A108" s="1066"/>
      <c r="B108" s="510">
        <v>22.75</v>
      </c>
      <c r="C108" s="558">
        <v>3.7826191921054353E-2</v>
      </c>
      <c r="D108" s="558">
        <v>3.7792254825961255E-2</v>
      </c>
      <c r="E108" s="558">
        <v>3.7758378571993281E-2</v>
      </c>
      <c r="F108" s="558">
        <v>3.7724562995686509E-2</v>
      </c>
      <c r="G108" s="558">
        <v>3.7690807934162039E-2</v>
      </c>
      <c r="H108" s="558">
        <v>3.765711322512344E-2</v>
      </c>
      <c r="I108" s="558">
        <v>3.7623478706854112E-2</v>
      </c>
      <c r="J108" s="558">
        <v>3.7589904218214697E-2</v>
      </c>
      <c r="K108" s="558">
        <v>3.7556389598640535E-2</v>
      </c>
      <c r="L108" s="558">
        <v>3.7522934688139074E-2</v>
      </c>
      <c r="M108" s="558">
        <v>3.7489539327287318E-2</v>
      </c>
      <c r="N108" s="558">
        <v>3.7456203357229337E-2</v>
      </c>
      <c r="O108" s="558">
        <v>3.742292661967371E-2</v>
      </c>
      <c r="P108" s="558">
        <v>3.7389708956891039E-2</v>
      </c>
      <c r="Q108" s="558">
        <v>3.7356550211711435E-2</v>
      </c>
      <c r="R108" s="558">
        <v>3.7323450227522079E-2</v>
      </c>
      <c r="S108" s="558">
        <v>3.7290408848264706E-2</v>
      </c>
      <c r="T108" s="558">
        <v>3.7257425918433187E-2</v>
      </c>
      <c r="U108" s="558">
        <v>3.7224501283071088E-2</v>
      </c>
      <c r="V108" s="558">
        <v>3.7191634787769219E-2</v>
      </c>
      <c r="W108" s="558">
        <v>3.7158826278663258E-2</v>
      </c>
      <c r="X108" s="558">
        <v>3.7126075602431315E-2</v>
      </c>
      <c r="Y108" s="558">
        <v>3.709338260629156E-2</v>
      </c>
      <c r="Z108" s="558">
        <v>3.7060747137999839E-2</v>
      </c>
      <c r="AA108" s="558">
        <v>3.7028169045847326E-2</v>
      </c>
      <c r="AB108" s="558">
        <v>3.699564817865815E-2</v>
      </c>
      <c r="AC108" s="558">
        <v>3.6963184385787093E-2</v>
      </c>
      <c r="AD108" s="558">
        <v>3.6930777517117208E-2</v>
      </c>
      <c r="AE108" s="558">
        <v>3.6898427423057573E-2</v>
      </c>
      <c r="AF108" s="558">
        <v>3.6866133954540907E-2</v>
      </c>
      <c r="AG108" s="558">
        <v>3.6833896963021376E-2</v>
      </c>
      <c r="AH108" s="558">
        <v>3.6801716300472229E-2</v>
      </c>
      <c r="AI108" s="558">
        <v>3.6769591819383593E-2</v>
      </c>
      <c r="AJ108" s="558">
        <v>3.6737523372760178E-2</v>
      </c>
      <c r="AK108" s="558">
        <v>3.6705510814119074E-2</v>
      </c>
      <c r="AL108" s="558">
        <v>3.6673553997487479E-2</v>
      </c>
      <c r="AM108" s="558">
        <v>3.6641652777400502E-2</v>
      </c>
      <c r="AN108" s="558">
        <v>3.6609807008898959E-2</v>
      </c>
      <c r="AO108" s="558">
        <v>3.6578016547527188E-2</v>
      </c>
      <c r="AP108" s="558">
        <v>3.654628124933082E-2</v>
      </c>
      <c r="AQ108" s="558">
        <v>3.6514600970854648E-2</v>
      </c>
      <c r="AR108" s="558">
        <v>3.6482975569140479E-2</v>
      </c>
      <c r="AS108" s="558">
        <v>3.6451404901724903E-2</v>
      </c>
      <c r="AT108" s="558">
        <v>3.6419888826637249E-2</v>
      </c>
      <c r="AU108" s="558">
        <v>3.6388427202397405E-2</v>
      </c>
      <c r="AV108" s="558">
        <v>3.6357019888013722E-2</v>
      </c>
      <c r="AW108" s="558">
        <v>3.6325666742980878E-2</v>
      </c>
      <c r="AX108" s="558">
        <v>3.6294367627277828E-2</v>
      </c>
      <c r="AY108" s="558">
        <v>3.6263122401365658E-2</v>
      </c>
      <c r="AZ108" s="558">
        <v>3.6231930926185582E-2</v>
      </c>
      <c r="BA108" s="558">
        <v>3.6200793063156836E-2</v>
      </c>
      <c r="BB108" s="558">
        <v>3.6169708674174628E-2</v>
      </c>
      <c r="BC108" s="558">
        <v>3.6138677621608099E-2</v>
      </c>
      <c r="BD108" s="558">
        <v>3.6107699768298314E-2</v>
      </c>
      <c r="BE108" s="558">
        <v>3.6076774977556202E-2</v>
      </c>
      <c r="BF108" s="558">
        <v>3.6045903113160568E-2</v>
      </c>
      <c r="BG108" s="558">
        <v>3.6015084039356104E-2</v>
      </c>
      <c r="BH108" s="558">
        <v>3.5984317620851379E-2</v>
      </c>
      <c r="BI108" s="558">
        <v>3.5953603722816863E-2</v>
      </c>
      <c r="BJ108" s="558">
        <v>3.5922942210882977E-2</v>
      </c>
      <c r="BK108" s="558">
        <v>3.5892332951138084E-2</v>
      </c>
    </row>
    <row r="109" spans="1:63">
      <c r="A109" s="1066"/>
      <c r="B109" s="576">
        <v>23</v>
      </c>
      <c r="C109" s="558">
        <v>3.7284961708306731E-2</v>
      </c>
      <c r="D109" s="558">
        <v>3.7251795361918645E-2</v>
      </c>
      <c r="E109" s="558">
        <v>3.721868796846256E-2</v>
      </c>
      <c r="F109" s="558">
        <v>3.7185639370895453E-2</v>
      </c>
      <c r="G109" s="558">
        <v>3.7152649412731588E-2</v>
      </c>
      <c r="H109" s="558">
        <v>3.711971793804008E-2</v>
      </c>
      <c r="I109" s="558">
        <v>3.7086844791442385E-2</v>
      </c>
      <c r="J109" s="558">
        <v>3.7054029818109901E-2</v>
      </c>
      <c r="K109" s="558">
        <v>3.7021272863761528E-2</v>
      </c>
      <c r="L109" s="558">
        <v>3.6988573774661207E-2</v>
      </c>
      <c r="M109" s="558">
        <v>3.6955932397615576E-2</v>
      </c>
      <c r="N109" s="558">
        <v>3.6923348579971559E-2</v>
      </c>
      <c r="O109" s="558">
        <v>3.6890822169613952E-2</v>
      </c>
      <c r="P109" s="558">
        <v>3.6858353014963111E-2</v>
      </c>
      <c r="Q109" s="558">
        <v>3.6825940964972555E-2</v>
      </c>
      <c r="R109" s="558">
        <v>3.6793585869126622E-2</v>
      </c>
      <c r="S109" s="558">
        <v>3.6761287577438184E-2</v>
      </c>
      <c r="T109" s="558">
        <v>3.6729045940446292E-2</v>
      </c>
      <c r="U109" s="558">
        <v>3.6696860809213867E-2</v>
      </c>
      <c r="V109" s="558">
        <v>3.6664732035325429E-2</v>
      </c>
      <c r="W109" s="558">
        <v>3.6632659470884801E-2</v>
      </c>
      <c r="X109" s="558">
        <v>3.6600642968512856E-2</v>
      </c>
      <c r="Y109" s="558">
        <v>3.6568682381345224E-2</v>
      </c>
      <c r="Z109" s="558">
        <v>3.653677756303008E-2</v>
      </c>
      <c r="AA109" s="558">
        <v>3.6504928367725911E-2</v>
      </c>
      <c r="AB109" s="558">
        <v>3.6473134650099277E-2</v>
      </c>
      <c r="AC109" s="558">
        <v>3.6441396265322598E-2</v>
      </c>
      <c r="AD109" s="558">
        <v>3.6409713069071981E-2</v>
      </c>
      <c r="AE109" s="558">
        <v>3.6378084917524978E-2</v>
      </c>
      <c r="AF109" s="558">
        <v>3.6346511667358479E-2</v>
      </c>
      <c r="AG109" s="558">
        <v>3.6314993175746511E-2</v>
      </c>
      <c r="AH109" s="558">
        <v>3.6283529300358087E-2</v>
      </c>
      <c r="AI109" s="558">
        <v>3.6252119899355048E-2</v>
      </c>
      <c r="AJ109" s="558">
        <v>3.6220764831389966E-2</v>
      </c>
      <c r="AK109" s="558">
        <v>3.618946395560399E-2</v>
      </c>
      <c r="AL109" s="558">
        <v>3.6158217131624766E-2</v>
      </c>
      <c r="AM109" s="558">
        <v>3.6127024219564319E-2</v>
      </c>
      <c r="AN109" s="558">
        <v>3.6095885080016966E-2</v>
      </c>
      <c r="AO109" s="558">
        <v>3.6064799574057262E-2</v>
      </c>
      <c r="AP109" s="558">
        <v>3.6033767563237902E-2</v>
      </c>
      <c r="AQ109" s="558">
        <v>3.600278890958767E-2</v>
      </c>
      <c r="AR109" s="558">
        <v>3.5971863475609427E-2</v>
      </c>
      <c r="AS109" s="558">
        <v>3.5940991124278038E-2</v>
      </c>
      <c r="AT109" s="558">
        <v>3.5910171719038375E-2</v>
      </c>
      <c r="AU109" s="558">
        <v>3.587940512380329E-2</v>
      </c>
      <c r="AV109" s="558">
        <v>3.5848691202951609E-2</v>
      </c>
      <c r="AW109" s="558">
        <v>3.5818029821326161E-2</v>
      </c>
      <c r="AX109" s="558">
        <v>3.5787420844231747E-2</v>
      </c>
      <c r="AY109" s="558">
        <v>3.5756864137433231E-2</v>
      </c>
      <c r="AZ109" s="558">
        <v>3.5726359567153539E-2</v>
      </c>
      <c r="BA109" s="558">
        <v>3.5695907000071712E-2</v>
      </c>
      <c r="BB109" s="558">
        <v>3.5665506303320958E-2</v>
      </c>
      <c r="BC109" s="558">
        <v>3.5635157344486752E-2</v>
      </c>
      <c r="BD109" s="558">
        <v>3.5604859991604856E-2</v>
      </c>
      <c r="BE109" s="558">
        <v>3.5574614113159472E-2</v>
      </c>
      <c r="BF109" s="558">
        <v>3.5544419578081285E-2</v>
      </c>
      <c r="BG109" s="558">
        <v>3.5514276255745603E-2</v>
      </c>
      <c r="BH109" s="558">
        <v>3.5484184015970449E-2</v>
      </c>
      <c r="BI109" s="558">
        <v>3.5454142729014732E-2</v>
      </c>
      <c r="BJ109" s="558">
        <v>3.5424152265576297E-2</v>
      </c>
      <c r="BK109" s="558">
        <v>3.5394212496790166E-2</v>
      </c>
    </row>
    <row r="110" spans="1:63">
      <c r="A110" s="1066"/>
      <c r="B110" s="510">
        <v>23.25</v>
      </c>
      <c r="C110" s="558">
        <v>3.6755398771082137E-2</v>
      </c>
      <c r="D110" s="558">
        <v>3.6722979852882955E-2</v>
      </c>
      <c r="E110" s="558">
        <v>3.6690618072417032E-2</v>
      </c>
      <c r="F110" s="558">
        <v>3.6658313278761095E-2</v>
      </c>
      <c r="G110" s="558">
        <v>3.662606532152294E-2</v>
      </c>
      <c r="H110" s="558">
        <v>3.6593874050839102E-2</v>
      </c>
      <c r="I110" s="558">
        <v>3.6561739317372492E-2</v>
      </c>
      <c r="J110" s="558">
        <v>3.6529660972310161E-2</v>
      </c>
      <c r="K110" s="558">
        <v>3.6497638867360911E-2</v>
      </c>
      <c r="L110" s="558">
        <v>3.6465672854753106E-2</v>
      </c>
      <c r="M110" s="558">
        <v>3.6433762787232322E-2</v>
      </c>
      <c r="N110" s="558">
        <v>3.6401908518059141E-2</v>
      </c>
      <c r="O110" s="558">
        <v>3.6370109901006857E-2</v>
      </c>
      <c r="P110" s="558">
        <v>3.6338366790359275E-2</v>
      </c>
      <c r="Q110" s="558">
        <v>3.6306679040908459E-2</v>
      </c>
      <c r="R110" s="558">
        <v>3.6275046507952519E-2</v>
      </c>
      <c r="S110" s="558">
        <v>3.6243469047293447E-2</v>
      </c>
      <c r="T110" s="558">
        <v>3.621194651523487E-2</v>
      </c>
      <c r="U110" s="558">
        <v>3.6180478768579903E-2</v>
      </c>
      <c r="V110" s="558">
        <v>3.6149065664628992E-2</v>
      </c>
      <c r="W110" s="558">
        <v>3.6117707061177708E-2</v>
      </c>
      <c r="X110" s="558">
        <v>3.6086402816514651E-2</v>
      </c>
      <c r="Y110" s="558">
        <v>3.6055152789419294E-2</v>
      </c>
      <c r="Z110" s="558">
        <v>3.6023956839159869E-2</v>
      </c>
      <c r="AA110" s="558">
        <v>3.5992814825491229E-2</v>
      </c>
      <c r="AB110" s="558">
        <v>3.5961726608652794E-2</v>
      </c>
      <c r="AC110" s="558">
        <v>3.5930692049366407E-2</v>
      </c>
      <c r="AD110" s="558">
        <v>3.5899711008834274E-2</v>
      </c>
      <c r="AE110" s="558">
        <v>3.5868783348736923E-2</v>
      </c>
      <c r="AF110" s="558">
        <v>3.5837908931231108E-2</v>
      </c>
      <c r="AG110" s="558">
        <v>3.5807087618947769E-2</v>
      </c>
      <c r="AH110" s="558">
        <v>3.5776319274990011E-2</v>
      </c>
      <c r="AI110" s="558">
        <v>3.5745603762931073E-2</v>
      </c>
      <c r="AJ110" s="558">
        <v>3.5714940946812275E-2</v>
      </c>
      <c r="AK110" s="558">
        <v>3.5684330691141075E-2</v>
      </c>
      <c r="AL110" s="558">
        <v>3.5653772860889027E-2</v>
      </c>
      <c r="AM110" s="558">
        <v>3.56232673214898E-2</v>
      </c>
      <c r="AN110" s="558">
        <v>3.5592813938837231E-2</v>
      </c>
      <c r="AO110" s="558">
        <v>3.5562412579283331E-2</v>
      </c>
      <c r="AP110" s="558">
        <v>3.553206310963633E-2</v>
      </c>
      <c r="AQ110" s="558">
        <v>3.5501765397158762E-2</v>
      </c>
      <c r="AR110" s="558">
        <v>3.5471519309565477E-2</v>
      </c>
      <c r="AS110" s="558">
        <v>3.5441324715021795E-2</v>
      </c>
      <c r="AT110" s="558">
        <v>3.5411181482141493E-2</v>
      </c>
      <c r="AU110" s="558">
        <v>3.5381089479984994E-2</v>
      </c>
      <c r="AV110" s="558">
        <v>3.535104857805739E-2</v>
      </c>
      <c r="AW110" s="558">
        <v>3.5321058646306615E-2</v>
      </c>
      <c r="AX110" s="558">
        <v>3.5291119555121535E-2</v>
      </c>
      <c r="AY110" s="558">
        <v>3.5261231175330095E-2</v>
      </c>
      <c r="AZ110" s="558">
        <v>3.5231393378197473E-2</v>
      </c>
      <c r="BA110" s="558">
        <v>3.5201606035424181E-2</v>
      </c>
      <c r="BB110" s="558">
        <v>3.5171869019144306E-2</v>
      </c>
      <c r="BC110" s="558">
        <v>3.5142182201923597E-2</v>
      </c>
      <c r="BD110" s="558">
        <v>3.5112545456757696E-2</v>
      </c>
      <c r="BE110" s="558">
        <v>3.5082958657070326E-2</v>
      </c>
      <c r="BF110" s="558">
        <v>3.5053421676711473E-2</v>
      </c>
      <c r="BG110" s="558">
        <v>3.5023934389955581E-2</v>
      </c>
      <c r="BH110" s="558">
        <v>3.4994496671499814E-2</v>
      </c>
      <c r="BI110" s="558">
        <v>3.4965108396462219E-2</v>
      </c>
      <c r="BJ110" s="558">
        <v>3.4935769440380023E-2</v>
      </c>
      <c r="BK110" s="558">
        <v>3.4906479679207819E-2</v>
      </c>
    </row>
    <row r="111" spans="1:63">
      <c r="A111" s="1066"/>
      <c r="B111" s="510">
        <v>23.5</v>
      </c>
      <c r="C111" s="558">
        <v>3.6237166482985667E-2</v>
      </c>
      <c r="D111" s="558">
        <v>3.6205472553286384E-2</v>
      </c>
      <c r="E111" s="558">
        <v>3.6173834015742701E-2</v>
      </c>
      <c r="F111" s="558">
        <v>3.6142250725266334E-2</v>
      </c>
      <c r="G111" s="558">
        <v>3.6110722537275257E-2</v>
      </c>
      <c r="H111" s="558">
        <v>3.6079249307691512E-2</v>
      </c>
      <c r="I111" s="558">
        <v>3.604783089293899E-2</v>
      </c>
      <c r="J111" s="558">
        <v>3.601646714994125E-2</v>
      </c>
      <c r="K111" s="558">
        <v>3.5985157936119387E-2</v>
      </c>
      <c r="L111" s="558">
        <v>3.5953903109389819E-2</v>
      </c>
      <c r="M111" s="558">
        <v>3.5922702528162181E-2</v>
      </c>
      <c r="N111" s="558">
        <v>3.5891556051337148E-2</v>
      </c>
      <c r="O111" s="558">
        <v>3.5860463538304334E-2</v>
      </c>
      <c r="P111" s="558">
        <v>3.5829424848940174E-2</v>
      </c>
      <c r="Q111" s="558">
        <v>3.5798439843605798E-2</v>
      </c>
      <c r="R111" s="558">
        <v>3.5767508383144977E-2</v>
      </c>
      <c r="S111" s="558">
        <v>3.5736630328882003E-2</v>
      </c>
      <c r="T111" s="558">
        <v>3.5705805542619623E-2</v>
      </c>
      <c r="U111" s="558">
        <v>3.5675033886637002E-2</v>
      </c>
      <c r="V111" s="558">
        <v>3.5644315223687627E-2</v>
      </c>
      <c r="W111" s="558">
        <v>3.5613649416997316E-2</v>
      </c>
      <c r="X111" s="558">
        <v>3.5583036330262149E-2</v>
      </c>
      <c r="Y111" s="558">
        <v>3.5552475827646486E-2</v>
      </c>
      <c r="Z111" s="558">
        <v>3.5521967773780916E-2</v>
      </c>
      <c r="AA111" s="558">
        <v>3.5491512033760296E-2</v>
      </c>
      <c r="AB111" s="558">
        <v>3.5461108473141718E-2</v>
      </c>
      <c r="AC111" s="558">
        <v>3.5430756957942587E-2</v>
      </c>
      <c r="AD111" s="558">
        <v>3.5400457354638606E-2</v>
      </c>
      <c r="AE111" s="558">
        <v>3.5370209530161845E-2</v>
      </c>
      <c r="AF111" s="558">
        <v>3.5340013351898784E-2</v>
      </c>
      <c r="AG111" s="558">
        <v>3.5309868687688373E-2</v>
      </c>
      <c r="AH111" s="558">
        <v>3.5279775405820106E-2</v>
      </c>
      <c r="AI111" s="558">
        <v>3.5249733375032087E-2</v>
      </c>
      <c r="AJ111" s="558">
        <v>3.5219742464509166E-2</v>
      </c>
      <c r="AK111" s="558">
        <v>3.5189802543880988E-2</v>
      </c>
      <c r="AL111" s="558">
        <v>3.5159913483220138E-2</v>
      </c>
      <c r="AM111" s="558">
        <v>3.5130075153040251E-2</v>
      </c>
      <c r="AN111" s="558">
        <v>3.5100287424294142E-2</v>
      </c>
      <c r="AO111" s="558">
        <v>3.5070550168371926E-2</v>
      </c>
      <c r="AP111" s="558">
        <v>3.5040863257099215E-2</v>
      </c>
      <c r="AQ111" s="558">
        <v>3.501122656273524E-2</v>
      </c>
      <c r="AR111" s="558">
        <v>3.498163995797101E-2</v>
      </c>
      <c r="AS111" s="558">
        <v>3.4952103315927525E-2</v>
      </c>
      <c r="AT111" s="558">
        <v>3.4922616510153943E-2</v>
      </c>
      <c r="AU111" s="558">
        <v>3.4893179414625754E-2</v>
      </c>
      <c r="AV111" s="558">
        <v>3.4863791903743037E-2</v>
      </c>
      <c r="AW111" s="558">
        <v>3.4834453852328612E-2</v>
      </c>
      <c r="AX111" s="558">
        <v>3.4805165135626315E-2</v>
      </c>
      <c r="AY111" s="558">
        <v>3.4775925629299202E-2</v>
      </c>
      <c r="AZ111" s="558">
        <v>3.4746735209427802E-2</v>
      </c>
      <c r="BA111" s="558">
        <v>3.4717593752508338E-2</v>
      </c>
      <c r="BB111" s="558">
        <v>3.4688501135451036E-2</v>
      </c>
      <c r="BC111" s="558">
        <v>3.4659457235578339E-2</v>
      </c>
      <c r="BD111" s="558">
        <v>3.4630461930623226E-2</v>
      </c>
      <c r="BE111" s="558">
        <v>3.460151509872747E-2</v>
      </c>
      <c r="BF111" s="558">
        <v>3.4572616618439932E-2</v>
      </c>
      <c r="BG111" s="558">
        <v>3.4543766368714875E-2</v>
      </c>
      <c r="BH111" s="558">
        <v>3.4514964228910268E-2</v>
      </c>
      <c r="BI111" s="558">
        <v>3.4486210078786092E-2</v>
      </c>
      <c r="BJ111" s="558">
        <v>3.4457503798502702E-2</v>
      </c>
      <c r="BK111" s="558">
        <v>3.4428845268619113E-2</v>
      </c>
    </row>
    <row r="112" spans="1:63">
      <c r="A112" s="1066"/>
      <c r="B112" s="510">
        <v>23.75</v>
      </c>
      <c r="C112" s="558">
        <v>3.5729940396102236E-2</v>
      </c>
      <c r="D112" s="558">
        <v>3.5698949856191625E-2</v>
      </c>
      <c r="E112" s="558">
        <v>3.5668013029287862E-2</v>
      </c>
      <c r="F112" s="558">
        <v>3.5637129775868234E-2</v>
      </c>
      <c r="G112" s="558">
        <v>3.5606299956892878E-2</v>
      </c>
      <c r="H112" s="558">
        <v>3.557552343380261E-2</v>
      </c>
      <c r="I112" s="558">
        <v>3.5544800068516909E-2</v>
      </c>
      <c r="J112" s="558">
        <v>3.5514129723431841E-2</v>
      </c>
      <c r="K112" s="558">
        <v>3.5483512261417986E-2</v>
      </c>
      <c r="L112" s="558">
        <v>3.5452947545818403E-2</v>
      </c>
      <c r="M112" s="558">
        <v>3.5422435440446612E-2</v>
      </c>
      <c r="N112" s="558">
        <v>3.5391975809584544E-2</v>
      </c>
      <c r="O112" s="558">
        <v>3.5361568517980543E-2</v>
      </c>
      <c r="P112" s="558">
        <v>3.5331213430847372E-2</v>
      </c>
      <c r="Q112" s="558">
        <v>3.5300910413860215E-2</v>
      </c>
      <c r="R112" s="558">
        <v>3.527065933315468E-2</v>
      </c>
      <c r="S112" s="558">
        <v>3.5240460055324864E-2</v>
      </c>
      <c r="T112" s="558">
        <v>3.5210312447421357E-2</v>
      </c>
      <c r="U112" s="558">
        <v>3.5180216376949291E-2</v>
      </c>
      <c r="V112" s="558">
        <v>3.5150171711866435E-2</v>
      </c>
      <c r="W112" s="558">
        <v>3.5120178320581223E-2</v>
      </c>
      <c r="X112" s="558">
        <v>3.5090236071950873E-2</v>
      </c>
      <c r="Y112" s="558">
        <v>3.5060344835279429E-2</v>
      </c>
      <c r="Z112" s="558">
        <v>3.5030504480315902E-2</v>
      </c>
      <c r="AA112" s="558">
        <v>3.5000714877252335E-2</v>
      </c>
      <c r="AB112" s="558">
        <v>3.4970975896721976E-2</v>
      </c>
      <c r="AC112" s="558">
        <v>3.494128740979735E-2</v>
      </c>
      <c r="AD112" s="558">
        <v>3.4911649287988449E-2</v>
      </c>
      <c r="AE112" s="558">
        <v>3.4882061403240808E-2</v>
      </c>
      <c r="AF112" s="558">
        <v>3.4852523627933757E-2</v>
      </c>
      <c r="AG112" s="558">
        <v>3.4823035834878474E-2</v>
      </c>
      <c r="AH112" s="558">
        <v>3.4793597897316265E-2</v>
      </c>
      <c r="AI112" s="558">
        <v>3.4764209688916664E-2</v>
      </c>
      <c r="AJ112" s="558">
        <v>3.4734871083775695E-2</v>
      </c>
      <c r="AK112" s="558">
        <v>3.470558195641401E-2</v>
      </c>
      <c r="AL112" s="558">
        <v>3.4676342181775156E-2</v>
      </c>
      <c r="AM112" s="558">
        <v>3.4647151635223764E-2</v>
      </c>
      <c r="AN112" s="558">
        <v>3.4618010192543756E-2</v>
      </c>
      <c r="AO112" s="558">
        <v>3.4588917729936657E-2</v>
      </c>
      <c r="AP112" s="558">
        <v>3.4559874124019771E-2</v>
      </c>
      <c r="AQ112" s="558">
        <v>3.4530879251824458E-2</v>
      </c>
      <c r="AR112" s="558">
        <v>3.4501932990794418E-2</v>
      </c>
      <c r="AS112" s="558">
        <v>3.4473035218783935E-2</v>
      </c>
      <c r="AT112" s="558">
        <v>3.4444185814056179E-2</v>
      </c>
      <c r="AU112" s="558">
        <v>3.4415384655281489E-2</v>
      </c>
      <c r="AV112" s="558">
        <v>3.4386631621535678E-2</v>
      </c>
      <c r="AW112" s="558">
        <v>3.4357926592298325E-2</v>
      </c>
      <c r="AX112" s="558">
        <v>3.432926944745112E-2</v>
      </c>
      <c r="AY112" s="558">
        <v>3.4300660067276154E-2</v>
      </c>
      <c r="AZ112" s="558">
        <v>3.4272098332454273E-2</v>
      </c>
      <c r="BA112" s="558">
        <v>3.4243584124063406E-2</v>
      </c>
      <c r="BB112" s="558">
        <v>3.4215117323576953E-2</v>
      </c>
      <c r="BC112" s="558">
        <v>3.4186697812862071E-2</v>
      </c>
      <c r="BD112" s="558">
        <v>3.4158325474178124E-2</v>
      </c>
      <c r="BE112" s="558">
        <v>3.4130000190174987E-2</v>
      </c>
      <c r="BF112" s="558">
        <v>3.4101721843891451E-2</v>
      </c>
      <c r="BG112" s="558">
        <v>3.4073490318753646E-2</v>
      </c>
      <c r="BH112" s="558">
        <v>3.4045305498573389E-2</v>
      </c>
      <c r="BI112" s="558">
        <v>3.4017167267546611E-2</v>
      </c>
      <c r="BJ112" s="558">
        <v>3.3989075510251793E-2</v>
      </c>
      <c r="BK112" s="558">
        <v>3.3961030111648347E-2</v>
      </c>
    </row>
    <row r="113" spans="1:63">
      <c r="A113" s="1066"/>
      <c r="B113" s="510">
        <v>24</v>
      </c>
      <c r="C113" s="558">
        <v>3.5233407711025441E-2</v>
      </c>
      <c r="D113" s="558">
        <v>3.5203099765419132E-2</v>
      </c>
      <c r="E113" s="558">
        <v>3.5172843917077659E-2</v>
      </c>
      <c r="F113" s="558">
        <v>3.5142640031788977E-2</v>
      </c>
      <c r="G113" s="558">
        <v>3.5112487975801646E-2</v>
      </c>
      <c r="H113" s="558">
        <v>3.5082387615822865E-2</v>
      </c>
      <c r="I113" s="558">
        <v>3.505233881901651E-2</v>
      </c>
      <c r="J113" s="558">
        <v>3.5022341453001163E-2</v>
      </c>
      <c r="K113" s="558">
        <v>3.4992395385848189E-2</v>
      </c>
      <c r="L113" s="558">
        <v>3.4962500486079795E-2</v>
      </c>
      <c r="M113" s="558">
        <v>3.4932656622667098E-2</v>
      </c>
      <c r="N113" s="558">
        <v>3.4902863665028212E-2</v>
      </c>
      <c r="O113" s="558">
        <v>3.4873121483026369E-2</v>
      </c>
      <c r="P113" s="558">
        <v>3.4843429946967971E-2</v>
      </c>
      <c r="Q113" s="558">
        <v>3.4813788927600772E-2</v>
      </c>
      <c r="R113" s="558">
        <v>3.4784198296111943E-2</v>
      </c>
      <c r="S113" s="558">
        <v>3.4754657924126242E-2</v>
      </c>
      <c r="T113" s="558">
        <v>3.4725167683704136E-2</v>
      </c>
      <c r="U113" s="558">
        <v>3.4695727447339966E-2</v>
      </c>
      <c r="V113" s="558">
        <v>3.4666337087960124E-2</v>
      </c>
      <c r="W113" s="558">
        <v>3.4636996478921191E-2</v>
      </c>
      <c r="X113" s="558">
        <v>3.4607705494008136E-2</v>
      </c>
      <c r="Y113" s="558">
        <v>3.4578464007432516E-2</v>
      </c>
      <c r="Z113" s="558">
        <v>3.4549271893830648E-2</v>
      </c>
      <c r="AA113" s="558">
        <v>3.4520129028261848E-2</v>
      </c>
      <c r="AB113" s="558">
        <v>3.4491035286206638E-2</v>
      </c>
      <c r="AC113" s="558">
        <v>3.4461990543564948E-2</v>
      </c>
      <c r="AD113" s="558">
        <v>3.4432994676654394E-2</v>
      </c>
      <c r="AE113" s="558">
        <v>3.4404047562208502E-2</v>
      </c>
      <c r="AF113" s="558">
        <v>3.4375149077374927E-2</v>
      </c>
      <c r="AG113" s="558">
        <v>3.4346299099713797E-2</v>
      </c>
      <c r="AH113" s="558">
        <v>3.4317497507195892E-2</v>
      </c>
      <c r="AI113" s="558">
        <v>3.4288744178200999E-2</v>
      </c>
      <c r="AJ113" s="558">
        <v>3.4260038991516154E-2</v>
      </c>
      <c r="AK113" s="558">
        <v>3.4231381826333944E-2</v>
      </c>
      <c r="AL113" s="558">
        <v>3.4202772562250829E-2</v>
      </c>
      <c r="AM113" s="558">
        <v>3.4174211079265458E-2</v>
      </c>
      <c r="AN113" s="558">
        <v>3.4145697257776955E-2</v>
      </c>
      <c r="AO113" s="558">
        <v>3.4117230978583296E-2</v>
      </c>
      <c r="AP113" s="558">
        <v>3.4088812122879626E-2</v>
      </c>
      <c r="AQ113" s="558">
        <v>3.4060440572256601E-2</v>
      </c>
      <c r="AR113" s="558">
        <v>3.4032116208698754E-2</v>
      </c>
      <c r="AS113" s="558">
        <v>3.4003838914582842E-2</v>
      </c>
      <c r="AT113" s="558">
        <v>3.3975608572676237E-2</v>
      </c>
      <c r="AU113" s="558">
        <v>3.3947425066135309E-2</v>
      </c>
      <c r="AV113" s="558">
        <v>3.3919288278503802E-2</v>
      </c>
      <c r="AW113" s="558">
        <v>3.389119809371121E-2</v>
      </c>
      <c r="AX113" s="558">
        <v>3.3863154396071245E-2</v>
      </c>
      <c r="AY113" s="558">
        <v>3.3835157070280147E-2</v>
      </c>
      <c r="AZ113" s="558">
        <v>3.3807206001415221E-2</v>
      </c>
      <c r="BA113" s="558">
        <v>3.3779301074933182E-2</v>
      </c>
      <c r="BB113" s="558">
        <v>3.375144217666861E-2</v>
      </c>
      <c r="BC113" s="558">
        <v>3.3723629192832415E-2</v>
      </c>
      <c r="BD113" s="558">
        <v>3.3695862010010257E-2</v>
      </c>
      <c r="BE113" s="558">
        <v>3.3668140515161017E-2</v>
      </c>
      <c r="BF113" s="558">
        <v>3.3640464595615281E-2</v>
      </c>
      <c r="BG113" s="558">
        <v>3.3612834139073781E-2</v>
      </c>
      <c r="BH113" s="558">
        <v>3.35852490336059E-2</v>
      </c>
      <c r="BI113" s="558">
        <v>3.3557709167648157E-2</v>
      </c>
      <c r="BJ113" s="558">
        <v>3.3530214430002696E-2</v>
      </c>
      <c r="BK113" s="558">
        <v>3.3502764709835778E-2</v>
      </c>
    </row>
    <row r="114" spans="1:63">
      <c r="A114" s="1066"/>
      <c r="B114" s="510">
        <v>24.25</v>
      </c>
      <c r="C114" s="558">
        <v>3.4747266773836563E-2</v>
      </c>
      <c r="D114" s="558">
        <v>3.4717621394498528E-2</v>
      </c>
      <c r="E114" s="558">
        <v>3.4688026557227726E-2</v>
      </c>
      <c r="F114" s="558">
        <v>3.4658482132881356E-2</v>
      </c>
      <c r="G114" s="558">
        <v>3.4628987992756217E-2</v>
      </c>
      <c r="H114" s="558">
        <v>3.4599544008586842E-2</v>
      </c>
      <c r="I114" s="558">
        <v>3.457015005254363E-2</v>
      </c>
      <c r="J114" s="558">
        <v>3.4540805997231E-2</v>
      </c>
      <c r="K114" s="558">
        <v>3.4511511715685561E-2</v>
      </c>
      <c r="L114" s="558">
        <v>3.4482267081374245E-2</v>
      </c>
      <c r="M114" s="558">
        <v>3.4453071968192542E-2</v>
      </c>
      <c r="N114" s="558">
        <v>3.4423926250462637E-2</v>
      </c>
      <c r="O114" s="558">
        <v>3.4394829802931633E-2</v>
      </c>
      <c r="P114" s="558">
        <v>3.436578250076975E-2</v>
      </c>
      <c r="Q114" s="558">
        <v>3.4336784219568553E-2</v>
      </c>
      <c r="R114" s="558">
        <v>3.430783483533912E-2</v>
      </c>
      <c r="S114" s="558">
        <v>3.4278934224510366E-2</v>
      </c>
      <c r="T114" s="558">
        <v>3.4250082263927215E-2</v>
      </c>
      <c r="U114" s="558">
        <v>3.4221278830848863E-2</v>
      </c>
      <c r="V114" s="558">
        <v>3.4192523802947065E-2</v>
      </c>
      <c r="W114" s="558">
        <v>3.4163817058304381E-2</v>
      </c>
      <c r="X114" s="558">
        <v>3.4135158475412444E-2</v>
      </c>
      <c r="Y114" s="558">
        <v>3.4106547933170271E-2</v>
      </c>
      <c r="Z114" s="558">
        <v>3.4077985310882526E-2</v>
      </c>
      <c r="AA114" s="558">
        <v>3.4049470488257877E-2</v>
      </c>
      <c r="AB114" s="558">
        <v>3.4021003345407232E-2</v>
      </c>
      <c r="AC114" s="558">
        <v>3.3992583762842123E-2</v>
      </c>
      <c r="AD114" s="558">
        <v>3.3964211621473006E-2</v>
      </c>
      <c r="AE114" s="558">
        <v>3.3935886802607583E-2</v>
      </c>
      <c r="AF114" s="558">
        <v>3.3907609187949189E-2</v>
      </c>
      <c r="AG114" s="558">
        <v>3.3879378659595109E-2</v>
      </c>
      <c r="AH114" s="558">
        <v>3.3851195100034953E-2</v>
      </c>
      <c r="AI114" s="558">
        <v>3.3823058392149025E-2</v>
      </c>
      <c r="AJ114" s="558">
        <v>3.3794968419206713E-2</v>
      </c>
      <c r="AK114" s="558">
        <v>3.3766925064864818E-2</v>
      </c>
      <c r="AL114" s="558">
        <v>3.3738928213166035E-2</v>
      </c>
      <c r="AM114" s="558">
        <v>3.3710977748537305E-2</v>
      </c>
      <c r="AN114" s="558">
        <v>3.3683073555788201E-2</v>
      </c>
      <c r="AO114" s="558">
        <v>3.3655215520109416E-2</v>
      </c>
      <c r="AP114" s="558">
        <v>3.3627403527071123E-2</v>
      </c>
      <c r="AQ114" s="558">
        <v>3.3599637462621422E-2</v>
      </c>
      <c r="AR114" s="558">
        <v>3.357191721308482E-2</v>
      </c>
      <c r="AS114" s="558">
        <v>3.3544242665160637E-2</v>
      </c>
      <c r="AT114" s="558">
        <v>3.3516613705921468E-2</v>
      </c>
      <c r="AU114" s="558">
        <v>3.3489030222811675E-2</v>
      </c>
      <c r="AV114" s="558">
        <v>3.3461492103645837E-2</v>
      </c>
      <c r="AW114" s="558">
        <v>3.3433999236607198E-2</v>
      </c>
      <c r="AX114" s="558">
        <v>3.3406551510246234E-2</v>
      </c>
      <c r="AY114" s="558">
        <v>3.3379148813479073E-2</v>
      </c>
      <c r="AZ114" s="558">
        <v>3.3351791035586026E-2</v>
      </c>
      <c r="BA114" s="558">
        <v>3.3324478066210098E-2</v>
      </c>
      <c r="BB114" s="558">
        <v>3.3297209795355491E-2</v>
      </c>
      <c r="BC114" s="558">
        <v>3.3269986113386163E-2</v>
      </c>
      <c r="BD114" s="558">
        <v>3.324280691102429E-2</v>
      </c>
      <c r="BE114" s="558">
        <v>3.3215672079348869E-2</v>
      </c>
      <c r="BF114" s="558">
        <v>3.3188581509794236E-2</v>
      </c>
      <c r="BG114" s="558">
        <v>3.3161535094148625E-2</v>
      </c>
      <c r="BH114" s="558">
        <v>3.3134532724552718E-2</v>
      </c>
      <c r="BI114" s="558">
        <v>3.3107574293498226E-2</v>
      </c>
      <c r="BJ114" s="558">
        <v>3.3080659693826432E-2</v>
      </c>
      <c r="BK114" s="558">
        <v>3.3053788818726809E-2</v>
      </c>
    </row>
    <row r="115" spans="1:63">
      <c r="A115" s="1066"/>
      <c r="B115" s="510">
        <v>24.5</v>
      </c>
      <c r="C115" s="558">
        <v>3.427122659846555E-2</v>
      </c>
      <c r="D115" s="558">
        <v>3.4242224490884668E-2</v>
      </c>
      <c r="E115" s="558">
        <v>3.4213271428005572E-2</v>
      </c>
      <c r="F115" s="558">
        <v>3.4184367285526054E-2</v>
      </c>
      <c r="G115" s="558">
        <v>3.4155511939563621E-2</v>
      </c>
      <c r="H115" s="558">
        <v>3.4126705266653679E-2</v>
      </c>
      <c r="I115" s="558">
        <v>3.4097947143747823E-2</v>
      </c>
      <c r="J115" s="558">
        <v>3.4069237448212067E-2</v>
      </c>
      <c r="K115" s="558">
        <v>3.4040576057825067E-2</v>
      </c>
      <c r="L115" s="558">
        <v>3.4011962850776449E-2</v>
      </c>
      <c r="M115" s="558">
        <v>3.3983397705665039E-2</v>
      </c>
      <c r="N115" s="558">
        <v>3.3954880501497163E-2</v>
      </c>
      <c r="O115" s="558">
        <v>3.3926411117684928E-2</v>
      </c>
      <c r="P115" s="558">
        <v>3.3897989434044547E-2</v>
      </c>
      <c r="Q115" s="558">
        <v>3.3869615330794592E-2</v>
      </c>
      <c r="R115" s="558">
        <v>3.3841288688554384E-2</v>
      </c>
      <c r="S115" s="558">
        <v>3.3813009388342266E-2</v>
      </c>
      <c r="T115" s="558">
        <v>3.378477731157397E-2</v>
      </c>
      <c r="U115" s="558">
        <v>3.3756592340060926E-2</v>
      </c>
      <c r="V115" s="558">
        <v>3.3728454356008644E-2</v>
      </c>
      <c r="W115" s="558">
        <v>3.3700363242015044E-2</v>
      </c>
      <c r="X115" s="558">
        <v>3.3672318881068856E-2</v>
      </c>
      <c r="Y115" s="558">
        <v>3.3644321156547967E-2</v>
      </c>
      <c r="Z115" s="558">
        <v>3.3616369952217826E-2</v>
      </c>
      <c r="AA115" s="558">
        <v>3.3588465152229824E-2</v>
      </c>
      <c r="AB115" s="558">
        <v>3.3560606641119685E-2</v>
      </c>
      <c r="AC115" s="558">
        <v>3.3532794303805874E-2</v>
      </c>
      <c r="AD115" s="558">
        <v>3.3505028025588059E-2</v>
      </c>
      <c r="AE115" s="558">
        <v>3.3477307692145457E-2</v>
      </c>
      <c r="AF115" s="558">
        <v>3.3449633189535324E-2</v>
      </c>
      <c r="AG115" s="558">
        <v>3.3422004404191373E-2</v>
      </c>
      <c r="AH115" s="558">
        <v>3.339442122292223E-2</v>
      </c>
      <c r="AI115" s="558">
        <v>3.3366883532909855E-2</v>
      </c>
      <c r="AJ115" s="558">
        <v>3.3339391221708058E-2</v>
      </c>
      <c r="AK115" s="558">
        <v>3.3311944177240913E-2</v>
      </c>
      <c r="AL115" s="558">
        <v>3.3284542287801276E-2</v>
      </c>
      <c r="AM115" s="558">
        <v>3.3257185442049267E-2</v>
      </c>
      <c r="AN115" s="558">
        <v>3.3229873529010731E-2</v>
      </c>
      <c r="AO115" s="558">
        <v>3.3202606438075773E-2</v>
      </c>
      <c r="AP115" s="558">
        <v>3.3175384058997212E-2</v>
      </c>
      <c r="AQ115" s="558">
        <v>3.3148206281889185E-2</v>
      </c>
      <c r="AR115" s="558">
        <v>3.3121072997225567E-2</v>
      </c>
      <c r="AS115" s="558">
        <v>3.3093984095838587E-2</v>
      </c>
      <c r="AT115" s="558">
        <v>3.306693946891729E-2</v>
      </c>
      <c r="AU115" s="558">
        <v>3.3039939008006156E-2</v>
      </c>
      <c r="AV115" s="558">
        <v>3.301298260500355E-2</v>
      </c>
      <c r="AW115" s="558">
        <v>3.2986070152160395E-2</v>
      </c>
      <c r="AX115" s="558">
        <v>3.2959201542078653E-2</v>
      </c>
      <c r="AY115" s="558">
        <v>3.2932376667709921E-2</v>
      </c>
      <c r="AZ115" s="558">
        <v>3.2905595422354023E-2</v>
      </c>
      <c r="BA115" s="558">
        <v>3.2878857699657579E-2</v>
      </c>
      <c r="BB115" s="558">
        <v>3.2852163393612591E-2</v>
      </c>
      <c r="BC115" s="558">
        <v>3.2825512398555072E-2</v>
      </c>
      <c r="BD115" s="558">
        <v>3.2798904609163619E-2</v>
      </c>
      <c r="BE115" s="558">
        <v>3.2772339920458041E-2</v>
      </c>
      <c r="BF115" s="558">
        <v>3.2745818227797978E-2</v>
      </c>
      <c r="BG115" s="558">
        <v>3.2719339426881523E-2</v>
      </c>
      <c r="BH115" s="558">
        <v>3.2692903413743882E-2</v>
      </c>
      <c r="BI115" s="558">
        <v>3.2666510084755941E-2</v>
      </c>
      <c r="BJ115" s="558">
        <v>3.2640159336622988E-2</v>
      </c>
      <c r="BK115" s="558">
        <v>3.2613851066383349E-2</v>
      </c>
    </row>
    <row r="116" spans="1:63">
      <c r="A116" s="1066"/>
      <c r="B116" s="510">
        <v>24.75</v>
      </c>
      <c r="C116" s="558">
        <v>3.380500641296931E-2</v>
      </c>
      <c r="D116" s="558">
        <v>3.3776628983981261E-2</v>
      </c>
      <c r="E116" s="558">
        <v>3.3748299157590679E-2</v>
      </c>
      <c r="F116" s="558">
        <v>3.3720016814119264E-2</v>
      </c>
      <c r="G116" s="558">
        <v>3.3691781834289565E-2</v>
      </c>
      <c r="H116" s="558">
        <v>3.3663594099223287E-2</v>
      </c>
      <c r="I116" s="558">
        <v>3.3635453490439643E-2</v>
      </c>
      <c r="J116" s="558">
        <v>3.360735988985368E-2</v>
      </c>
      <c r="K116" s="558">
        <v>3.3579313179774639E-2</v>
      </c>
      <c r="L116" s="558">
        <v>3.3551313242904286E-2</v>
      </c>
      <c r="M116" s="558">
        <v>3.3523359962335325E-2</v>
      </c>
      <c r="N116" s="558">
        <v>3.3495453221549717E-2</v>
      </c>
      <c r="O116" s="558">
        <v>3.3467592904417094E-2</v>
      </c>
      <c r="P116" s="558">
        <v>3.3439778895193131E-2</v>
      </c>
      <c r="Q116" s="558">
        <v>3.3412011078517961E-2</v>
      </c>
      <c r="R116" s="558">
        <v>3.3384289339414563E-2</v>
      </c>
      <c r="S116" s="558">
        <v>3.3356613563287202E-2</v>
      </c>
      <c r="T116" s="558">
        <v>3.3328983635919796E-2</v>
      </c>
      <c r="U116" s="558">
        <v>3.3301399443474419E-2</v>
      </c>
      <c r="V116" s="558">
        <v>3.3273860872489659E-2</v>
      </c>
      <c r="W116" s="558">
        <v>3.3246367809879121E-2</v>
      </c>
      <c r="X116" s="558">
        <v>3.3218920142929868E-2</v>
      </c>
      <c r="Y116" s="558">
        <v>3.3191517759300855E-2</v>
      </c>
      <c r="Z116" s="558">
        <v>3.3164160547021426E-2</v>
      </c>
      <c r="AA116" s="558">
        <v>3.3136848394489771E-2</v>
      </c>
      <c r="AB116" s="558">
        <v>3.3109581190471402E-2</v>
      </c>
      <c r="AC116" s="558">
        <v>3.3082358824097664E-2</v>
      </c>
      <c r="AD116" s="558">
        <v>3.3055181184864245E-2</v>
      </c>
      <c r="AE116" s="558">
        <v>3.3028048162629615E-2</v>
      </c>
      <c r="AF116" s="558">
        <v>3.3000959647613619E-2</v>
      </c>
      <c r="AG116" s="558">
        <v>3.2973915530395942E-2</v>
      </c>
      <c r="AH116" s="558">
        <v>3.2946915701914645E-2</v>
      </c>
      <c r="AI116" s="558">
        <v>3.2919960053464731E-2</v>
      </c>
      <c r="AJ116" s="558">
        <v>3.2893048476696642E-2</v>
      </c>
      <c r="AK116" s="558">
        <v>3.2866180863614834E-2</v>
      </c>
      <c r="AL116" s="558">
        <v>3.2839357106576324E-2</v>
      </c>
      <c r="AM116" s="558">
        <v>3.2812577098289254E-2</v>
      </c>
      <c r="AN116" s="558">
        <v>3.2785840731811469E-2</v>
      </c>
      <c r="AO116" s="558">
        <v>3.2759147900549068E-2</v>
      </c>
      <c r="AP116" s="558">
        <v>3.2732498498255019E-2</v>
      </c>
      <c r="AQ116" s="558">
        <v>3.2705892419027723E-2</v>
      </c>
      <c r="AR116" s="558">
        <v>3.2679329557309636E-2</v>
      </c>
      <c r="AS116" s="558">
        <v>3.2652809807885853E-2</v>
      </c>
      <c r="AT116" s="558">
        <v>3.262633306588273E-2</v>
      </c>
      <c r="AU116" s="558">
        <v>3.2599899226766482E-2</v>
      </c>
      <c r="AV116" s="558">
        <v>3.2573508186341839E-2</v>
      </c>
      <c r="AW116" s="558">
        <v>3.2547159840750656E-2</v>
      </c>
      <c r="AX116" s="558">
        <v>3.2520854086470555E-2</v>
      </c>
      <c r="AY116" s="558">
        <v>3.2494590820313571E-2</v>
      </c>
      <c r="AZ116" s="558">
        <v>3.2468369939424806E-2</v>
      </c>
      <c r="BA116" s="558">
        <v>3.2442191341281054E-2</v>
      </c>
      <c r="BB116" s="558">
        <v>3.2416054923689527E-2</v>
      </c>
      <c r="BC116" s="558">
        <v>3.2389960584786479E-2</v>
      </c>
      <c r="BD116" s="558">
        <v>3.2363908223035878E-2</v>
      </c>
      <c r="BE116" s="558">
        <v>3.233789773722813E-2</v>
      </c>
      <c r="BF116" s="558">
        <v>3.2311929026478739E-2</v>
      </c>
      <c r="BG116" s="558">
        <v>3.2286001990226978E-2</v>
      </c>
      <c r="BH116" s="558">
        <v>3.2260116528234656E-2</v>
      </c>
      <c r="BI116" s="558">
        <v>3.2234272540584773E-2</v>
      </c>
      <c r="BJ116" s="558">
        <v>3.2208469927680262E-2</v>
      </c>
      <c r="BK116" s="558">
        <v>3.2182708590242685E-2</v>
      </c>
    </row>
    <row r="117" spans="1:63">
      <c r="A117" s="1066"/>
      <c r="B117" s="510">
        <v>25</v>
      </c>
      <c r="C117" s="558">
        <v>3.3348335228357721E-2</v>
      </c>
      <c r="D117" s="558">
        <v>3.3320564555609986E-2</v>
      </c>
      <c r="E117" s="558">
        <v>3.3292840096178278E-2</v>
      </c>
      <c r="F117" s="558">
        <v>3.3265161734802783E-2</v>
      </c>
      <c r="G117" s="558">
        <v>3.3237529356606656E-2</v>
      </c>
      <c r="H117" s="558">
        <v>3.3209942847094436E-2</v>
      </c>
      <c r="I117" s="558">
        <v>3.3182402092150461E-2</v>
      </c>
      <c r="J117" s="558">
        <v>3.3154906978037302E-2</v>
      </c>
      <c r="K117" s="558">
        <v>3.312745739139418E-2</v>
      </c>
      <c r="L117" s="558">
        <v>3.310005321923544E-2</v>
      </c>
      <c r="M117" s="558">
        <v>3.3072694348948967E-2</v>
      </c>
      <c r="N117" s="558">
        <v>3.3045380668294641E-2</v>
      </c>
      <c r="O117" s="558">
        <v>3.3018112065402852E-2</v>
      </c>
      <c r="P117" s="558">
        <v>3.2990888428772916E-2</v>
      </c>
      <c r="Q117" s="558">
        <v>3.2963709647271591E-2</v>
      </c>
      <c r="R117" s="558">
        <v>3.2936575610131531E-2</v>
      </c>
      <c r="S117" s="558">
        <v>3.2909486206949827E-2</v>
      </c>
      <c r="T117" s="558">
        <v>3.2882441327686474E-2</v>
      </c>
      <c r="U117" s="558">
        <v>3.2855440862662885E-2</v>
      </c>
      <c r="V117" s="558">
        <v>3.2828484702560425E-2</v>
      </c>
      <c r="W117" s="558">
        <v>3.2801572738418917E-2</v>
      </c>
      <c r="X117" s="558">
        <v>3.2774704861635189E-2</v>
      </c>
      <c r="Y117" s="558">
        <v>3.2747880963961612E-2</v>
      </c>
      <c r="Z117" s="558">
        <v>3.2721100937504632E-2</v>
      </c>
      <c r="AA117" s="558">
        <v>3.2694364674723322E-2</v>
      </c>
      <c r="AB117" s="558">
        <v>3.266767206842798E-2</v>
      </c>
      <c r="AC117" s="558">
        <v>3.2641023011778646E-2</v>
      </c>
      <c r="AD117" s="558">
        <v>3.2614417398283711E-2</v>
      </c>
      <c r="AE117" s="558">
        <v>3.258785512179848E-2</v>
      </c>
      <c r="AF117" s="558">
        <v>3.2561336076523791E-2</v>
      </c>
      <c r="AG117" s="558">
        <v>3.253486015700454E-2</v>
      </c>
      <c r="AH117" s="558">
        <v>3.2508427258128379E-2</v>
      </c>
      <c r="AI117" s="558">
        <v>3.2482037275124248E-2</v>
      </c>
      <c r="AJ117" s="558">
        <v>3.245569010356103E-2</v>
      </c>
      <c r="AK117" s="558">
        <v>3.2429385639346157E-2</v>
      </c>
      <c r="AL117" s="558">
        <v>3.2403123778724258E-2</v>
      </c>
      <c r="AM117" s="558">
        <v>3.2376904418275759E-2</v>
      </c>
      <c r="AN117" s="558">
        <v>3.2350727454915559E-2</v>
      </c>
      <c r="AO117" s="558">
        <v>3.232459278589167E-2</v>
      </c>
      <c r="AP117" s="558">
        <v>3.2298500308783874E-2</v>
      </c>
      <c r="AQ117" s="558">
        <v>3.2272449921502369E-2</v>
      </c>
      <c r="AR117" s="558">
        <v>3.2246441522286465E-2</v>
      </c>
      <c r="AS117" s="558">
        <v>3.2220475009703237E-2</v>
      </c>
      <c r="AT117" s="558">
        <v>3.21945502826462E-2</v>
      </c>
      <c r="AU117" s="558">
        <v>3.2168667240334035E-2</v>
      </c>
      <c r="AV117" s="558">
        <v>3.2142825782309238E-2</v>
      </c>
      <c r="AW117" s="558">
        <v>3.211702580843686E-2</v>
      </c>
      <c r="AX117" s="558">
        <v>3.2091267218903173E-2</v>
      </c>
      <c r="AY117" s="558">
        <v>3.2065549914214425E-2</v>
      </c>
      <c r="AZ117" s="558">
        <v>3.2039873795195517E-2</v>
      </c>
      <c r="BA117" s="558">
        <v>3.2014238762988756E-2</v>
      </c>
      <c r="BB117" s="558">
        <v>3.1988644719052585E-2</v>
      </c>
      <c r="BC117" s="558">
        <v>3.196309156516032E-2</v>
      </c>
      <c r="BD117" s="558">
        <v>3.1937579203398868E-2</v>
      </c>
      <c r="BE117" s="558">
        <v>3.1912107536167522E-2</v>
      </c>
      <c r="BF117" s="558">
        <v>3.1886676466176662E-2</v>
      </c>
      <c r="BG117" s="558">
        <v>3.1861285896446566E-2</v>
      </c>
      <c r="BH117" s="558">
        <v>3.1835935730306159E-2</v>
      </c>
      <c r="BI117" s="558">
        <v>3.1810625871391759E-2</v>
      </c>
      <c r="BJ117" s="558">
        <v>3.1785356223645915E-2</v>
      </c>
      <c r="BK117" s="558">
        <v>3.1760126691316136E-2</v>
      </c>
    </row>
    <row r="118" spans="1:63">
      <c r="A118" s="1066"/>
      <c r="B118" s="576">
        <v>25.25</v>
      </c>
      <c r="C118" s="558">
        <v>3.2900951428685259E-2</v>
      </c>
      <c r="D118" s="558">
        <v>3.2873770231649481E-2</v>
      </c>
      <c r="E118" s="558">
        <v>3.284663390915795E-2</v>
      </c>
      <c r="F118" s="558">
        <v>3.2819542350174515E-2</v>
      </c>
      <c r="G118" s="558">
        <v>3.2792495444029027E-2</v>
      </c>
      <c r="H118" s="558">
        <v>3.2765493080415875E-2</v>
      </c>
      <c r="I118" s="558">
        <v>3.2738535149392463E-2</v>
      </c>
      <c r="J118" s="558">
        <v>3.271162154137771E-2</v>
      </c>
      <c r="K118" s="558">
        <v>3.2684752147150574E-2</v>
      </c>
      <c r="L118" s="558">
        <v>3.2657926857848601E-2</v>
      </c>
      <c r="M118" s="558">
        <v>3.2631145564966393E-2</v>
      </c>
      <c r="N118" s="558">
        <v>3.2604408160354204E-2</v>
      </c>
      <c r="O118" s="558">
        <v>3.2577714536216461E-2</v>
      </c>
      <c r="P118" s="558">
        <v>3.2551064585110312E-2</v>
      </c>
      <c r="Q118" s="558">
        <v>3.2524458199944185E-2</v>
      </c>
      <c r="R118" s="558">
        <v>3.2497895273976389E-2</v>
      </c>
      <c r="S118" s="558">
        <v>3.2471375700813591E-2</v>
      </c>
      <c r="T118" s="558">
        <v>3.2444899374409523E-2</v>
      </c>
      <c r="U118" s="558">
        <v>3.2418466189063466E-2</v>
      </c>
      <c r="V118" s="558">
        <v>3.2392076039418904E-2</v>
      </c>
      <c r="W118" s="558">
        <v>3.236572882046209E-2</v>
      </c>
      <c r="X118" s="558">
        <v>3.233942442752067E-2</v>
      </c>
      <c r="Y118" s="558">
        <v>3.2313162756262295E-2</v>
      </c>
      <c r="Z118" s="558">
        <v>3.2286943702693235E-2</v>
      </c>
      <c r="AA118" s="558">
        <v>3.2260767163157004E-2</v>
      </c>
      <c r="AB118" s="558">
        <v>3.2234633034333014E-2</v>
      </c>
      <c r="AC118" s="558">
        <v>3.2208541213235194E-2</v>
      </c>
      <c r="AD118" s="558">
        <v>3.218249159721065E-2</v>
      </c>
      <c r="AE118" s="558">
        <v>3.2156484083938314E-2</v>
      </c>
      <c r="AF118" s="558">
        <v>3.213051857142759E-2</v>
      </c>
      <c r="AG118" s="558">
        <v>3.2104594958017055E-2</v>
      </c>
      <c r="AH118" s="558">
        <v>3.2078713142373101E-2</v>
      </c>
      <c r="AI118" s="558">
        <v>3.2052873023488623E-2</v>
      </c>
      <c r="AJ118" s="558">
        <v>3.2027074500681728E-2</v>
      </c>
      <c r="AK118" s="558">
        <v>3.200131747359438E-2</v>
      </c>
      <c r="AL118" s="558">
        <v>3.1975601842191143E-2</v>
      </c>
      <c r="AM118" s="558">
        <v>3.1949927506757861E-2</v>
      </c>
      <c r="AN118" s="558">
        <v>3.1924294367900383E-2</v>
      </c>
      <c r="AO118" s="558">
        <v>3.1898702326543273E-2</v>
      </c>
      <c r="AP118" s="558">
        <v>3.1873151283928529E-2</v>
      </c>
      <c r="AQ118" s="558">
        <v>3.1847641141614334E-2</v>
      </c>
      <c r="AR118" s="558">
        <v>3.1822171801473759E-2</v>
      </c>
      <c r="AS118" s="558">
        <v>3.1796743165693531E-2</v>
      </c>
      <c r="AT118" s="558">
        <v>3.1771355136772761E-2</v>
      </c>
      <c r="AU118" s="558">
        <v>3.1746007617521735E-2</v>
      </c>
      <c r="AV118" s="558">
        <v>3.1720700511060615E-2</v>
      </c>
      <c r="AW118" s="558">
        <v>3.1695433720818261E-2</v>
      </c>
      <c r="AX118" s="558">
        <v>3.1670207150530982E-2</v>
      </c>
      <c r="AY118" s="558">
        <v>3.1645020704241279E-2</v>
      </c>
      <c r="AZ118" s="558">
        <v>3.1619874286296687E-2</v>
      </c>
      <c r="BA118" s="558">
        <v>3.1594767801348539E-2</v>
      </c>
      <c r="BB118" s="558">
        <v>3.1569701154350739E-2</v>
      </c>
      <c r="BC118" s="558">
        <v>3.1544674250558596E-2</v>
      </c>
      <c r="BD118" s="558">
        <v>3.1519686995527631E-2</v>
      </c>
      <c r="BE118" s="558">
        <v>3.1494739295112338E-2</v>
      </c>
      <c r="BF118" s="558">
        <v>3.1469831055465067E-2</v>
      </c>
      <c r="BG118" s="558">
        <v>3.1444962183034803E-2</v>
      </c>
      <c r="BH118" s="558">
        <v>3.1420132584566024E-2</v>
      </c>
      <c r="BI118" s="558">
        <v>3.1395342167097516E-2</v>
      </c>
      <c r="BJ118" s="558">
        <v>3.1370590837961218E-2</v>
      </c>
      <c r="BK118" s="558">
        <v>3.1345878504781058E-2</v>
      </c>
    </row>
    <row r="119" spans="1:63">
      <c r="A119" s="1066"/>
      <c r="B119" s="510">
        <v>25.5</v>
      </c>
      <c r="C119" s="558">
        <v>3.2462602381209328E-2</v>
      </c>
      <c r="D119" s="558">
        <v>3.2435993993651727E-2</v>
      </c>
      <c r="E119" s="558">
        <v>3.240942919018077E-2</v>
      </c>
      <c r="F119" s="558">
        <v>3.2382907863799076E-2</v>
      </c>
      <c r="G119" s="558">
        <v>3.2356429907859245E-2</v>
      </c>
      <c r="H119" s="558">
        <v>3.2329995216062384E-2</v>
      </c>
      <c r="I119" s="558">
        <v>3.2303603682456675E-2</v>
      </c>
      <c r="J119" s="558">
        <v>3.2277255201436018E-2</v>
      </c>
      <c r="K119" s="558">
        <v>3.2250949667738546E-2</v>
      </c>
      <c r="L119" s="558">
        <v>3.2224686976445274E-2</v>
      </c>
      <c r="M119" s="558">
        <v>3.2198467022978697E-2</v>
      </c>
      <c r="N119" s="558">
        <v>3.2172289703101382E-2</v>
      </c>
      <c r="O119" s="558">
        <v>3.2146154912914622E-2</v>
      </c>
      <c r="P119" s="558">
        <v>3.2120062548857013E-2</v>
      </c>
      <c r="Q119" s="558">
        <v>3.2094012507703142E-2</v>
      </c>
      <c r="R119" s="558">
        <v>3.2068004686562165E-2</v>
      </c>
      <c r="S119" s="558">
        <v>3.2042038982876504E-2</v>
      </c>
      <c r="T119" s="558">
        <v>3.2016115294420479E-2</v>
      </c>
      <c r="U119" s="558">
        <v>3.1990233519298958E-2</v>
      </c>
      <c r="V119" s="558">
        <v>3.1964393555946033E-2</v>
      </c>
      <c r="W119" s="558">
        <v>3.19385953031237E-2</v>
      </c>
      <c r="X119" s="558">
        <v>3.1912838659920499E-2</v>
      </c>
      <c r="Y119" s="558">
        <v>3.1887123525750245E-2</v>
      </c>
      <c r="Z119" s="558">
        <v>3.1861449800350702E-2</v>
      </c>
      <c r="AA119" s="558">
        <v>3.1835817383782265E-2</v>
      </c>
      <c r="AB119" s="558">
        <v>3.1810226176426683E-2</v>
      </c>
      <c r="AC119" s="558">
        <v>3.1784676078985746E-2</v>
      </c>
      <c r="AD119" s="558">
        <v>3.1759166992480041E-2</v>
      </c>
      <c r="AE119" s="558">
        <v>3.1733698818247613E-2</v>
      </c>
      <c r="AF119" s="558">
        <v>3.1708271457942749E-2</v>
      </c>
      <c r="AG119" s="558">
        <v>3.1682884813534692E-2</v>
      </c>
      <c r="AH119" s="558">
        <v>3.1657538787306379E-2</v>
      </c>
      <c r="AI119" s="558">
        <v>3.1632233281853175E-2</v>
      </c>
      <c r="AJ119" s="558">
        <v>3.1606968200081666E-2</v>
      </c>
      <c r="AK119" s="558">
        <v>3.1581743445208352E-2</v>
      </c>
      <c r="AL119" s="558">
        <v>3.1556558920758475E-2</v>
      </c>
      <c r="AM119" s="558">
        <v>3.1531414530564753E-2</v>
      </c>
      <c r="AN119" s="558">
        <v>3.1506310178766178E-2</v>
      </c>
      <c r="AO119" s="558">
        <v>3.1481245769806765E-2</v>
      </c>
      <c r="AP119" s="558">
        <v>3.1456221208434394E-2</v>
      </c>
      <c r="AQ119" s="558">
        <v>3.1431236399699518E-2</v>
      </c>
      <c r="AR119" s="558">
        <v>3.1406291248954062E-2</v>
      </c>
      <c r="AS119" s="558">
        <v>3.1381385661850163E-2</v>
      </c>
      <c r="AT119" s="558">
        <v>3.1356519544338983E-2</v>
      </c>
      <c r="AU119" s="558">
        <v>3.1331692802669557E-2</v>
      </c>
      <c r="AV119" s="558">
        <v>3.1306905343387599E-2</v>
      </c>
      <c r="AW119" s="558">
        <v>3.1282157073334302E-2</v>
      </c>
      <c r="AX119" s="558">
        <v>3.1257447899645227E-2</v>
      </c>
      <c r="AY119" s="558">
        <v>3.1232777729749101E-2</v>
      </c>
      <c r="AZ119" s="558">
        <v>3.1208146471366657E-2</v>
      </c>
      <c r="BA119" s="558">
        <v>3.1183554032509511E-2</v>
      </c>
      <c r="BB119" s="558">
        <v>3.1159000321479002E-2</v>
      </c>
      <c r="BC119" s="558">
        <v>3.1134485246865056E-2</v>
      </c>
      <c r="BD119" s="558">
        <v>3.1110008717545032E-2</v>
      </c>
      <c r="BE119" s="558">
        <v>3.1085570642682629E-2</v>
      </c>
      <c r="BF119" s="558">
        <v>3.1061170931726733E-2</v>
      </c>
      <c r="BG119" s="558">
        <v>3.1036809494410317E-2</v>
      </c>
      <c r="BH119" s="558">
        <v>3.1012486240749312E-2</v>
      </c>
      <c r="BI119" s="558">
        <v>3.098820108104151E-2</v>
      </c>
      <c r="BJ119" s="558">
        <v>3.0963953925865456E-2</v>
      </c>
      <c r="BK119" s="558">
        <v>3.0939744686079355E-2</v>
      </c>
    </row>
    <row r="120" spans="1:63">
      <c r="A120" s="1066"/>
      <c r="B120" s="510">
        <v>25.75</v>
      </c>
      <c r="C120" s="558">
        <v>3.2033044065491234E-2</v>
      </c>
      <c r="D120" s="558">
        <v>3.2006992409317515E-2</v>
      </c>
      <c r="E120" s="558">
        <v>3.1980983093002374E-2</v>
      </c>
      <c r="F120" s="558">
        <v>3.1955016013411774E-2</v>
      </c>
      <c r="G120" s="558">
        <v>3.1929091067746392E-2</v>
      </c>
      <c r="H120" s="558">
        <v>3.1903208153540218E-2</v>
      </c>
      <c r="I120" s="558">
        <v>3.1877367168659243E-2</v>
      </c>
      <c r="J120" s="558">
        <v>3.1851568011300083E-2</v>
      </c>
      <c r="K120" s="558">
        <v>3.1825810579988643E-2</v>
      </c>
      <c r="L120" s="558">
        <v>3.1800094773578834E-2</v>
      </c>
      <c r="M120" s="558">
        <v>3.1774420491251183E-2</v>
      </c>
      <c r="N120" s="558">
        <v>3.1748787632511558E-2</v>
      </c>
      <c r="O120" s="558">
        <v>3.1723196097189849E-2</v>
      </c>
      <c r="P120" s="558">
        <v>3.1697645785438662E-2</v>
      </c>
      <c r="Q120" s="558">
        <v>3.1672136597732006E-2</v>
      </c>
      <c r="R120" s="558">
        <v>3.1646668434864016E-2</v>
      </c>
      <c r="S120" s="558">
        <v>3.1621241197947673E-2</v>
      </c>
      <c r="T120" s="558">
        <v>3.1595854788413515E-2</v>
      </c>
      <c r="U120" s="558">
        <v>3.1570509108008342E-2</v>
      </c>
      <c r="V120" s="558">
        <v>3.1545204058794005E-2</v>
      </c>
      <c r="W120" s="558">
        <v>3.151993954314608E-2</v>
      </c>
      <c r="X120" s="558">
        <v>3.1494715463752647E-2</v>
      </c>
      <c r="Y120" s="558">
        <v>3.146953172361304E-2</v>
      </c>
      <c r="Z120" s="558">
        <v>3.144438822603661E-2</v>
      </c>
      <c r="AA120" s="558">
        <v>3.1419284874641455E-2</v>
      </c>
      <c r="AB120" s="558">
        <v>3.1394221573353233E-2</v>
      </c>
      <c r="AC120" s="558">
        <v>3.1369198226403883E-2</v>
      </c>
      <c r="AD120" s="558">
        <v>3.1344214738330468E-2</v>
      </c>
      <c r="AE120" s="558">
        <v>3.1319271013973908E-2</v>
      </c>
      <c r="AF120" s="558">
        <v>3.1294366958477794E-2</v>
      </c>
      <c r="AG120" s="558">
        <v>3.12695024772872E-2</v>
      </c>
      <c r="AH120" s="558">
        <v>3.1244677476147453E-2</v>
      </c>
      <c r="AI120" s="558">
        <v>3.1219891861102973E-2</v>
      </c>
      <c r="AJ120" s="558">
        <v>3.1195145538496054E-2</v>
      </c>
      <c r="AK120" s="558">
        <v>3.1170438414965723E-2</v>
      </c>
      <c r="AL120" s="558">
        <v>3.1145770397446544E-2</v>
      </c>
      <c r="AM120" s="558">
        <v>3.1121141393167445E-2</v>
      </c>
      <c r="AN120" s="558">
        <v>3.1096551309650569E-2</v>
      </c>
      <c r="AO120" s="558">
        <v>3.1072000054710117E-2</v>
      </c>
      <c r="AP120" s="558">
        <v>3.1047487536451174E-2</v>
      </c>
      <c r="AQ120" s="558">
        <v>3.1023013663268584E-2</v>
      </c>
      <c r="AR120" s="558">
        <v>3.0998578343845805E-2</v>
      </c>
      <c r="AS120" s="558">
        <v>3.0974181487153776E-2</v>
      </c>
      <c r="AT120" s="558">
        <v>3.0949823002449771E-2</v>
      </c>
      <c r="AU120" s="558">
        <v>3.0925502799276298E-2</v>
      </c>
      <c r="AV120" s="558">
        <v>3.0901220787459941E-2</v>
      </c>
      <c r="AW120" s="558">
        <v>3.0876976877110298E-2</v>
      </c>
      <c r="AX120" s="558">
        <v>3.0852770978618826E-2</v>
      </c>
      <c r="AY120" s="558">
        <v>3.0828603002657769E-2</v>
      </c>
      <c r="AZ120" s="558">
        <v>3.0804472860179035E-2</v>
      </c>
      <c r="BA120" s="558">
        <v>3.0780380462413118E-2</v>
      </c>
      <c r="BB120" s="558">
        <v>3.0756325720867995E-2</v>
      </c>
      <c r="BC120" s="558">
        <v>3.0732308547328061E-2</v>
      </c>
      <c r="BD120" s="558">
        <v>3.0708328853853037E-2</v>
      </c>
      <c r="BE120" s="558">
        <v>3.0684386552776905E-2</v>
      </c>
      <c r="BF120" s="558">
        <v>3.0660481556706833E-2</v>
      </c>
      <c r="BG120" s="558">
        <v>3.0636613778522115E-2</v>
      </c>
      <c r="BH120" s="558">
        <v>3.0612783131373111E-2</v>
      </c>
      <c r="BI120" s="558">
        <v>3.0588989528680187E-2</v>
      </c>
      <c r="BJ120" s="558">
        <v>3.0565232884132688E-2</v>
      </c>
      <c r="BK120" s="558">
        <v>3.054151311168787E-2</v>
      </c>
    </row>
    <row r="121" spans="1:63">
      <c r="A121" s="1066"/>
      <c r="B121" s="510">
        <v>26</v>
      </c>
      <c r="C121" s="558">
        <v>3.1612040720387417E-2</v>
      </c>
      <c r="D121" s="558">
        <v>3.158653028078387E-2</v>
      </c>
      <c r="E121" s="558">
        <v>3.1561060981060304E-2</v>
      </c>
      <c r="F121" s="558">
        <v>3.1535632721779415E-2</v>
      </c>
      <c r="G121" s="558">
        <v>3.1510245403824119E-2</v>
      </c>
      <c r="H121" s="558">
        <v>3.1484898928396225E-2</v>
      </c>
      <c r="I121" s="558">
        <v>3.145959319701519E-2</v>
      </c>
      <c r="J121" s="558">
        <v>3.1434328111516821E-2</v>
      </c>
      <c r="K121" s="558">
        <v>3.1409103574052022E-2</v>
      </c>
      <c r="L121" s="558">
        <v>3.1383919487085514E-2</v>
      </c>
      <c r="M121" s="558">
        <v>3.1358775753394581E-2</v>
      </c>
      <c r="N121" s="558">
        <v>3.1333672276067842E-2</v>
      </c>
      <c r="O121" s="558">
        <v>3.1308608958503972E-2</v>
      </c>
      <c r="P121" s="558">
        <v>3.1283585704410477E-2</v>
      </c>
      <c r="Q121" s="558">
        <v>3.1258602417802477E-2</v>
      </c>
      <c r="R121" s="558">
        <v>3.1233659003001447E-2</v>
      </c>
      <c r="S121" s="558">
        <v>3.1208755364634029E-2</v>
      </c>
      <c r="T121" s="558">
        <v>3.1183891407630792E-2</v>
      </c>
      <c r="U121" s="558">
        <v>3.1159067037225031E-2</v>
      </c>
      <c r="V121" s="558">
        <v>3.1134282158951556E-2</v>
      </c>
      <c r="W121" s="558">
        <v>3.1109536678645508E-2</v>
      </c>
      <c r="X121" s="558">
        <v>3.1084830502441155E-2</v>
      </c>
      <c r="Y121" s="558">
        <v>3.106016353677072E-2</v>
      </c>
      <c r="Z121" s="558">
        <v>3.1035535688363168E-2</v>
      </c>
      <c r="AA121" s="558">
        <v>3.1010946864243074E-2</v>
      </c>
      <c r="AB121" s="558">
        <v>3.0986396971729408E-2</v>
      </c>
      <c r="AC121" s="558">
        <v>3.0961885918434403E-2</v>
      </c>
      <c r="AD121" s="558">
        <v>3.0937413612262387E-2</v>
      </c>
      <c r="AE121" s="558">
        <v>3.091297996140863E-2</v>
      </c>
      <c r="AF121" s="558">
        <v>3.0888584874358183E-2</v>
      </c>
      <c r="AG121" s="558">
        <v>3.0864228259884764E-2</v>
      </c>
      <c r="AH121" s="558">
        <v>3.0839910027049583E-2</v>
      </c>
      <c r="AI121" s="558">
        <v>3.0815630085200243E-2</v>
      </c>
      <c r="AJ121" s="558">
        <v>3.0791388343969602E-2</v>
      </c>
      <c r="AK121" s="558">
        <v>3.0767184713274644E-2</v>
      </c>
      <c r="AL121" s="558">
        <v>3.074301910331538E-2</v>
      </c>
      <c r="AM121" s="558">
        <v>3.0718891424573718E-2</v>
      </c>
      <c r="AN121" s="558">
        <v>3.0694801587812379E-2</v>
      </c>
      <c r="AO121" s="558">
        <v>3.0670749504073766E-2</v>
      </c>
      <c r="AP121" s="558">
        <v>3.0646735084678901E-2</v>
      </c>
      <c r="AQ121" s="558">
        <v>3.0622758241226327E-2</v>
      </c>
      <c r="AR121" s="558">
        <v>3.059881888559101E-2</v>
      </c>
      <c r="AS121" s="558">
        <v>3.0574916929923271E-2</v>
      </c>
      <c r="AT121" s="558">
        <v>3.0551052286647708E-2</v>
      </c>
      <c r="AU121" s="558">
        <v>3.0527224868462124E-2</v>
      </c>
      <c r="AV121" s="558">
        <v>3.0503434588336466E-2</v>
      </c>
      <c r="AW121" s="558">
        <v>3.0479681359511769E-2</v>
      </c>
      <c r="AX121" s="558">
        <v>3.0455965095499093E-2</v>
      </c>
      <c r="AY121" s="558">
        <v>3.0432285710078479E-2</v>
      </c>
      <c r="AZ121" s="558">
        <v>3.0408643117297907E-2</v>
      </c>
      <c r="BA121" s="558">
        <v>3.038503723147223E-2</v>
      </c>
      <c r="BB121" s="558">
        <v>3.0361467967182188E-2</v>
      </c>
      <c r="BC121" s="558">
        <v>3.0337935239273334E-2</v>
      </c>
      <c r="BD121" s="558">
        <v>3.0314438962855027E-2</v>
      </c>
      <c r="BE121" s="558">
        <v>3.0290979053299413E-2</v>
      </c>
      <c r="BF121" s="558">
        <v>3.0267555426240406E-2</v>
      </c>
      <c r="BG121" s="558">
        <v>3.0244167997572659E-2</v>
      </c>
      <c r="BH121" s="558">
        <v>3.0220816683450589E-2</v>
      </c>
      <c r="BI121" s="558">
        <v>3.0197501400287357E-2</v>
      </c>
      <c r="BJ121" s="558">
        <v>3.0174222064753876E-2</v>
      </c>
      <c r="BK121" s="558">
        <v>3.0150978593777803E-2</v>
      </c>
    </row>
    <row r="122" spans="1:63">
      <c r="A122" s="1066"/>
      <c r="B122" s="510">
        <v>26.25</v>
      </c>
      <c r="C122" s="558">
        <v>3.1199364507944187E-2</v>
      </c>
      <c r="D122" s="558">
        <v>3.1174380309741831E-2</v>
      </c>
      <c r="E122" s="558">
        <v>3.1149436093808804E-2</v>
      </c>
      <c r="F122" s="558">
        <v>3.1124531764246267E-2</v>
      </c>
      <c r="G122" s="558">
        <v>3.1099667225461824E-2</v>
      </c>
      <c r="H122" s="558">
        <v>3.1074842382168292E-2</v>
      </c>
      <c r="I122" s="558">
        <v>3.1050057139382501E-2</v>
      </c>
      <c r="J122" s="558">
        <v>3.102531140242407E-2</v>
      </c>
      <c r="K122" s="558">
        <v>3.1000605076914201E-2</v>
      </c>
      <c r="L122" s="558">
        <v>3.0975938068774491E-2</v>
      </c>
      <c r="M122" s="558">
        <v>3.0951310284225732E-2</v>
      </c>
      <c r="N122" s="558">
        <v>3.0926721629786696E-2</v>
      </c>
      <c r="O122" s="558">
        <v>3.0902172012272997E-2</v>
      </c>
      <c r="P122" s="558">
        <v>3.0877661338795898E-2</v>
      </c>
      <c r="Q122" s="558">
        <v>3.0853189516761123E-2</v>
      </c>
      <c r="R122" s="558">
        <v>3.0828756453867703E-2</v>
      </c>
      <c r="S122" s="558">
        <v>3.0804362058106816E-2</v>
      </c>
      <c r="T122" s="558">
        <v>3.0780006237760647E-2</v>
      </c>
      <c r="U122" s="558">
        <v>3.0755688901401193E-2</v>
      </c>
      <c r="V122" s="558">
        <v>3.0731409957889172E-2</v>
      </c>
      <c r="W122" s="558">
        <v>3.0707169316372854E-2</v>
      </c>
      <c r="X122" s="558">
        <v>3.0682966886286932E-2</v>
      </c>
      <c r="Y122" s="558">
        <v>3.0658802577351405E-2</v>
      </c>
      <c r="Z122" s="558">
        <v>3.0634676299570444E-2</v>
      </c>
      <c r="AA122" s="558">
        <v>3.0610587963231271E-2</v>
      </c>
      <c r="AB122" s="558">
        <v>3.0586537478903063E-2</v>
      </c>
      <c r="AC122" s="558">
        <v>3.0562524757435833E-2</v>
      </c>
      <c r="AD122" s="558">
        <v>3.0538549709959336E-2</v>
      </c>
      <c r="AE122" s="558">
        <v>3.0514612247881961E-2</v>
      </c>
      <c r="AF122" s="558">
        <v>3.0490712282889663E-2</v>
      </c>
      <c r="AG122" s="558">
        <v>3.0466849726944835E-2</v>
      </c>
      <c r="AH122" s="558">
        <v>3.0443024492285278E-2</v>
      </c>
      <c r="AI122" s="558">
        <v>3.0419236491423089E-2</v>
      </c>
      <c r="AJ122" s="558">
        <v>3.0395485637143605E-2</v>
      </c>
      <c r="AK122" s="558">
        <v>3.0371771842504336E-2</v>
      </c>
      <c r="AL122" s="558">
        <v>3.0348095020833899E-2</v>
      </c>
      <c r="AM122" s="558">
        <v>3.0324455085730954E-2</v>
      </c>
      <c r="AN122" s="558">
        <v>3.0300851951063183E-2</v>
      </c>
      <c r="AO122" s="558">
        <v>3.027728553096622E-2</v>
      </c>
      <c r="AP122" s="558">
        <v>3.0253755739842604E-2</v>
      </c>
      <c r="AQ122" s="558">
        <v>3.0230262492360764E-2</v>
      </c>
      <c r="AR122" s="558">
        <v>3.0206805703453972E-2</v>
      </c>
      <c r="AS122" s="558">
        <v>3.018338528831933E-2</v>
      </c>
      <c r="AT122" s="558">
        <v>3.0160001162416718E-2</v>
      </c>
      <c r="AU122" s="558">
        <v>3.0136653241467821E-2</v>
      </c>
      <c r="AV122" s="558">
        <v>3.0113341441455083E-2</v>
      </c>
      <c r="AW122" s="558">
        <v>3.0090065678620707E-2</v>
      </c>
      <c r="AX122" s="558">
        <v>3.0066825869465661E-2</v>
      </c>
      <c r="AY122" s="558">
        <v>3.0043621930748679E-2</v>
      </c>
      <c r="AZ122" s="558">
        <v>3.0020453779485232E-2</v>
      </c>
      <c r="BA122" s="558">
        <v>2.9997321332946605E-2</v>
      </c>
      <c r="BB122" s="558">
        <v>2.9974224508658848E-2</v>
      </c>
      <c r="BC122" s="558">
        <v>2.995116322440184E-2</v>
      </c>
      <c r="BD122" s="558">
        <v>2.992813739820829E-2</v>
      </c>
      <c r="BE122" s="558">
        <v>2.9905146948362778E-2</v>
      </c>
      <c r="BF122" s="558">
        <v>2.9882191793400761E-2</v>
      </c>
      <c r="BG122" s="558">
        <v>2.9859271852107655E-2</v>
      </c>
      <c r="BH122" s="558">
        <v>2.9836387043517851E-2</v>
      </c>
      <c r="BI122" s="558">
        <v>2.9813537286913765E-2</v>
      </c>
      <c r="BJ122" s="558">
        <v>2.9790722501824879E-2</v>
      </c>
      <c r="BK122" s="558">
        <v>2.9767942608026825E-2</v>
      </c>
    </row>
    <row r="123" spans="1:63">
      <c r="A123" s="1066"/>
      <c r="B123" s="510">
        <v>26.5</v>
      </c>
      <c r="C123" s="558">
        <v>3.0794795193269806E-2</v>
      </c>
      <c r="D123" s="558">
        <v>3.0770322778462957E-2</v>
      </c>
      <c r="E123" s="558">
        <v>3.0745889228894183E-2</v>
      </c>
      <c r="F123" s="558">
        <v>3.0721494452052703E-2</v>
      </c>
      <c r="G123" s="558">
        <v>3.0697138355721094E-2</v>
      </c>
      <c r="H123" s="558">
        <v>3.0672820847974149E-2</v>
      </c>
      <c r="I123" s="558">
        <v>3.0648541837177717E-2</v>
      </c>
      <c r="J123" s="558">
        <v>3.0624301231987547E-2</v>
      </c>
      <c r="K123" s="558">
        <v>3.0600098941348138E-2</v>
      </c>
      <c r="L123" s="558">
        <v>3.0575934874491624E-2</v>
      </c>
      <c r="M123" s="558">
        <v>3.0551808940936585E-2</v>
      </c>
      <c r="N123" s="558">
        <v>3.052772105048699E-2</v>
      </c>
      <c r="O123" s="558">
        <v>3.0503671113231018E-2</v>
      </c>
      <c r="P123" s="558">
        <v>3.0479659039539957E-2</v>
      </c>
      <c r="Q123" s="558">
        <v>3.0455684740067102E-2</v>
      </c>
      <c r="R123" s="558">
        <v>3.0431748125746626E-2</v>
      </c>
      <c r="S123" s="558">
        <v>3.0407849107792484E-2</v>
      </c>
      <c r="T123" s="558">
        <v>3.0383987597697323E-2</v>
      </c>
      <c r="U123" s="558">
        <v>3.0360163507231391E-2</v>
      </c>
      <c r="V123" s="558">
        <v>3.0336376748441432E-2</v>
      </c>
      <c r="W123" s="558">
        <v>3.0312627233649622E-2</v>
      </c>
      <c r="X123" s="558">
        <v>3.0288914875452485E-2</v>
      </c>
      <c r="Y123" s="558">
        <v>3.0265239586719818E-2</v>
      </c>
      <c r="Z123" s="558">
        <v>3.0241601280593618E-2</v>
      </c>
      <c r="AA123" s="558">
        <v>3.0217999870487035E-2</v>
      </c>
      <c r="AB123" s="558">
        <v>3.0194435270083315E-2</v>
      </c>
      <c r="AC123" s="558">
        <v>3.017090739333473E-2</v>
      </c>
      <c r="AD123" s="558">
        <v>3.0147416154461541E-2</v>
      </c>
      <c r="AE123" s="558">
        <v>3.0123961467950971E-2</v>
      </c>
      <c r="AF123" s="558">
        <v>3.0100543248556124E-2</v>
      </c>
      <c r="AG123" s="558">
        <v>3.0077161411295003E-2</v>
      </c>
      <c r="AH123" s="558">
        <v>3.0053815871449448E-2</v>
      </c>
      <c r="AI123" s="558">
        <v>3.0030506544564135E-2</v>
      </c>
      <c r="AJ123" s="558">
        <v>3.0007233346445533E-2</v>
      </c>
      <c r="AK123" s="558">
        <v>2.9983996193160917E-2</v>
      </c>
      <c r="AL123" s="558">
        <v>2.9960795001037332E-2</v>
      </c>
      <c r="AM123" s="558">
        <v>2.9937629686660607E-2</v>
      </c>
      <c r="AN123" s="558">
        <v>2.9914500166874362E-2</v>
      </c>
      <c r="AO123" s="558">
        <v>2.9891406358778988E-2</v>
      </c>
      <c r="AP123" s="558">
        <v>2.9868348179730678E-2</v>
      </c>
      <c r="AQ123" s="558">
        <v>2.9845325547340436E-2</v>
      </c>
      <c r="AR123" s="558">
        <v>2.9822338379473075E-2</v>
      </c>
      <c r="AS123" s="558">
        <v>2.9799386594246281E-2</v>
      </c>
      <c r="AT123" s="558">
        <v>2.9776470110029613E-2</v>
      </c>
      <c r="AU123" s="558">
        <v>2.9753588845443529E-2</v>
      </c>
      <c r="AV123" s="558">
        <v>2.9730742719358449E-2</v>
      </c>
      <c r="AW123" s="558">
        <v>2.9707931650893769E-2</v>
      </c>
      <c r="AX123" s="558">
        <v>2.9685155559416934E-2</v>
      </c>
      <c r="AY123" s="558">
        <v>2.9662414364542453E-2</v>
      </c>
      <c r="AZ123" s="558">
        <v>2.9639707986130991E-2</v>
      </c>
      <c r="BA123" s="558">
        <v>2.9617036344288396E-2</v>
      </c>
      <c r="BB123" s="558">
        <v>2.9594399359364788E-2</v>
      </c>
      <c r="BC123" s="558">
        <v>2.9571796951953604E-2</v>
      </c>
      <c r="BD123" s="558">
        <v>2.9549229042890694E-2</v>
      </c>
      <c r="BE123" s="558">
        <v>2.9526695553253362E-2</v>
      </c>
      <c r="BF123" s="558">
        <v>2.9504196404359476E-2</v>
      </c>
      <c r="BG123" s="558">
        <v>2.9481731517766546E-2</v>
      </c>
      <c r="BH123" s="558">
        <v>2.9459300815270806E-2</v>
      </c>
      <c r="BI123" s="558">
        <v>2.9436904218906313E-2</v>
      </c>
      <c r="BJ123" s="558">
        <v>2.9414541650944034E-2</v>
      </c>
      <c r="BK123" s="558">
        <v>2.9392213033890949E-2</v>
      </c>
    </row>
    <row r="124" spans="1:63">
      <c r="A124" s="1066"/>
      <c r="B124" s="510">
        <v>26.75</v>
      </c>
      <c r="C124" s="558">
        <v>3.0398119839516003E-2</v>
      </c>
      <c r="D124" s="558">
        <v>3.0374145245871006E-2</v>
      </c>
      <c r="E124" s="558">
        <v>3.0350208439311434E-2</v>
      </c>
      <c r="F124" s="558">
        <v>3.0326309330571559E-2</v>
      </c>
      <c r="G124" s="558">
        <v>3.0302447830666619E-2</v>
      </c>
      <c r="H124" s="558">
        <v>3.0278623850891691E-2</v>
      </c>
      <c r="I124" s="558">
        <v>3.0254837302820595E-2</v>
      </c>
      <c r="J124" s="558">
        <v>3.0231088098304788E-2</v>
      </c>
      <c r="K124" s="558">
        <v>3.0207376149472307E-2</v>
      </c>
      <c r="L124" s="558">
        <v>3.0183701368726643E-2</v>
      </c>
      <c r="M124" s="558">
        <v>3.0160063668745695E-2</v>
      </c>
      <c r="N124" s="558">
        <v>3.0136462962480685E-2</v>
      </c>
      <c r="O124" s="558">
        <v>3.0112899163155092E-2</v>
      </c>
      <c r="P124" s="558">
        <v>3.008937218426358E-2</v>
      </c>
      <c r="Q124" s="558">
        <v>3.0065881939570955E-2</v>
      </c>
      <c r="R124" s="558">
        <v>3.0042428343111091E-2</v>
      </c>
      <c r="S124" s="558">
        <v>3.0019011309185897E-2</v>
      </c>
      <c r="T124" s="558">
        <v>2.999563075236427E-2</v>
      </c>
      <c r="U124" s="558">
        <v>2.9972286587481061E-2</v>
      </c>
      <c r="V124" s="558">
        <v>2.9948978729636019E-2</v>
      </c>
      <c r="W124" s="558">
        <v>2.9925707094192799E-2</v>
      </c>
      <c r="X124" s="558">
        <v>2.9902471596777891E-2</v>
      </c>
      <c r="Y124" s="558">
        <v>2.9879272153279641E-2</v>
      </c>
      <c r="Z124" s="558">
        <v>2.9856108679847219E-2</v>
      </c>
      <c r="AA124" s="558">
        <v>2.9832981092889607E-2</v>
      </c>
      <c r="AB124" s="558">
        <v>2.9809889309074598E-2</v>
      </c>
      <c r="AC124" s="558">
        <v>2.9786833245327798E-2</v>
      </c>
      <c r="AD124" s="558">
        <v>2.9763812818831625E-2</v>
      </c>
      <c r="AE124" s="558">
        <v>2.9740827947024297E-2</v>
      </c>
      <c r="AF124" s="558">
        <v>2.9717878547598896E-2</v>
      </c>
      <c r="AG124" s="558">
        <v>2.9694964538502344E-2</v>
      </c>
      <c r="AH124" s="558">
        <v>2.9672085837934428E-2</v>
      </c>
      <c r="AI124" s="558">
        <v>2.9649242364346847E-2</v>
      </c>
      <c r="AJ124" s="558">
        <v>2.9626434036442231E-2</v>
      </c>
      <c r="AK124" s="558">
        <v>2.9603660773173161E-2</v>
      </c>
      <c r="AL124" s="558">
        <v>2.9580922493741241E-2</v>
      </c>
      <c r="AM124" s="558">
        <v>2.9558219117596127E-2</v>
      </c>
      <c r="AN124" s="558">
        <v>2.9535550564434566E-2</v>
      </c>
      <c r="AO124" s="558">
        <v>2.951291675419946E-2</v>
      </c>
      <c r="AP124" s="558">
        <v>2.9490317607078931E-2</v>
      </c>
      <c r="AQ124" s="558">
        <v>2.9467753043505355E-2</v>
      </c>
      <c r="AR124" s="558">
        <v>2.9445222984154466E-2</v>
      </c>
      <c r="AS124" s="558">
        <v>2.9422727349944403E-2</v>
      </c>
      <c r="AT124" s="558">
        <v>2.9400266062034781E-2</v>
      </c>
      <c r="AU124" s="558">
        <v>2.9377839041825782E-2</v>
      </c>
      <c r="AV124" s="558">
        <v>2.9355446210957249E-2</v>
      </c>
      <c r="AW124" s="558">
        <v>2.9333087491307724E-2</v>
      </c>
      <c r="AX124" s="558">
        <v>2.9310762804993611E-2</v>
      </c>
      <c r="AY124" s="558">
        <v>2.9288472074368212E-2</v>
      </c>
      <c r="AZ124" s="558">
        <v>2.9266215222020858E-2</v>
      </c>
      <c r="BA124" s="558">
        <v>2.9243992170776008E-2</v>
      </c>
      <c r="BB124" s="558">
        <v>2.9221802843692343E-2</v>
      </c>
      <c r="BC124" s="558">
        <v>2.9199647164061902E-2</v>
      </c>
      <c r="BD124" s="558">
        <v>2.917752505540917E-2</v>
      </c>
      <c r="BE124" s="558">
        <v>2.9155436441490219E-2</v>
      </c>
      <c r="BF124" s="558">
        <v>2.9133381246291831E-2</v>
      </c>
      <c r="BG124" s="558">
        <v>2.9111359394030617E-2</v>
      </c>
      <c r="BH124" s="558">
        <v>2.9089370809152148E-2</v>
      </c>
      <c r="BI124" s="558">
        <v>2.9067415416330109E-2</v>
      </c>
      <c r="BJ124" s="558">
        <v>2.9045493140465402E-2</v>
      </c>
      <c r="BK124" s="558">
        <v>2.9023603906685336E-2</v>
      </c>
    </row>
    <row r="125" spans="1:63">
      <c r="A125" s="1066"/>
      <c r="B125" s="510">
        <v>27</v>
      </c>
      <c r="C125" s="558">
        <v>3.0009132517152835E-2</v>
      </c>
      <c r="D125" s="558">
        <v>2.998564225784673E-2</v>
      </c>
      <c r="E125" s="558">
        <v>2.9962188744734011E-2</v>
      </c>
      <c r="F125" s="558">
        <v>2.993877189165807E-2</v>
      </c>
      <c r="G125" s="558">
        <v>2.9915391612731431E-2</v>
      </c>
      <c r="H125" s="558">
        <v>2.9892047822334691E-2</v>
      </c>
      <c r="I125" s="558">
        <v>2.986874043511549E-2</v>
      </c>
      <c r="J125" s="558">
        <v>2.9845469365987469E-2</v>
      </c>
      <c r="K125" s="558">
        <v>2.9822234530129211E-2</v>
      </c>
      <c r="L125" s="558">
        <v>2.979903584298324E-2</v>
      </c>
      <c r="M125" s="558">
        <v>2.9775873220254993E-2</v>
      </c>
      <c r="N125" s="558">
        <v>2.9752746577911778E-2</v>
      </c>
      <c r="O125" s="558">
        <v>2.9729655832181772E-2</v>
      </c>
      <c r="P125" s="558">
        <v>2.9706600899553019E-2</v>
      </c>
      <c r="Q125" s="558">
        <v>2.9683581696772387E-2</v>
      </c>
      <c r="R125" s="558">
        <v>2.9660598140844614E-2</v>
      </c>
      <c r="S125" s="558">
        <v>2.9637650149031278E-2</v>
      </c>
      <c r="T125" s="558">
        <v>2.9614737638849815E-2</v>
      </c>
      <c r="U125" s="558">
        <v>2.9591860528072524E-2</v>
      </c>
      <c r="V125" s="558">
        <v>2.9569018734725602E-2</v>
      </c>
      <c r="W125" s="558">
        <v>2.9546212177088131E-2</v>
      </c>
      <c r="X125" s="558">
        <v>2.952344077369114E-2</v>
      </c>
      <c r="Y125" s="558">
        <v>2.9500704443316608E-2</v>
      </c>
      <c r="Z125" s="558">
        <v>2.9478003104996525E-2</v>
      </c>
      <c r="AA125" s="558">
        <v>2.9455336678011892E-2</v>
      </c>
      <c r="AB125" s="558">
        <v>2.9432705081891816E-2</v>
      </c>
      <c r="AC125" s="558">
        <v>2.9410108236412491E-2</v>
      </c>
      <c r="AD125" s="558">
        <v>2.9387546061596326E-2</v>
      </c>
      <c r="AE125" s="558">
        <v>2.9365018477710936E-2</v>
      </c>
      <c r="AF125" s="558">
        <v>2.9342525405268251E-2</v>
      </c>
      <c r="AG125" s="558">
        <v>2.9320066765023543E-2</v>
      </c>
      <c r="AH125" s="558">
        <v>2.9297642477974523E-2</v>
      </c>
      <c r="AI125" s="558">
        <v>2.9275252465360408E-2</v>
      </c>
      <c r="AJ125" s="558">
        <v>2.9252896648660973E-2</v>
      </c>
      <c r="AK125" s="558">
        <v>2.9230574949595682E-2</v>
      </c>
      <c r="AL125" s="558">
        <v>2.9208287290122734E-2</v>
      </c>
      <c r="AM125" s="558">
        <v>2.9186033592438172E-2</v>
      </c>
      <c r="AN125" s="558">
        <v>2.9163813778974968E-2</v>
      </c>
      <c r="AO125" s="558">
        <v>2.9141627772402135E-2</v>
      </c>
      <c r="AP125" s="558">
        <v>2.9119475495623805E-2</v>
      </c>
      <c r="AQ125" s="558">
        <v>2.909735687177837E-2</v>
      </c>
      <c r="AR125" s="558">
        <v>2.9075271824237567E-2</v>
      </c>
      <c r="AS125" s="558">
        <v>2.9053220276605604E-2</v>
      </c>
      <c r="AT125" s="558">
        <v>2.9031202152718275E-2</v>
      </c>
      <c r="AU125" s="558">
        <v>2.9009217376642089E-2</v>
      </c>
      <c r="AV125" s="558">
        <v>2.8987265872673387E-2</v>
      </c>
      <c r="AW125" s="558">
        <v>2.8965347565337477E-2</v>
      </c>
      <c r="AX125" s="558">
        <v>2.8943462379387781E-2</v>
      </c>
      <c r="AY125" s="558">
        <v>2.8921610239804958E-2</v>
      </c>
      <c r="AZ125" s="558">
        <v>2.8899791071796049E-2</v>
      </c>
      <c r="BA125" s="558">
        <v>2.8878004800793642E-2</v>
      </c>
      <c r="BB125" s="558">
        <v>2.8856251352454985E-2</v>
      </c>
      <c r="BC125" s="558">
        <v>2.8834530652661179E-2</v>
      </c>
      <c r="BD125" s="558">
        <v>2.8812842627516322E-2</v>
      </c>
      <c r="BE125" s="558">
        <v>2.8791187203346658E-2</v>
      </c>
      <c r="BF125" s="558">
        <v>2.8769564306699764E-2</v>
      </c>
      <c r="BG125" s="558">
        <v>2.8747973864343711E-2</v>
      </c>
      <c r="BH125" s="558">
        <v>2.8726415803266223E-2</v>
      </c>
      <c r="BI125" s="558">
        <v>2.8704890050673882E-2</v>
      </c>
      <c r="BJ125" s="558">
        <v>2.8683396533991285E-2</v>
      </c>
      <c r="BK125" s="558">
        <v>2.8661935180860236E-2</v>
      </c>
    </row>
    <row r="126" spans="1:63">
      <c r="A126" s="1066"/>
      <c r="B126" s="510">
        <v>27.25</v>
      </c>
      <c r="C126" s="558">
        <v>2.9627634026771207E-2</v>
      </c>
      <c r="D126" s="558">
        <v>2.9604615071003735E-2</v>
      </c>
      <c r="E126" s="558">
        <v>2.9581631856258551E-2</v>
      </c>
      <c r="F126" s="558">
        <v>2.9558684299358796E-2</v>
      </c>
      <c r="G126" s="558">
        <v>2.9535772317385498E-2</v>
      </c>
      <c r="H126" s="558">
        <v>2.9512895827676581E-2</v>
      </c>
      <c r="I126" s="558">
        <v>2.9490054747825855E-2</v>
      </c>
      <c r="J126" s="558">
        <v>2.9467248995682063E-2</v>
      </c>
      <c r="K126" s="558">
        <v>2.944447848934786E-2</v>
      </c>
      <c r="L126" s="558">
        <v>2.9421743147178856E-2</v>
      </c>
      <c r="M126" s="558">
        <v>2.9399042887782625E-2</v>
      </c>
      <c r="N126" s="558">
        <v>2.9376377630017738E-2</v>
      </c>
      <c r="O126" s="558">
        <v>2.935374729299281E-2</v>
      </c>
      <c r="P126" s="558">
        <v>2.9331151796065505E-2</v>
      </c>
      <c r="Q126" s="558">
        <v>2.9308591058841614E-2</v>
      </c>
      <c r="R126" s="558">
        <v>2.9286065001174082E-2</v>
      </c>
      <c r="S126" s="558">
        <v>2.9263573543162065E-2</v>
      </c>
      <c r="T126" s="558">
        <v>2.924111660514998E-2</v>
      </c>
      <c r="U126" s="558">
        <v>2.9218694107726578E-2</v>
      </c>
      <c r="V126" s="558">
        <v>2.9196305971723978E-2</v>
      </c>
      <c r="W126" s="558">
        <v>2.9173952118216773E-2</v>
      </c>
      <c r="X126" s="558">
        <v>2.9151632468521076E-2</v>
      </c>
      <c r="Y126" s="558">
        <v>2.9129346944193609E-2</v>
      </c>
      <c r="Z126" s="558">
        <v>2.9107095467030785E-2</v>
      </c>
      <c r="AA126" s="558">
        <v>2.9084877959067786E-2</v>
      </c>
      <c r="AB126" s="558">
        <v>2.9062694342577643E-2</v>
      </c>
      <c r="AC126" s="558">
        <v>2.9040544540070361E-2</v>
      </c>
      <c r="AD126" s="558">
        <v>2.9018428474291983E-2</v>
      </c>
      <c r="AE126" s="558">
        <v>2.8996346068223714E-2</v>
      </c>
      <c r="AF126" s="558">
        <v>2.8974297245081021E-2</v>
      </c>
      <c r="AG126" s="558">
        <v>2.8952281928312742E-2</v>
      </c>
      <c r="AH126" s="558">
        <v>2.8930300041600184E-2</v>
      </c>
      <c r="AI126" s="558">
        <v>2.8908351508856275E-2</v>
      </c>
      <c r="AJ126" s="558">
        <v>2.8886436254224657E-2</v>
      </c>
      <c r="AK126" s="558">
        <v>2.8864554202078833E-2</v>
      </c>
      <c r="AL126" s="558">
        <v>2.8842705277021277E-2</v>
      </c>
      <c r="AM126" s="558">
        <v>2.8820889403882586E-2</v>
      </c>
      <c r="AN126" s="558">
        <v>2.8799106507720596E-2</v>
      </c>
      <c r="AO126" s="558">
        <v>2.8777356513819553E-2</v>
      </c>
      <c r="AP126" s="558">
        <v>2.8755639347689235E-2</v>
      </c>
      <c r="AQ126" s="558">
        <v>2.8733954935064119E-2</v>
      </c>
      <c r="AR126" s="558">
        <v>2.871230320190251E-2</v>
      </c>
      <c r="AS126" s="558">
        <v>2.8690684074385731E-2</v>
      </c>
      <c r="AT126" s="558">
        <v>2.8669097478917258E-2</v>
      </c>
      <c r="AU126" s="558">
        <v>2.8647543342121891E-2</v>
      </c>
      <c r="AV126" s="558">
        <v>2.8626021590844927E-2</v>
      </c>
      <c r="AW126" s="558">
        <v>2.8604532152151339E-2</v>
      </c>
      <c r="AX126" s="558">
        <v>2.8583074953324929E-2</v>
      </c>
      <c r="AY126" s="558">
        <v>2.8561649921867542E-2</v>
      </c>
      <c r="AZ126" s="558">
        <v>2.8540256985498218E-2</v>
      </c>
      <c r="BA126" s="558">
        <v>2.8518896072152383E-2</v>
      </c>
      <c r="BB126" s="558">
        <v>2.8497567109981064E-2</v>
      </c>
      <c r="BC126" s="558">
        <v>2.8476270027350061E-2</v>
      </c>
      <c r="BD126" s="558">
        <v>2.8455004752839151E-2</v>
      </c>
      <c r="BE126" s="558">
        <v>2.8433771215241294E-2</v>
      </c>
      <c r="BF126" s="558">
        <v>2.8412569343561834E-2</v>
      </c>
      <c r="BG126" s="558">
        <v>2.8391399067017698E-2</v>
      </c>
      <c r="BH126" s="558">
        <v>2.8370260315036627E-2</v>
      </c>
      <c r="BI126" s="558">
        <v>2.8349153017256389E-2</v>
      </c>
      <c r="BJ126" s="558">
        <v>2.8328077103523978E-2</v>
      </c>
      <c r="BK126" s="558">
        <v>2.830703250389487E-2</v>
      </c>
    </row>
    <row r="127" spans="1:63">
      <c r="A127" s="1066"/>
      <c r="B127" s="576">
        <v>27.5</v>
      </c>
      <c r="C127" s="558">
        <v>2.9253431634693416E-2</v>
      </c>
      <c r="D127" s="558">
        <v>2.9230871389219416E-2</v>
      </c>
      <c r="E127" s="558">
        <v>2.9208345913851786E-2</v>
      </c>
      <c r="F127" s="558">
        <v>2.9185855128270294E-2</v>
      </c>
      <c r="G127" s="558">
        <v>2.9163398952401918E-2</v>
      </c>
      <c r="H127" s="558">
        <v>2.9140977306419867E-2</v>
      </c>
      <c r="I127" s="558">
        <v>2.9118590110742672E-2</v>
      </c>
      <c r="J127" s="558">
        <v>2.9096237286033222E-2</v>
      </c>
      <c r="K127" s="558">
        <v>2.9073918753197824E-2</v>
      </c>
      <c r="L127" s="558">
        <v>2.9051634433385289E-2</v>
      </c>
      <c r="M127" s="558">
        <v>2.9029384247985981E-2</v>
      </c>
      <c r="N127" s="558">
        <v>2.9007168118630904E-2</v>
      </c>
      <c r="O127" s="558">
        <v>2.8984985967190784E-2</v>
      </c>
      <c r="P127" s="558">
        <v>2.8962837715775156E-2</v>
      </c>
      <c r="Q127" s="558">
        <v>2.8940723286731432E-2</v>
      </c>
      <c r="R127" s="558">
        <v>2.8918642602644023E-2</v>
      </c>
      <c r="S127" s="558">
        <v>2.8896595586333416E-2</v>
      </c>
      <c r="T127" s="558">
        <v>2.8874582160855269E-2</v>
      </c>
      <c r="U127" s="558">
        <v>2.8852602249499541E-2</v>
      </c>
      <c r="V127" s="558">
        <v>2.8830655775789575E-2</v>
      </c>
      <c r="W127" s="558">
        <v>2.8808742663481234E-2</v>
      </c>
      <c r="X127" s="558">
        <v>2.8786862836561997E-2</v>
      </c>
      <c r="Y127" s="558">
        <v>2.8765016219250088E-2</v>
      </c>
      <c r="Z127" s="558">
        <v>2.8743202735993619E-2</v>
      </c>
      <c r="AA127" s="558">
        <v>2.8721422311469673E-2</v>
      </c>
      <c r="AB127" s="558">
        <v>2.8699674870583496E-2</v>
      </c>
      <c r="AC127" s="558">
        <v>2.8677960338467586E-2</v>
      </c>
      <c r="AD127" s="558">
        <v>2.865627864048086E-2</v>
      </c>
      <c r="AE127" s="558">
        <v>2.8634629702207794E-2</v>
      </c>
      <c r="AF127" s="558">
        <v>2.8613013449457565E-2</v>
      </c>
      <c r="AG127" s="558">
        <v>2.8591429808263197E-2</v>
      </c>
      <c r="AH127" s="558">
        <v>2.8569878704880747E-2</v>
      </c>
      <c r="AI127" s="558">
        <v>2.8548360065788436E-2</v>
      </c>
      <c r="AJ127" s="558">
        <v>2.852687381768582E-2</v>
      </c>
      <c r="AK127" s="558">
        <v>2.8505419887492962E-2</v>
      </c>
      <c r="AL127" s="558">
        <v>2.8483998202349613E-2</v>
      </c>
      <c r="AM127" s="558">
        <v>2.8462608689614356E-2</v>
      </c>
      <c r="AN127" s="558">
        <v>2.8441251276863817E-2</v>
      </c>
      <c r="AO127" s="558">
        <v>2.841992589189184E-2</v>
      </c>
      <c r="AP127" s="558">
        <v>2.8398632462708656E-2</v>
      </c>
      <c r="AQ127" s="558">
        <v>2.8377370917540098E-2</v>
      </c>
      <c r="AR127" s="558">
        <v>2.835614118482678E-2</v>
      </c>
      <c r="AS127" s="558">
        <v>2.8334943193223282E-2</v>
      </c>
      <c r="AT127" s="558">
        <v>2.8313776871597387E-2</v>
      </c>
      <c r="AU127" s="558">
        <v>2.8292642149029247E-2</v>
      </c>
      <c r="AV127" s="558">
        <v>2.8271538954810615E-2</v>
      </c>
      <c r="AW127" s="558">
        <v>2.8250467218444052E-2</v>
      </c>
      <c r="AX127" s="558">
        <v>2.8229426869642131E-2</v>
      </c>
      <c r="AY127" s="558">
        <v>2.8208417838326675E-2</v>
      </c>
      <c r="AZ127" s="558">
        <v>2.8187440054627949E-2</v>
      </c>
      <c r="BA127" s="558">
        <v>2.8166493448883917E-2</v>
      </c>
      <c r="BB127" s="558">
        <v>2.8145577951639463E-2</v>
      </c>
      <c r="BC127" s="558">
        <v>2.8124693493645603E-2</v>
      </c>
      <c r="BD127" s="558">
        <v>2.8103840005858749E-2</v>
      </c>
      <c r="BE127" s="558">
        <v>2.8083017419439929E-2</v>
      </c>
      <c r="BF127" s="558">
        <v>2.8062225665754035E-2</v>
      </c>
      <c r="BG127" s="558">
        <v>2.8041464676369067E-2</v>
      </c>
      <c r="BH127" s="558">
        <v>2.8020734383055391E-2</v>
      </c>
      <c r="BI127" s="558">
        <v>2.8000034717784988E-2</v>
      </c>
      <c r="BJ127" s="558">
        <v>2.7979365612730695E-2</v>
      </c>
      <c r="BK127" s="558">
        <v>2.7958727000265488E-2</v>
      </c>
    </row>
    <row r="128" spans="1:63">
      <c r="A128" s="1066"/>
      <c r="B128" s="510">
        <v>27.75</v>
      </c>
      <c r="C128" s="558">
        <v>2.888633882071449E-2</v>
      </c>
      <c r="D128" s="558">
        <v>2.8864225112246834E-2</v>
      </c>
      <c r="E128" s="558">
        <v>2.8842145235828936E-2</v>
      </c>
      <c r="F128" s="558">
        <v>2.8820099113880008E-2</v>
      </c>
      <c r="G128" s="558">
        <v>2.8798086669056269E-2</v>
      </c>
      <c r="H128" s="558">
        <v>2.877610782425007E-2</v>
      </c>
      <c r="I128" s="558">
        <v>2.875416250258897E-2</v>
      </c>
      <c r="J128" s="558">
        <v>2.8732250627434851E-2</v>
      </c>
      <c r="K128" s="558">
        <v>2.8710372122383025E-2</v>
      </c>
      <c r="L128" s="558">
        <v>2.8688526911261347E-2</v>
      </c>
      <c r="M128" s="558">
        <v>2.8666714918129308E-2</v>
      </c>
      <c r="N128" s="558">
        <v>2.8644936067277197E-2</v>
      </c>
      <c r="O128" s="558">
        <v>2.8623190283225197E-2</v>
      </c>
      <c r="P128" s="558">
        <v>2.8601477490722511E-2</v>
      </c>
      <c r="Q128" s="558">
        <v>2.8579797614746511E-2</v>
      </c>
      <c r="R128" s="558">
        <v>2.8558150580501873E-2</v>
      </c>
      <c r="S128" s="558">
        <v>2.8536536313419677E-2</v>
      </c>
      <c r="T128" s="558">
        <v>2.8514954739156616E-2</v>
      </c>
      <c r="U128" s="558">
        <v>2.8493405783594092E-2</v>
      </c>
      <c r="V128" s="558">
        <v>2.8471889372837397E-2</v>
      </c>
      <c r="W128" s="558">
        <v>2.8450405433214841E-2</v>
      </c>
      <c r="X128" s="558">
        <v>2.8428953891276951E-2</v>
      </c>
      <c r="Y128" s="558">
        <v>2.8407534673795583E-2</v>
      </c>
      <c r="Z128" s="558">
        <v>2.8386147707763133E-2</v>
      </c>
      <c r="AA128" s="558">
        <v>2.8364792920391686E-2</v>
      </c>
      <c r="AB128" s="558">
        <v>2.8343470239112198E-2</v>
      </c>
      <c r="AC128" s="558">
        <v>2.8322179591573661E-2</v>
      </c>
      <c r="AD128" s="558">
        <v>2.8300920905642308E-2</v>
      </c>
      <c r="AE128" s="558">
        <v>2.8279694109400774E-2</v>
      </c>
      <c r="AF128" s="558">
        <v>2.8258499131147297E-2</v>
      </c>
      <c r="AG128" s="558">
        <v>2.8237335899394908E-2</v>
      </c>
      <c r="AH128" s="558">
        <v>2.821620434287064E-2</v>
      </c>
      <c r="AI128" s="558">
        <v>2.8195104390514703E-2</v>
      </c>
      <c r="AJ128" s="558">
        <v>2.8174035971479706E-2</v>
      </c>
      <c r="AK128" s="558">
        <v>2.8152999015129864E-2</v>
      </c>
      <c r="AL128" s="558">
        <v>2.8131993451040189E-2</v>
      </c>
      <c r="AM128" s="558">
        <v>2.8111019208995735E-2</v>
      </c>
      <c r="AN128" s="558">
        <v>2.8090076218990793E-2</v>
      </c>
      <c r="AO128" s="558">
        <v>2.8069164411228115E-2</v>
      </c>
      <c r="AP128" s="558">
        <v>2.8048283716118148E-2</v>
      </c>
      <c r="AQ128" s="558">
        <v>2.8027434064278253E-2</v>
      </c>
      <c r="AR128" s="558">
        <v>2.8006615386531937E-2</v>
      </c>
      <c r="AS128" s="558">
        <v>2.7985827613908099E-2</v>
      </c>
      <c r="AT128" s="558">
        <v>2.7965070677640248E-2</v>
      </c>
      <c r="AU128" s="558">
        <v>2.7944344509165771E-2</v>
      </c>
      <c r="AV128" s="558">
        <v>2.7923649040125152E-2</v>
      </c>
      <c r="AW128" s="558">
        <v>2.7902984202361241E-2</v>
      </c>
      <c r="AX128" s="558">
        <v>2.7882349927918482E-2</v>
      </c>
      <c r="AY128" s="558">
        <v>2.7861746149042205E-2</v>
      </c>
      <c r="AZ128" s="558">
        <v>2.7841172798177844E-2</v>
      </c>
      <c r="BA128" s="558">
        <v>2.7820629807970232E-2</v>
      </c>
      <c r="BB128" s="558">
        <v>2.7800117111262835E-2</v>
      </c>
      <c r="BC128" s="558">
        <v>2.7779634641097048E-2</v>
      </c>
      <c r="BD128" s="558">
        <v>2.7759182330711462E-2</v>
      </c>
      <c r="BE128" s="558">
        <v>2.7738760113541105E-2</v>
      </c>
      <c r="BF128" s="558">
        <v>2.7718367923216771E-2</v>
      </c>
      <c r="BG128" s="558">
        <v>2.7698005693564266E-2</v>
      </c>
      <c r="BH128" s="558">
        <v>2.7677673358603702E-2</v>
      </c>
      <c r="BI128" s="558">
        <v>2.7657370852548796E-2</v>
      </c>
      <c r="BJ128" s="558">
        <v>2.7637098109806135E-2</v>
      </c>
      <c r="BK128" s="558">
        <v>2.761685506497449E-2</v>
      </c>
    </row>
    <row r="129" spans="1:63">
      <c r="A129" s="1066"/>
      <c r="B129" s="510">
        <v>28</v>
      </c>
      <c r="C129" s="558">
        <v>2.8526175037338515E-2</v>
      </c>
      <c r="D129" s="558">
        <v>2.8504496095774802E-2</v>
      </c>
      <c r="E129" s="558">
        <v>2.8482850079733796E-2</v>
      </c>
      <c r="F129" s="558">
        <v>2.8461236914262531E-2</v>
      </c>
      <c r="G129" s="558">
        <v>2.8439656524635364E-2</v>
      </c>
      <c r="H129" s="558">
        <v>2.8418108836353113E-2</v>
      </c>
      <c r="I129" s="558">
        <v>2.8396593775142216E-2</v>
      </c>
      <c r="J129" s="558">
        <v>2.8375111266953863E-2</v>
      </c>
      <c r="K129" s="558">
        <v>2.8353661237963151E-2</v>
      </c>
      <c r="L129" s="558">
        <v>2.8332243614568233E-2</v>
      </c>
      <c r="M129" s="558">
        <v>2.831085832338949E-2</v>
      </c>
      <c r="N129" s="558">
        <v>2.8289505291268686E-2</v>
      </c>
      <c r="O129" s="558">
        <v>2.8268184445268126E-2</v>
      </c>
      <c r="P129" s="558">
        <v>2.8246895712669837E-2</v>
      </c>
      <c r="Q129" s="558">
        <v>2.822563902097474E-2</v>
      </c>
      <c r="R129" s="558">
        <v>2.8204414297901808E-2</v>
      </c>
      <c r="S129" s="558">
        <v>2.8183221471387274E-2</v>
      </c>
      <c r="T129" s="558">
        <v>2.8162060469583809E-2</v>
      </c>
      <c r="U129" s="558">
        <v>2.8140931220859689E-2</v>
      </c>
      <c r="V129" s="558">
        <v>2.8119833653798016E-2</v>
      </c>
      <c r="W129" s="558">
        <v>2.8098767697195895E-2</v>
      </c>
      <c r="X129" s="558">
        <v>2.8077733280063633E-2</v>
      </c>
      <c r="Y129" s="558">
        <v>2.8056730331623952E-2</v>
      </c>
      <c r="Z129" s="558">
        <v>2.8035758781311187E-2</v>
      </c>
      <c r="AA129" s="558">
        <v>2.8014818558770502E-2</v>
      </c>
      <c r="AB129" s="558">
        <v>2.7993909593857093E-2</v>
      </c>
      <c r="AC129" s="558">
        <v>2.7973031816635421E-2</v>
      </c>
      <c r="AD129" s="558">
        <v>2.795218515737841E-2</v>
      </c>
      <c r="AE129" s="558">
        <v>2.7931369546566689E-2</v>
      </c>
      <c r="AF129" s="558">
        <v>2.7910584914887814E-2</v>
      </c>
      <c r="AG129" s="558">
        <v>2.7889831193235497E-2</v>
      </c>
      <c r="AH129" s="558">
        <v>2.7869108312708848E-2</v>
      </c>
      <c r="AI129" s="558">
        <v>2.7848416204611592E-2</v>
      </c>
      <c r="AJ129" s="558">
        <v>2.782775480045134E-2</v>
      </c>
      <c r="AK129" s="558">
        <v>2.7807124031938798E-2</v>
      </c>
      <c r="AL129" s="558">
        <v>2.7786523830987047E-2</v>
      </c>
      <c r="AM129" s="558">
        <v>2.7765954129710779E-2</v>
      </c>
      <c r="AN129" s="558">
        <v>2.774541486042555E-2</v>
      </c>
      <c r="AO129" s="558">
        <v>2.7724905955647038E-2</v>
      </c>
      <c r="AP129" s="558">
        <v>2.7704427348090321E-2</v>
      </c>
      <c r="AQ129" s="558">
        <v>2.7683978970669102E-2</v>
      </c>
      <c r="AR129" s="558">
        <v>2.766356075649502E-2</v>
      </c>
      <c r="AS129" s="558">
        <v>2.7643172638876889E-2</v>
      </c>
      <c r="AT129" s="558">
        <v>2.7622814551320003E-2</v>
      </c>
      <c r="AU129" s="558">
        <v>2.7602486427525372E-2</v>
      </c>
      <c r="AV129" s="558">
        <v>2.7582188201389048E-2</v>
      </c>
      <c r="AW129" s="558">
        <v>2.7561919807001359E-2</v>
      </c>
      <c r="AX129" s="558">
        <v>2.7541681178646246E-2</v>
      </c>
      <c r="AY129" s="558">
        <v>2.7521472250800511E-2</v>
      </c>
      <c r="AZ129" s="558">
        <v>2.7501292958133142E-2</v>
      </c>
      <c r="BA129" s="558">
        <v>2.7481143235504584E-2</v>
      </c>
      <c r="BB129" s="558">
        <v>2.746102301796606E-2</v>
      </c>
      <c r="BC129" s="558">
        <v>2.7440932240758845E-2</v>
      </c>
      <c r="BD129" s="558">
        <v>2.7420870839313605E-2</v>
      </c>
      <c r="BE129" s="558">
        <v>2.7400838749249673E-2</v>
      </c>
      <c r="BF129" s="558">
        <v>2.7380835906374395E-2</v>
      </c>
      <c r="BG129" s="558">
        <v>2.7360862246682403E-2</v>
      </c>
      <c r="BH129" s="558">
        <v>2.7340917706354974E-2</v>
      </c>
      <c r="BI129" s="558">
        <v>2.7321002221759323E-2</v>
      </c>
      <c r="BJ129" s="558">
        <v>2.7301115729447923E-2</v>
      </c>
      <c r="BK129" s="558">
        <v>2.7281258166157858E-2</v>
      </c>
    </row>
    <row r="130" spans="1:63">
      <c r="A130" s="1066"/>
      <c r="B130" s="510">
        <v>28.25</v>
      </c>
      <c r="C130" s="558">
        <v>2.8172765479910468E-2</v>
      </c>
      <c r="D130" s="558">
        <v>2.8151509922339515E-2</v>
      </c>
      <c r="E130" s="558">
        <v>2.8130286414026599E-2</v>
      </c>
      <c r="F130" s="558">
        <v>2.8109094882540226E-2</v>
      </c>
      <c r="G130" s="558">
        <v>2.8087935255667003E-2</v>
      </c>
      <c r="H130" s="558">
        <v>2.8066807461410815E-2</v>
      </c>
      <c r="I130" s="558">
        <v>2.8045711427992007E-2</v>
      </c>
      <c r="J130" s="558">
        <v>2.8024647083846554E-2</v>
      </c>
      <c r="K130" s="558">
        <v>2.800361435762529E-2</v>
      </c>
      <c r="L130" s="558">
        <v>2.7982613178193071E-2</v>
      </c>
      <c r="M130" s="558">
        <v>2.7961643474627984E-2</v>
      </c>
      <c r="N130" s="558">
        <v>2.7940705176220548E-2</v>
      </c>
      <c r="O130" s="558">
        <v>2.791979821247292E-2</v>
      </c>
      <c r="P130" s="558">
        <v>2.7898922513098105E-2</v>
      </c>
      <c r="Q130" s="558">
        <v>2.7878078008019159E-2</v>
      </c>
      <c r="R130" s="558">
        <v>2.785726462736841E-2</v>
      </c>
      <c r="S130" s="558">
        <v>2.7836482301486689E-2</v>
      </c>
      <c r="T130" s="558">
        <v>2.7815730960922543E-2</v>
      </c>
      <c r="U130" s="558">
        <v>2.779501053643145E-2</v>
      </c>
      <c r="V130" s="558">
        <v>2.7774320958975078E-2</v>
      </c>
      <c r="W130" s="558">
        <v>2.7753662159720475E-2</v>
      </c>
      <c r="X130" s="558">
        <v>2.7733034070039353E-2</v>
      </c>
      <c r="Y130" s="558">
        <v>2.7712436621507297E-2</v>
      </c>
      <c r="Z130" s="558">
        <v>2.7691869745903024E-2</v>
      </c>
      <c r="AA130" s="558">
        <v>2.7671333375207618E-2</v>
      </c>
      <c r="AB130" s="558">
        <v>2.7650827441603788E-2</v>
      </c>
      <c r="AC130" s="558">
        <v>2.7630351877475107E-2</v>
      </c>
      <c r="AD130" s="558">
        <v>2.7609906615405303E-2</v>
      </c>
      <c r="AE130" s="558">
        <v>2.758949158817748E-2</v>
      </c>
      <c r="AF130" s="558">
        <v>2.7569106728773406E-2</v>
      </c>
      <c r="AG130" s="558">
        <v>2.7548751970372768E-2</v>
      </c>
      <c r="AH130" s="558">
        <v>2.7528427246352453E-2</v>
      </c>
      <c r="AI130" s="558">
        <v>2.7508132490285803E-2</v>
      </c>
      <c r="AJ130" s="558">
        <v>2.7487867635941906E-2</v>
      </c>
      <c r="AK130" s="558">
        <v>2.7467632617284878E-2</v>
      </c>
      <c r="AL130" s="558">
        <v>2.7447427368473134E-2</v>
      </c>
      <c r="AM130" s="558">
        <v>2.7427251823858682E-2</v>
      </c>
      <c r="AN130" s="558">
        <v>2.740710591798641E-2</v>
      </c>
      <c r="AO130" s="558">
        <v>2.7386989585593376E-2</v>
      </c>
      <c r="AP130" s="558">
        <v>2.7366902761608098E-2</v>
      </c>
      <c r="AQ130" s="558">
        <v>2.734684538114987E-2</v>
      </c>
      <c r="AR130" s="558">
        <v>2.7326817379528048E-2</v>
      </c>
      <c r="AS130" s="558">
        <v>2.7306818692241362E-2</v>
      </c>
      <c r="AT130" s="558">
        <v>2.7286849254977215E-2</v>
      </c>
      <c r="AU130" s="558">
        <v>2.7266909003611013E-2</v>
      </c>
      <c r="AV130" s="558">
        <v>2.7246997874205439E-2</v>
      </c>
      <c r="AW130" s="558">
        <v>2.7227115803009821E-2</v>
      </c>
      <c r="AX130" s="558">
        <v>2.7207262726459416E-2</v>
      </c>
      <c r="AY130" s="558">
        <v>2.7187438581174742E-2</v>
      </c>
      <c r="AZ130" s="558">
        <v>2.7167643303960903E-2</v>
      </c>
      <c r="BA130" s="558">
        <v>2.7147876831806934E-2</v>
      </c>
      <c r="BB130" s="558">
        <v>2.712813910188509E-2</v>
      </c>
      <c r="BC130" s="558">
        <v>2.7108430051550225E-2</v>
      </c>
      <c r="BD130" s="558">
        <v>2.7088749618339118E-2</v>
      </c>
      <c r="BE130" s="558">
        <v>2.7069097739969791E-2</v>
      </c>
      <c r="BF130" s="558">
        <v>2.704947435434088E-2</v>
      </c>
      <c r="BG130" s="558">
        <v>2.7029879399530967E-2</v>
      </c>
      <c r="BH130" s="558">
        <v>2.7010312813797916E-2</v>
      </c>
      <c r="BI130" s="558">
        <v>2.6990774535578261E-2</v>
      </c>
      <c r="BJ130" s="558">
        <v>2.6971264503486522E-2</v>
      </c>
      <c r="BK130" s="558">
        <v>2.695178265631459E-2</v>
      </c>
    </row>
    <row r="131" spans="1:63">
      <c r="A131" s="1066"/>
      <c r="B131" s="510">
        <v>28.5</v>
      </c>
      <c r="C131" s="558">
        <v>2.7825940867079971E-2</v>
      </c>
      <c r="D131" s="558">
        <v>2.7805097682526855E-2</v>
      </c>
      <c r="E131" s="558">
        <v>2.7784285700021456E-2</v>
      </c>
      <c r="F131" s="558">
        <v>2.7763504849552423E-2</v>
      </c>
      <c r="G131" s="558">
        <v>2.7742755061317705E-2</v>
      </c>
      <c r="H131" s="558">
        <v>2.7722036265723782E-2</v>
      </c>
      <c r="I131" s="558">
        <v>2.7701348393384853E-2</v>
      </c>
      <c r="J131" s="558">
        <v>2.76806913751221E-2</v>
      </c>
      <c r="K131" s="558">
        <v>2.7660065141962887E-2</v>
      </c>
      <c r="L131" s="558">
        <v>2.7639469625140013E-2</v>
      </c>
      <c r="M131" s="558">
        <v>2.7618904756090936E-2</v>
      </c>
      <c r="N131" s="558">
        <v>2.7598370466457019E-2</v>
      </c>
      <c r="O131" s="558">
        <v>2.7577866688082757E-2</v>
      </c>
      <c r="P131" s="558">
        <v>2.7557393353015044E-2</v>
      </c>
      <c r="Q131" s="558">
        <v>2.7536950393502416E-2</v>
      </c>
      <c r="R131" s="558">
        <v>2.7516537741994297E-2</v>
      </c>
      <c r="S131" s="558">
        <v>2.7496155331140255E-2</v>
      </c>
      <c r="T131" s="558">
        <v>2.7475803093789272E-2</v>
      </c>
      <c r="U131" s="558">
        <v>2.7455480962988998E-2</v>
      </c>
      <c r="V131" s="558">
        <v>2.7435188871985015E-2</v>
      </c>
      <c r="W131" s="558">
        <v>2.7414926754220106E-2</v>
      </c>
      <c r="X131" s="558">
        <v>2.7394694543333546E-2</v>
      </c>
      <c r="Y131" s="558">
        <v>2.7374492173160344E-2</v>
      </c>
      <c r="Z131" s="558">
        <v>2.7354319577730553E-2</v>
      </c>
      <c r="AA131" s="558">
        <v>2.7334176691268541E-2</v>
      </c>
      <c r="AB131" s="558">
        <v>2.7314063448192257E-2</v>
      </c>
      <c r="AC131" s="558">
        <v>2.729397978311255E-2</v>
      </c>
      <c r="AD131" s="558">
        <v>2.7273925630832446E-2</v>
      </c>
      <c r="AE131" s="558">
        <v>2.7253900926346442E-2</v>
      </c>
      <c r="AF131" s="558">
        <v>2.7233905604839802E-2</v>
      </c>
      <c r="AG131" s="558">
        <v>2.7213939601687873E-2</v>
      </c>
      <c r="AH131" s="558">
        <v>2.7194002852455348E-2</v>
      </c>
      <c r="AI131" s="558">
        <v>2.717409529289563E-2</v>
      </c>
      <c r="AJ131" s="558">
        <v>2.7154216858950104E-2</v>
      </c>
      <c r="AK131" s="558">
        <v>2.7134367486747454E-2</v>
      </c>
      <c r="AL131" s="558">
        <v>2.7114547112602985E-2</v>
      </c>
      <c r="AM131" s="558">
        <v>2.7094755673017955E-2</v>
      </c>
      <c r="AN131" s="558">
        <v>2.7074993104678858E-2</v>
      </c>
      <c r="AO131" s="558">
        <v>2.7055259344456791E-2</v>
      </c>
      <c r="AP131" s="558">
        <v>2.7035554329406759E-2</v>
      </c>
      <c r="AQ131" s="558">
        <v>2.7015877996767013E-2</v>
      </c>
      <c r="AR131" s="558">
        <v>2.6996230283958384E-2</v>
      </c>
      <c r="AS131" s="558">
        <v>2.6976611128583607E-2</v>
      </c>
      <c r="AT131" s="558">
        <v>2.6957020468426688E-2</v>
      </c>
      <c r="AU131" s="558">
        <v>2.693745824145221E-2</v>
      </c>
      <c r="AV131" s="558">
        <v>2.691792438580471E-2</v>
      </c>
      <c r="AW131" s="558">
        <v>2.6898418839808012E-2</v>
      </c>
      <c r="AX131" s="558">
        <v>2.6878941541964577E-2</v>
      </c>
      <c r="AY131" s="558">
        <v>2.6859492430954864E-2</v>
      </c>
      <c r="AZ131" s="558">
        <v>2.6840071445636684E-2</v>
      </c>
      <c r="BA131" s="558">
        <v>2.6820678525044547E-2</v>
      </c>
      <c r="BB131" s="558">
        <v>2.6801313608389044E-2</v>
      </c>
      <c r="BC131" s="558">
        <v>2.6781976635056205E-2</v>
      </c>
      <c r="BD131" s="558">
        <v>2.6762667544606857E-2</v>
      </c>
      <c r="BE131" s="558">
        <v>2.6743386276776006E-2</v>
      </c>
      <c r="BF131" s="558">
        <v>2.672413277147221E-2</v>
      </c>
      <c r="BG131" s="558">
        <v>2.6704906968776931E-2</v>
      </c>
      <c r="BH131" s="558">
        <v>2.6685708808943956E-2</v>
      </c>
      <c r="BI131" s="558">
        <v>2.6666538232398743E-2</v>
      </c>
      <c r="BJ131" s="558">
        <v>2.6647395179737819E-2</v>
      </c>
      <c r="BK131" s="558">
        <v>2.6628279591728161E-2</v>
      </c>
    </row>
    <row r="132" spans="1:63">
      <c r="A132" s="1066"/>
      <c r="B132" s="510">
        <v>28.75</v>
      </c>
      <c r="C132" s="558">
        <v>2.7485537231066209E-2</v>
      </c>
      <c r="D132" s="558">
        <v>2.7465095765936868E-2</v>
      </c>
      <c r="E132" s="558">
        <v>2.7444684683547309E-2</v>
      </c>
      <c r="F132" s="558">
        <v>2.7424303916209723E-2</v>
      </c>
      <c r="G132" s="558">
        <v>2.7403953396437222E-2</v>
      </c>
      <c r="H132" s="558">
        <v>2.7383633056943059E-2</v>
      </c>
      <c r="I132" s="558">
        <v>2.7363342830639945E-2</v>
      </c>
      <c r="J132" s="558">
        <v>2.7343082650639266E-2</v>
      </c>
      <c r="K132" s="558">
        <v>2.7322852450250363E-2</v>
      </c>
      <c r="L132" s="558">
        <v>2.73026521629798E-2</v>
      </c>
      <c r="M132" s="558">
        <v>2.7282481722530647E-2</v>
      </c>
      <c r="N132" s="558">
        <v>2.7262341062801718E-2</v>
      </c>
      <c r="O132" s="558">
        <v>2.724223011788689E-2</v>
      </c>
      <c r="P132" s="558">
        <v>2.7222148822074368E-2</v>
      </c>
      <c r="Q132" s="558">
        <v>2.7202097109845971E-2</v>
      </c>
      <c r="R132" s="558">
        <v>2.7182074915876403E-2</v>
      </c>
      <c r="S132" s="558">
        <v>2.7162082175032579E-2</v>
      </c>
      <c r="T132" s="558">
        <v>2.7142118822372878E-2</v>
      </c>
      <c r="U132" s="558">
        <v>2.7122184793146469E-2</v>
      </c>
      <c r="V132" s="558">
        <v>2.7102280022792604E-2</v>
      </c>
      <c r="W132" s="558">
        <v>2.7082404446939917E-2</v>
      </c>
      <c r="X132" s="558">
        <v>2.7062558001405727E-2</v>
      </c>
      <c r="Y132" s="558">
        <v>2.7042740622195353E-2</v>
      </c>
      <c r="Z132" s="558">
        <v>2.7022952245501441E-2</v>
      </c>
      <c r="AA132" s="558">
        <v>2.7003192807703233E-2</v>
      </c>
      <c r="AB132" s="558">
        <v>2.6983462245365936E-2</v>
      </c>
      <c r="AC132" s="558">
        <v>2.6963760495240022E-2</v>
      </c>
      <c r="AD132" s="558">
        <v>2.6944087494260551E-2</v>
      </c>
      <c r="AE132" s="558">
        <v>2.6924443179546492E-2</v>
      </c>
      <c r="AF132" s="558">
        <v>2.6904827488400077E-2</v>
      </c>
      <c r="AG132" s="558">
        <v>2.6885240358306091E-2</v>
      </c>
      <c r="AH132" s="558">
        <v>2.6865681726931264E-2</v>
      </c>
      <c r="AI132" s="558">
        <v>2.6846151532123563E-2</v>
      </c>
      <c r="AJ132" s="558">
        <v>2.6826649711911555E-2</v>
      </c>
      <c r="AK132" s="558">
        <v>2.6807176204503753E-2</v>
      </c>
      <c r="AL132" s="558">
        <v>2.6787730948287958E-2</v>
      </c>
      <c r="AM132" s="558">
        <v>2.676831388183059E-2</v>
      </c>
      <c r="AN132" s="558">
        <v>2.6748924943876082E-2</v>
      </c>
      <c r="AO132" s="558">
        <v>2.6729564073346208E-2</v>
      </c>
      <c r="AP132" s="558">
        <v>2.6710231209339446E-2</v>
      </c>
      <c r="AQ132" s="558">
        <v>2.6690926291130346E-2</v>
      </c>
      <c r="AR132" s="558">
        <v>2.6671649258168884E-2</v>
      </c>
      <c r="AS132" s="558">
        <v>2.6652400050079832E-2</v>
      </c>
      <c r="AT132" s="558">
        <v>2.6633178606662134E-2</v>
      </c>
      <c r="AU132" s="558">
        <v>2.6613984867888275E-2</v>
      </c>
      <c r="AV132" s="558">
        <v>2.6594818773903659E-2</v>
      </c>
      <c r="AW132" s="558">
        <v>2.6575680265025974E-2</v>
      </c>
      <c r="AX132" s="558">
        <v>2.6556569281744592E-2</v>
      </c>
      <c r="AY132" s="558">
        <v>2.653748576471994E-2</v>
      </c>
      <c r="AZ132" s="558">
        <v>2.651842965478287E-2</v>
      </c>
      <c r="BA132" s="558">
        <v>2.6499400892934094E-2</v>
      </c>
      <c r="BB132" s="558">
        <v>2.6480399420343529E-2</v>
      </c>
      <c r="BC132" s="558">
        <v>2.646142517834971E-2</v>
      </c>
      <c r="BD132" s="558">
        <v>2.6442478108459191E-2</v>
      </c>
      <c r="BE132" s="558">
        <v>2.6423558152345934E-2</v>
      </c>
      <c r="BF132" s="558">
        <v>2.6404665251850704E-2</v>
      </c>
      <c r="BG132" s="558">
        <v>2.6385799348980502E-2</v>
      </c>
      <c r="BH132" s="558">
        <v>2.6366960385907936E-2</v>
      </c>
      <c r="BI132" s="558">
        <v>2.6348148304970658E-2</v>
      </c>
      <c r="BJ132" s="558">
        <v>2.632936304867076E-2</v>
      </c>
      <c r="BK132" s="558">
        <v>2.6310604559674194E-2</v>
      </c>
    </row>
    <row r="133" spans="1:63">
      <c r="A133" s="1066"/>
      <c r="B133" s="510">
        <v>29</v>
      </c>
      <c r="C133" s="558">
        <v>2.715139571722314E-2</v>
      </c>
      <c r="D133" s="558">
        <v>2.713134566141202E-2</v>
      </c>
      <c r="E133" s="558">
        <v>2.711132519583628E-2</v>
      </c>
      <c r="F133" s="558">
        <v>2.7091334255039519E-2</v>
      </c>
      <c r="G133" s="558">
        <v>2.7071372773758238E-2</v>
      </c>
      <c r="H133" s="558">
        <v>2.7051440686921162E-2</v>
      </c>
      <c r="I133" s="558">
        <v>2.7031537929648516E-2</v>
      </c>
      <c r="J133" s="558">
        <v>2.701166443725132E-2</v>
      </c>
      <c r="K133" s="558">
        <v>2.6991820145230685E-2</v>
      </c>
      <c r="L133" s="558">
        <v>2.6972004989277137E-2</v>
      </c>
      <c r="M133" s="558">
        <v>2.6952218905269883E-2</v>
      </c>
      <c r="N133" s="558">
        <v>2.6932461829276159E-2</v>
      </c>
      <c r="O133" s="558">
        <v>2.6912733697550522E-2</v>
      </c>
      <c r="P133" s="558">
        <v>2.6893034446534167E-2</v>
      </c>
      <c r="Q133" s="558">
        <v>2.6873364012854246E-2</v>
      </c>
      <c r="R133" s="558">
        <v>2.6853722333323185E-2</v>
      </c>
      <c r="S133" s="558">
        <v>2.6834109344938007E-2</v>
      </c>
      <c r="T133" s="558">
        <v>2.6814524984879663E-2</v>
      </c>
      <c r="U133" s="558">
        <v>2.6794969190512368E-2</v>
      </c>
      <c r="V133" s="558">
        <v>2.6775441899382909E-2</v>
      </c>
      <c r="W133" s="558">
        <v>2.6755943049220011E-2</v>
      </c>
      <c r="X133" s="558">
        <v>2.6736472577933653E-2</v>
      </c>
      <c r="Y133" s="558">
        <v>2.671703042361441E-2</v>
      </c>
      <c r="Z133" s="558">
        <v>2.669761652453281E-2</v>
      </c>
      <c r="AA133" s="558">
        <v>2.6678230819138674E-2</v>
      </c>
      <c r="AB133" s="558">
        <v>2.665887324606046E-2</v>
      </c>
      <c r="AC133" s="558">
        <v>2.6639543744104623E-2</v>
      </c>
      <c r="AD133" s="558">
        <v>2.6620242252254973E-2</v>
      </c>
      <c r="AE133" s="558">
        <v>2.6600968709672015E-2</v>
      </c>
      <c r="AF133" s="558">
        <v>2.6581723055692331E-2</v>
      </c>
      <c r="AG133" s="558">
        <v>2.6562505229827928E-2</v>
      </c>
      <c r="AH133" s="558">
        <v>2.654331517176562E-2</v>
      </c>
      <c r="AI133" s="558">
        <v>2.6524152821366383E-2</v>
      </c>
      <c r="AJ133" s="558">
        <v>2.6505018118664729E-2</v>
      </c>
      <c r="AK133" s="558">
        <v>2.6485911003868094E-2</v>
      </c>
      <c r="AL133" s="558">
        <v>2.6466831417356187E-2</v>
      </c>
      <c r="AM133" s="558">
        <v>2.6447779299680403E-2</v>
      </c>
      <c r="AN133" s="558">
        <v>2.6428754591563183E-2</v>
      </c>
      <c r="AO133" s="558">
        <v>2.6409757233897404E-2</v>
      </c>
      <c r="AP133" s="558">
        <v>2.6390787167745774E-2</v>
      </c>
      <c r="AQ133" s="558">
        <v>2.6371844334340224E-2</v>
      </c>
      <c r="AR133" s="558">
        <v>2.6352928675081277E-2</v>
      </c>
      <c r="AS133" s="558">
        <v>2.6334040131537471E-2</v>
      </c>
      <c r="AT133" s="558">
        <v>2.6315178645444751E-2</v>
      </c>
      <c r="AU133" s="558">
        <v>2.629634415870586E-2</v>
      </c>
      <c r="AV133" s="558">
        <v>2.6277536613389756E-2</v>
      </c>
      <c r="AW133" s="558">
        <v>2.6258755951731012E-2</v>
      </c>
      <c r="AX133" s="558">
        <v>2.6240002116129205E-2</v>
      </c>
      <c r="AY133" s="558">
        <v>2.6221275049148372E-2</v>
      </c>
      <c r="AZ133" s="558">
        <v>2.6202574693516383E-2</v>
      </c>
      <c r="BA133" s="558">
        <v>2.6183900992124375E-2</v>
      </c>
      <c r="BB133" s="558">
        <v>2.6165253888026166E-2</v>
      </c>
      <c r="BC133" s="558">
        <v>2.6146633324437681E-2</v>
      </c>
      <c r="BD133" s="558">
        <v>2.6128039244736369E-2</v>
      </c>
      <c r="BE133" s="558">
        <v>2.6109471592460628E-2</v>
      </c>
      <c r="BF133" s="558">
        <v>2.6090930311309251E-2</v>
      </c>
      <c r="BG133" s="558">
        <v>2.6072415345140827E-2</v>
      </c>
      <c r="BH133" s="558">
        <v>2.6053926637973204E-2</v>
      </c>
      <c r="BI133" s="558">
        <v>2.6035464133982906E-2</v>
      </c>
      <c r="BJ133" s="558">
        <v>2.6017027777504583E-2</v>
      </c>
      <c r="BK133" s="558">
        <v>2.5998617513030432E-2</v>
      </c>
    </row>
    <row r="134" spans="1:63">
      <c r="A134" s="1066"/>
      <c r="B134" s="510">
        <v>29.25</v>
      </c>
      <c r="C134" s="558">
        <v>2.6823362392434092E-2</v>
      </c>
      <c r="D134" s="558">
        <v>2.6803693766060444E-2</v>
      </c>
      <c r="E134" s="558">
        <v>2.6784053963172721E-2</v>
      </c>
      <c r="F134" s="558">
        <v>2.6764442920458036E-2</v>
      </c>
      <c r="G134" s="558">
        <v>2.6744860574788795E-2</v>
      </c>
      <c r="H134" s="558">
        <v>2.6725306863222015E-2</v>
      </c>
      <c r="I134" s="558">
        <v>2.6705781722998659E-2</v>
      </c>
      <c r="J134" s="558">
        <v>2.6686285091542954E-2</v>
      </c>
      <c r="K134" s="558">
        <v>2.6666816906461738E-2</v>
      </c>
      <c r="L134" s="558">
        <v>2.6647377105543765E-2</v>
      </c>
      <c r="M134" s="558">
        <v>2.6627965626759082E-2</v>
      </c>
      <c r="N134" s="558">
        <v>2.6608582408258342E-2</v>
      </c>
      <c r="O134" s="558">
        <v>2.6589227388372154E-2</v>
      </c>
      <c r="P134" s="558">
        <v>2.6569900505610426E-2</v>
      </c>
      <c r="Q134" s="558">
        <v>2.6550601698661729E-2</v>
      </c>
      <c r="R134" s="558">
        <v>2.6531330906392616E-2</v>
      </c>
      <c r="S134" s="558">
        <v>2.6512088067847016E-2</v>
      </c>
      <c r="T134" s="558">
        <v>2.6492873122245564E-2</v>
      </c>
      <c r="U134" s="558">
        <v>2.6473686008984972E-2</v>
      </c>
      <c r="V134" s="558">
        <v>2.6454526667637389E-2</v>
      </c>
      <c r="W134" s="558">
        <v>2.6435395037949769E-2</v>
      </c>
      <c r="X134" s="558">
        <v>2.6416291059843233E-2</v>
      </c>
      <c r="Y134" s="558">
        <v>2.6397214673412446E-2</v>
      </c>
      <c r="Z134" s="558">
        <v>2.6378165818924992E-2</v>
      </c>
      <c r="AA134" s="558">
        <v>2.6359144436820744E-2</v>
      </c>
      <c r="AB134" s="558">
        <v>2.6340150467711255E-2</v>
      </c>
      <c r="AC134" s="558">
        <v>2.6321183852379127E-2</v>
      </c>
      <c r="AD134" s="558">
        <v>2.6302244531777392E-2</v>
      </c>
      <c r="AE134" s="558">
        <v>2.628333244702892E-2</v>
      </c>
      <c r="AF134" s="558">
        <v>2.6264447539425799E-2</v>
      </c>
      <c r="AG134" s="558">
        <v>2.6245589750428712E-2</v>
      </c>
      <c r="AH134" s="558">
        <v>2.6226759021666358E-2</v>
      </c>
      <c r="AI134" s="558">
        <v>2.6207955294934835E-2</v>
      </c>
      <c r="AJ134" s="558">
        <v>2.6189178512197035E-2</v>
      </c>
      <c r="AK134" s="558">
        <v>2.617042861558206E-2</v>
      </c>
      <c r="AL134" s="558">
        <v>2.6151705547384621E-2</v>
      </c>
      <c r="AM134" s="558">
        <v>2.613300925006445E-2</v>
      </c>
      <c r="AN134" s="558">
        <v>2.6114339666245705E-2</v>
      </c>
      <c r="AO134" s="558">
        <v>2.6095696738716381E-2</v>
      </c>
      <c r="AP134" s="558">
        <v>2.6077080410427746E-2</v>
      </c>
      <c r="AQ134" s="558">
        <v>2.6058490624493717E-2</v>
      </c>
      <c r="AR134" s="558">
        <v>2.6039927324190332E-2</v>
      </c>
      <c r="AS134" s="558">
        <v>2.6021390452955134E-2</v>
      </c>
      <c r="AT134" s="558">
        <v>2.6002879954386611E-2</v>
      </c>
      <c r="AU134" s="558">
        <v>2.5984395772243634E-2</v>
      </c>
      <c r="AV134" s="558">
        <v>2.5965937850444865E-2</v>
      </c>
      <c r="AW134" s="558">
        <v>2.5947506133068204E-2</v>
      </c>
      <c r="AX134" s="558">
        <v>2.5929100564350226E-2</v>
      </c>
      <c r="AY134" s="558">
        <v>2.5910721088685612E-2</v>
      </c>
      <c r="AZ134" s="558">
        <v>2.589236765062659E-2</v>
      </c>
      <c r="BA134" s="558">
        <v>2.5874040194882379E-2</v>
      </c>
      <c r="BB134" s="558">
        <v>2.5855738666318646E-2</v>
      </c>
      <c r="BC134" s="558">
        <v>2.5837463009956915E-2</v>
      </c>
      <c r="BD134" s="558">
        <v>2.5819213170974062E-2</v>
      </c>
      <c r="BE134" s="558">
        <v>2.5800989094701746E-2</v>
      </c>
      <c r="BF134" s="558">
        <v>2.5782790726625857E-2</v>
      </c>
      <c r="BG134" s="558">
        <v>2.5764618012385984E-2</v>
      </c>
      <c r="BH134" s="558">
        <v>2.5746470897774872E-2</v>
      </c>
      <c r="BI134" s="558">
        <v>2.5728349328737878E-2</v>
      </c>
      <c r="BJ134" s="558">
        <v>2.5710253251372425E-2</v>
      </c>
      <c r="BK134" s="558">
        <v>2.5692182611927499E-2</v>
      </c>
    </row>
    <row r="135" spans="1:63">
      <c r="A135" s="1066"/>
      <c r="B135" s="510">
        <v>29.5</v>
      </c>
      <c r="C135" s="558">
        <v>2.6501288061890598E-2</v>
      </c>
      <c r="D135" s="558">
        <v>2.6481991202630919E-2</v>
      </c>
      <c r="E135" s="558">
        <v>2.6462722424861782E-2</v>
      </c>
      <c r="F135" s="558">
        <v>2.6443481667329946E-2</v>
      </c>
      <c r="G135" s="558">
        <v>2.6424268868960189E-2</v>
      </c>
      <c r="H135" s="558">
        <v>2.6405083968854659E-2</v>
      </c>
      <c r="I135" s="558">
        <v>2.638592690629224E-2</v>
      </c>
      <c r="J135" s="558">
        <v>2.636679762072788E-2</v>
      </c>
      <c r="K135" s="558">
        <v>2.6347696051791998E-2</v>
      </c>
      <c r="L135" s="558">
        <v>2.6328622139289822E-2</v>
      </c>
      <c r="M135" s="558">
        <v>2.6309575823200752E-2</v>
      </c>
      <c r="N135" s="558">
        <v>2.6290557043677752E-2</v>
      </c>
      <c r="O135" s="558">
        <v>2.62715657410467E-2</v>
      </c>
      <c r="P135" s="558">
        <v>2.6252601855805784E-2</v>
      </c>
      <c r="Q135" s="558">
        <v>2.6233665328624863E-2</v>
      </c>
      <c r="R135" s="558">
        <v>2.621475610034486E-2</v>
      </c>
      <c r="S135" s="558">
        <v>2.6195874111977147E-2</v>
      </c>
      <c r="T135" s="558">
        <v>2.6177019304702925E-2</v>
      </c>
      <c r="U135" s="558">
        <v>2.6158191619872609E-2</v>
      </c>
      <c r="V135" s="558">
        <v>2.6139390999005242E-2</v>
      </c>
      <c r="W135" s="558">
        <v>2.6120617383787847E-2</v>
      </c>
      <c r="X135" s="558">
        <v>2.6101870716074879E-2</v>
      </c>
      <c r="Y135" s="558">
        <v>2.6083150937887579E-2</v>
      </c>
      <c r="Z135" s="558">
        <v>2.6064457991413405E-2</v>
      </c>
      <c r="AA135" s="558">
        <v>2.6045791819005418E-2</v>
      </c>
      <c r="AB135" s="558">
        <v>2.6027152363181705E-2</v>
      </c>
      <c r="AC135" s="558">
        <v>2.6008539566624765E-2</v>
      </c>
      <c r="AD135" s="558">
        <v>2.5989953372180956E-2</v>
      </c>
      <c r="AE135" s="558">
        <v>2.5971393722859885E-2</v>
      </c>
      <c r="AF135" s="558">
        <v>2.5952860561833827E-2</v>
      </c>
      <c r="AG135" s="558">
        <v>2.5934353832437161E-2</v>
      </c>
      <c r="AH135" s="558">
        <v>2.5915873478165773E-2</v>
      </c>
      <c r="AI135" s="558">
        <v>2.5897419442676491E-2</v>
      </c>
      <c r="AJ135" s="558">
        <v>2.5878991669786508E-2</v>
      </c>
      <c r="AK135" s="558">
        <v>2.5860590103472823E-2</v>
      </c>
      <c r="AL135" s="558">
        <v>2.5842214687871665E-2</v>
      </c>
      <c r="AM135" s="558">
        <v>2.5823865367277914E-2</v>
      </c>
      <c r="AN135" s="558">
        <v>2.5805542086144568E-2</v>
      </c>
      <c r="AO135" s="558">
        <v>2.5787244789082162E-2</v>
      </c>
      <c r="AP135" s="558">
        <v>2.5768973420858203E-2</v>
      </c>
      <c r="AQ135" s="558">
        <v>2.5750727926396638E-2</v>
      </c>
      <c r="AR135" s="558">
        <v>2.5732508250777289E-2</v>
      </c>
      <c r="AS135" s="558">
        <v>2.5714314339235295E-2</v>
      </c>
      <c r="AT135" s="558">
        <v>2.5696146137160567E-2</v>
      </c>
      <c r="AU135" s="558">
        <v>2.5678003590097257E-2</v>
      </c>
      <c r="AV135" s="558">
        <v>2.565988664374318E-2</v>
      </c>
      <c r="AW135" s="558">
        <v>2.5641795243949314E-2</v>
      </c>
      <c r="AX135" s="558">
        <v>2.5623729336719227E-2</v>
      </c>
      <c r="AY135" s="558">
        <v>2.5605688868208552E-2</v>
      </c>
      <c r="AZ135" s="558">
        <v>2.5587673784724464E-2</v>
      </c>
      <c r="BA135" s="558">
        <v>2.556968403272513E-2</v>
      </c>
      <c r="BB135" s="558">
        <v>2.5551719558819175E-2</v>
      </c>
      <c r="BC135" s="558">
        <v>2.5533780309765174E-2</v>
      </c>
      <c r="BD135" s="558">
        <v>2.551586623247111E-2</v>
      </c>
      <c r="BE135" s="558">
        <v>2.5497977273993864E-2</v>
      </c>
      <c r="BF135" s="558">
        <v>2.5480113381538671E-2</v>
      </c>
      <c r="BG135" s="558">
        <v>2.546227450245863E-2</v>
      </c>
      <c r="BH135" s="558">
        <v>2.5444460584254158E-2</v>
      </c>
      <c r="BI135" s="558">
        <v>2.5426671574572488E-2</v>
      </c>
      <c r="BJ135" s="558">
        <v>2.5408907421207175E-2</v>
      </c>
      <c r="BK135" s="558">
        <v>2.5391168072097545E-2</v>
      </c>
    </row>
    <row r="136" spans="1:63">
      <c r="A136" s="1066"/>
      <c r="B136" s="576">
        <v>29.75</v>
      </c>
      <c r="C136" s="558">
        <v>2.6185028093836132E-2</v>
      </c>
      <c r="D136" s="558">
        <v>2.6166093644822298E-2</v>
      </c>
      <c r="E136" s="558">
        <v>2.6147186559102004E-2</v>
      </c>
      <c r="F136" s="558">
        <v>2.6128306777401605E-2</v>
      </c>
      <c r="G136" s="558">
        <v>2.6109454240618526E-2</v>
      </c>
      <c r="H136" s="558">
        <v>2.6090628889820659E-2</v>
      </c>
      <c r="I136" s="558">
        <v>2.6071830666245722E-2</v>
      </c>
      <c r="J136" s="558">
        <v>2.6053059511300672E-2</v>
      </c>
      <c r="K136" s="558">
        <v>2.6034315366561089E-2</v>
      </c>
      <c r="L136" s="558">
        <v>2.6015598173770568E-2</v>
      </c>
      <c r="M136" s="558">
        <v>2.599690787484011E-2</v>
      </c>
      <c r="N136" s="558">
        <v>2.5978244411847536E-2</v>
      </c>
      <c r="O136" s="558">
        <v>2.5959607727036867E-2</v>
      </c>
      <c r="P136" s="558">
        <v>2.5940997762817754E-2</v>
      </c>
      <c r="Q136" s="558">
        <v>2.5922414461764864E-2</v>
      </c>
      <c r="R136" s="558">
        <v>2.5903857766617296E-2</v>
      </c>
      <c r="S136" s="558">
        <v>2.5885327620277999E-2</v>
      </c>
      <c r="T136" s="558">
        <v>2.586682396581318E-2</v>
      </c>
      <c r="U136" s="558">
        <v>2.5848346746451721E-2</v>
      </c>
      <c r="V136" s="558">
        <v>2.5829895905584592E-2</v>
      </c>
      <c r="W136" s="558">
        <v>2.5811471386764293E-2</v>
      </c>
      <c r="X136" s="558">
        <v>2.5793073133704259E-2</v>
      </c>
      <c r="Y136" s="558">
        <v>2.5774701090278296E-2</v>
      </c>
      <c r="Z136" s="558">
        <v>2.5756355200520002E-2</v>
      </c>
      <c r="AA136" s="558">
        <v>2.5738035408622219E-2</v>
      </c>
      <c r="AB136" s="558">
        <v>2.5719741658936427E-2</v>
      </c>
      <c r="AC136" s="558">
        <v>2.5701473895972233E-2</v>
      </c>
      <c r="AD136" s="558">
        <v>2.5683232064396766E-2</v>
      </c>
      <c r="AE136" s="558">
        <v>2.5665016109034142E-2</v>
      </c>
      <c r="AF136" s="558">
        <v>2.5646825974864902E-2</v>
      </c>
      <c r="AG136" s="558">
        <v>2.5628661607025462E-2</v>
      </c>
      <c r="AH136" s="558">
        <v>2.5610522950807534E-2</v>
      </c>
      <c r="AI136" s="558">
        <v>2.5592409951657624E-2</v>
      </c>
      <c r="AJ136" s="558">
        <v>2.5574322555176453E-2</v>
      </c>
      <c r="AK136" s="558">
        <v>2.5556260707118413E-2</v>
      </c>
      <c r="AL136" s="558">
        <v>2.5538224353391044E-2</v>
      </c>
      <c r="AM136" s="558">
        <v>2.5520213440054475E-2</v>
      </c>
      <c r="AN136" s="558">
        <v>2.5502227913320883E-2</v>
      </c>
      <c r="AO136" s="558">
        <v>2.548426771955398E-2</v>
      </c>
      <c r="AP136" s="558">
        <v>2.5466332805268468E-2</v>
      </c>
      <c r="AQ136" s="558">
        <v>2.5448423117129498E-2</v>
      </c>
      <c r="AR136" s="558">
        <v>2.5430538601952161E-2</v>
      </c>
      <c r="AS136" s="558">
        <v>2.5412679206700945E-2</v>
      </c>
      <c r="AT136" s="558">
        <v>2.5394844878489219E-2</v>
      </c>
      <c r="AU136" s="558">
        <v>2.5377035564578699E-2</v>
      </c>
      <c r="AV136" s="558">
        <v>2.5359251212378951E-2</v>
      </c>
      <c r="AW136" s="558">
        <v>2.5341491769446858E-2</v>
      </c>
      <c r="AX136" s="558">
        <v>2.5323757183486104E-2</v>
      </c>
      <c r="AY136" s="558">
        <v>2.5306047402346665E-2</v>
      </c>
      <c r="AZ136" s="558">
        <v>2.5288362374024296E-2</v>
      </c>
      <c r="BA136" s="558">
        <v>2.5270702046660019E-2</v>
      </c>
      <c r="BB136" s="558">
        <v>2.525306636853962E-2</v>
      </c>
      <c r="BC136" s="558">
        <v>2.523545528809315E-2</v>
      </c>
      <c r="BD136" s="558">
        <v>2.521786875389441E-2</v>
      </c>
      <c r="BE136" s="558">
        <v>2.5200306714660458E-2</v>
      </c>
      <c r="BF136" s="558">
        <v>2.5182769119251117E-2</v>
      </c>
      <c r="BG136" s="558">
        <v>2.516525591666845E-2</v>
      </c>
      <c r="BH136" s="558">
        <v>2.5147767056056303E-2</v>
      </c>
      <c r="BI136" s="558">
        <v>2.5130302486699792E-2</v>
      </c>
      <c r="BJ136" s="558">
        <v>2.5112862158024819E-2</v>
      </c>
      <c r="BK136" s="558">
        <v>2.5095446019597577E-2</v>
      </c>
    </row>
    <row r="137" spans="1:63">
      <c r="A137" s="1066"/>
      <c r="B137" s="510">
        <v>30</v>
      </c>
      <c r="C137" s="558">
        <v>2.5874442251879147E-2</v>
      </c>
      <c r="D137" s="558">
        <v>2.5855861150133348E-2</v>
      </c>
      <c r="E137" s="558">
        <v>2.5837306716369683E-2</v>
      </c>
      <c r="F137" s="558">
        <v>2.5818778893217664E-2</v>
      </c>
      <c r="G137" s="558">
        <v>2.580027762347124E-2</v>
      </c>
      <c r="H137" s="558">
        <v>2.5781802850088215E-2</v>
      </c>
      <c r="I137" s="558">
        <v>2.5763354516189659E-2</v>
      </c>
      <c r="J137" s="558">
        <v>2.5744932565059334E-2</v>
      </c>
      <c r="K137" s="558">
        <v>2.57265369401431E-2</v>
      </c>
      <c r="L137" s="558">
        <v>2.570816758504834E-2</v>
      </c>
      <c r="M137" s="558">
        <v>2.568982444354339E-2</v>
      </c>
      <c r="N137" s="558">
        <v>2.5671507459556944E-2</v>
      </c>
      <c r="O137" s="558">
        <v>2.5653216577177517E-2</v>
      </c>
      <c r="P137" s="558">
        <v>2.5634951740652851E-2</v>
      </c>
      <c r="Q137" s="558">
        <v>2.5616712894389354E-2</v>
      </c>
      <c r="R137" s="558">
        <v>2.559849998295154E-2</v>
      </c>
      <c r="S137" s="558">
        <v>2.5580312951061467E-2</v>
      </c>
      <c r="T137" s="558">
        <v>2.5562151743598157E-2</v>
      </c>
      <c r="U137" s="558">
        <v>2.5544016305597082E-2</v>
      </c>
      <c r="V137" s="558">
        <v>2.5525906582249572E-2</v>
      </c>
      <c r="W137" s="558">
        <v>2.5507822518902278E-2</v>
      </c>
      <c r="X137" s="558">
        <v>2.5489764061056623E-2</v>
      </c>
      <c r="Y137" s="558">
        <v>2.5471731154368245E-2</v>
      </c>
      <c r="Z137" s="558">
        <v>2.5453723744646471E-2</v>
      </c>
      <c r="AA137" s="558">
        <v>2.5435741777853741E-2</v>
      </c>
      <c r="AB137" s="558">
        <v>2.5417785200105108E-2</v>
      </c>
      <c r="AC137" s="558">
        <v>2.5399853957667667E-2</v>
      </c>
      <c r="AD137" s="558">
        <v>2.5381947996960037E-2</v>
      </c>
      <c r="AE137" s="558">
        <v>2.5364067264551829E-2</v>
      </c>
      <c r="AF137" s="558">
        <v>2.5346211707163096E-2</v>
      </c>
      <c r="AG137" s="558">
        <v>2.5328381271663813E-2</v>
      </c>
      <c r="AH137" s="558">
        <v>2.5310575905073372E-2</v>
      </c>
      <c r="AI137" s="558">
        <v>2.5292795554560016E-2</v>
      </c>
      <c r="AJ137" s="558">
        <v>2.5275040167440352E-2</v>
      </c>
      <c r="AK137" s="558">
        <v>2.5257309691178811E-2</v>
      </c>
      <c r="AL137" s="558">
        <v>2.5239604073387142E-2</v>
      </c>
      <c r="AM137" s="558">
        <v>2.5221923261823875E-2</v>
      </c>
      <c r="AN137" s="558">
        <v>2.5204267204393841E-2</v>
      </c>
      <c r="AO137" s="558">
        <v>2.518663584914763E-2</v>
      </c>
      <c r="AP137" s="558">
        <v>2.5169029144281093E-2</v>
      </c>
      <c r="AQ137" s="558">
        <v>2.5151447038134836E-2</v>
      </c>
      <c r="AR137" s="558">
        <v>2.5133889479193726E-2</v>
      </c>
      <c r="AS137" s="558">
        <v>2.5116356416086345E-2</v>
      </c>
      <c r="AT137" s="558">
        <v>2.5098847797584544E-2</v>
      </c>
      <c r="AU137" s="558">
        <v>2.5081363572602919E-2</v>
      </c>
      <c r="AV137" s="558">
        <v>2.5063903690198296E-2</v>
      </c>
      <c r="AW137" s="558">
        <v>2.5046468099569275E-2</v>
      </c>
      <c r="AX137" s="558">
        <v>2.5029056750055706E-2</v>
      </c>
      <c r="AY137" s="558">
        <v>2.5011669591138212E-2</v>
      </c>
      <c r="AZ137" s="558">
        <v>2.4994306572437688E-2</v>
      </c>
      <c r="BA137" s="558">
        <v>2.4976967643714841E-2</v>
      </c>
      <c r="BB137" s="558">
        <v>2.4959652754869679E-2</v>
      </c>
      <c r="BC137" s="558">
        <v>2.4942361855941036E-2</v>
      </c>
      <c r="BD137" s="558">
        <v>2.4925094897106096E-2</v>
      </c>
      <c r="BE137" s="558">
        <v>2.4907851828679918E-2</v>
      </c>
      <c r="BF137" s="558">
        <v>2.4890632601114938E-2</v>
      </c>
      <c r="BG137" s="558">
        <v>2.4873437165000525E-2</v>
      </c>
      <c r="BH137" s="558">
        <v>2.4856265471062483E-2</v>
      </c>
      <c r="BI137" s="558">
        <v>2.4839117470162597E-2</v>
      </c>
      <c r="BJ137" s="558">
        <v>2.4821993113298156E-2</v>
      </c>
      <c r="BK137" s="558">
        <v>2.480489235160149E-2</v>
      </c>
    </row>
    <row r="138" spans="1:63">
      <c r="A138" s="1066"/>
      <c r="B138" s="510">
        <v>30.25</v>
      </c>
      <c r="C138" s="558">
        <v>2.5569394534501109E-2</v>
      </c>
      <c r="D138" s="558">
        <v>2.555115799988051E-2</v>
      </c>
      <c r="E138" s="558">
        <v>2.5532947459944142E-2</v>
      </c>
      <c r="F138" s="558">
        <v>2.5514762859151663E-2</v>
      </c>
      <c r="G138" s="558">
        <v>2.5496604142120825E-2</v>
      </c>
      <c r="H138" s="558">
        <v>2.5478471253626934E-2</v>
      </c>
      <c r="I138" s="558">
        <v>2.5460364138602296E-2</v>
      </c>
      <c r="J138" s="558">
        <v>2.5442282742135638E-2</v>
      </c>
      <c r="K138" s="558">
        <v>2.542422700947156E-2</v>
      </c>
      <c r="L138" s="558">
        <v>2.5406196886010004E-2</v>
      </c>
      <c r="M138" s="558">
        <v>2.5388192317305658E-2</v>
      </c>
      <c r="N138" s="558">
        <v>2.5370213249067457E-2</v>
      </c>
      <c r="O138" s="558">
        <v>2.5352259627158008E-2</v>
      </c>
      <c r="P138" s="558">
        <v>2.5334331397593057E-2</v>
      </c>
      <c r="Q138" s="558">
        <v>2.5316428506540943E-2</v>
      </c>
      <c r="R138" s="558">
        <v>2.5298550900322066E-2</v>
      </c>
      <c r="S138" s="558">
        <v>2.5280698525408332E-2</v>
      </c>
      <c r="T138" s="558">
        <v>2.5262871328422646E-2</v>
      </c>
      <c r="U138" s="558">
        <v>2.5245069256138362E-2</v>
      </c>
      <c r="V138" s="558">
        <v>2.5227292255478765E-2</v>
      </c>
      <c r="W138" s="558">
        <v>2.5209540273516524E-2</v>
      </c>
      <c r="X138" s="558">
        <v>2.5191813257473192E-2</v>
      </c>
      <c r="Y138" s="558">
        <v>2.5174111154718654E-2</v>
      </c>
      <c r="Z138" s="558">
        <v>2.5156433912770639E-2</v>
      </c>
      <c r="AA138" s="558">
        <v>2.5138781479294173E-2</v>
      </c>
      <c r="AB138" s="558">
        <v>2.5121153802101084E-2</v>
      </c>
      <c r="AC138" s="558">
        <v>2.510355082914947E-2</v>
      </c>
      <c r="AD138" s="558">
        <v>2.5085972508543195E-2</v>
      </c>
      <c r="AE138" s="558">
        <v>2.5068418788531392E-2</v>
      </c>
      <c r="AF138" s="558">
        <v>2.5050889617507913E-2</v>
      </c>
      <c r="AG138" s="558">
        <v>2.5033384944010882E-2</v>
      </c>
      <c r="AH138" s="558">
        <v>2.5015904716722145E-2</v>
      </c>
      <c r="AI138" s="558">
        <v>2.4998448884466794E-2</v>
      </c>
      <c r="AJ138" s="558">
        <v>2.4981017396212651E-2</v>
      </c>
      <c r="AK138" s="558">
        <v>2.4963610201069783E-2</v>
      </c>
      <c r="AL138" s="558">
        <v>2.4946227248289998E-2</v>
      </c>
      <c r="AM138" s="558">
        <v>2.4928868487266359E-2</v>
      </c>
      <c r="AN138" s="558">
        <v>2.4911533867532691E-2</v>
      </c>
      <c r="AO138" s="558">
        <v>2.4894223338763087E-2</v>
      </c>
      <c r="AP138" s="558">
        <v>2.4876936850771428E-2</v>
      </c>
      <c r="AQ138" s="558">
        <v>2.4859674353510899E-2</v>
      </c>
      <c r="AR138" s="558">
        <v>2.484243579707349E-2</v>
      </c>
      <c r="AS138" s="558">
        <v>2.4825221131689532E-2</v>
      </c>
      <c r="AT138" s="558">
        <v>2.4808030307727217E-2</v>
      </c>
      <c r="AU138" s="558">
        <v>2.4790863275692111E-2</v>
      </c>
      <c r="AV138" s="558">
        <v>2.4773719986226694E-2</v>
      </c>
      <c r="AW138" s="558">
        <v>2.4756600390109872E-2</v>
      </c>
      <c r="AX138" s="558">
        <v>2.47395044382565E-2</v>
      </c>
      <c r="AY138" s="558">
        <v>2.4722432081716945E-2</v>
      </c>
      <c r="AZ138" s="558">
        <v>2.4705383271676585E-2</v>
      </c>
      <c r="BA138" s="558">
        <v>2.4688357959455367E-2</v>
      </c>
      <c r="BB138" s="558">
        <v>2.4671356096507325E-2</v>
      </c>
      <c r="BC138" s="558">
        <v>2.4654377634420129E-2</v>
      </c>
      <c r="BD138" s="558">
        <v>2.4637422524914632E-2</v>
      </c>
      <c r="BE138" s="558">
        <v>2.4620490719844391E-2</v>
      </c>
      <c r="BF138" s="558">
        <v>2.4603582171195237E-2</v>
      </c>
      <c r="BG138" s="558">
        <v>2.45866968310848E-2</v>
      </c>
      <c r="BH138" s="558">
        <v>2.4569834651762067E-2</v>
      </c>
      <c r="BI138" s="558">
        <v>2.4552995585606939E-2</v>
      </c>
      <c r="BJ138" s="558">
        <v>2.4536179585129773E-2</v>
      </c>
      <c r="BK138" s="558">
        <v>2.4519386602970917E-2</v>
      </c>
    </row>
    <row r="139" spans="1:63">
      <c r="A139" s="1066"/>
      <c r="B139" s="510">
        <v>30.5</v>
      </c>
      <c r="C139" s="558">
        <v>2.5269753021407184E-2</v>
      </c>
      <c r="D139" s="558">
        <v>2.5251852546032669E-2</v>
      </c>
      <c r="E139" s="558">
        <v>2.5233977413224529E-2</v>
      </c>
      <c r="F139" s="558">
        <v>2.5216127569202794E-2</v>
      </c>
      <c r="G139" s="558">
        <v>2.5198302960339557E-2</v>
      </c>
      <c r="H139" s="558">
        <v>2.5180503533158437E-2</v>
      </c>
      <c r="I139" s="558">
        <v>2.516272923433404E-2</v>
      </c>
      <c r="J139" s="558">
        <v>2.5144980010691428E-2</v>
      </c>
      <c r="K139" s="558">
        <v>2.5127255809205606E-2</v>
      </c>
      <c r="L139" s="558">
        <v>2.5109556577000952E-2</v>
      </c>
      <c r="M139" s="558">
        <v>2.5091882261350746E-2</v>
      </c>
      <c r="N139" s="558">
        <v>2.5074232809676598E-2</v>
      </c>
      <c r="O139" s="558">
        <v>2.505660816954796E-2</v>
      </c>
      <c r="P139" s="558">
        <v>2.5039008288681587E-2</v>
      </c>
      <c r="Q139" s="558">
        <v>2.5021433114941035E-2</v>
      </c>
      <c r="R139" s="558">
        <v>2.5003882596336121E-2</v>
      </c>
      <c r="S139" s="558">
        <v>2.4986356681022445E-2</v>
      </c>
      <c r="T139" s="558">
        <v>2.496885531730085E-2</v>
      </c>
      <c r="U139" s="558">
        <v>2.4951378453616939E-2</v>
      </c>
      <c r="V139" s="558">
        <v>2.4933926038560539E-2</v>
      </c>
      <c r="W139" s="558">
        <v>2.4916498020865232E-2</v>
      </c>
      <c r="X139" s="558">
        <v>2.4899094349407812E-2</v>
      </c>
      <c r="Y139" s="558">
        <v>2.4881714973207823E-2</v>
      </c>
      <c r="Z139" s="558">
        <v>2.4864359841427042E-2</v>
      </c>
      <c r="AA139" s="558">
        <v>2.4847028903368987E-2</v>
      </c>
      <c r="AB139" s="558">
        <v>2.4829722108478423E-2</v>
      </c>
      <c r="AC139" s="558">
        <v>2.4812439406340876E-2</v>
      </c>
      <c r="AD139" s="558">
        <v>2.4795180746682122E-2</v>
      </c>
      <c r="AE139" s="558">
        <v>2.477794607936773E-2</v>
      </c>
      <c r="AF139" s="558">
        <v>2.4760735354402562E-2</v>
      </c>
      <c r="AG139" s="558">
        <v>2.4743548521930284E-2</v>
      </c>
      <c r="AH139" s="558">
        <v>2.472638553223289E-2</v>
      </c>
      <c r="AI139" s="558">
        <v>2.4709246335730229E-2</v>
      </c>
      <c r="AJ139" s="558">
        <v>2.4692130882979522E-2</v>
      </c>
      <c r="AK139" s="558">
        <v>2.4675039124674874E-2</v>
      </c>
      <c r="AL139" s="558">
        <v>2.4657971011646827E-2</v>
      </c>
      <c r="AM139" s="558">
        <v>2.464092649486186E-2</v>
      </c>
      <c r="AN139" s="558">
        <v>2.462390552542195E-2</v>
      </c>
      <c r="AO139" s="558">
        <v>2.4606908054564079E-2</v>
      </c>
      <c r="AP139" s="558">
        <v>2.4589934033659777E-2</v>
      </c>
      <c r="AQ139" s="558">
        <v>2.4572983414214655E-2</v>
      </c>
      <c r="AR139" s="558">
        <v>2.4556056147867954E-2</v>
      </c>
      <c r="AS139" s="558">
        <v>2.4539152186392077E-2</v>
      </c>
      <c r="AT139" s="558">
        <v>2.4522271481692125E-2</v>
      </c>
      <c r="AU139" s="558">
        <v>2.4505413985805458E-2</v>
      </c>
      <c r="AV139" s="558">
        <v>2.4488579650901225E-2</v>
      </c>
      <c r="AW139" s="558">
        <v>2.4471768429279912E-2</v>
      </c>
      <c r="AX139" s="558">
        <v>2.4454980273372905E-2</v>
      </c>
      <c r="AY139" s="558">
        <v>2.4438215135742028E-2</v>
      </c>
      <c r="AZ139" s="558">
        <v>2.4421472969079101E-2</v>
      </c>
      <c r="BA139" s="558">
        <v>2.44047537262055E-2</v>
      </c>
      <c r="BB139" s="558">
        <v>2.4388057360071706E-2</v>
      </c>
      <c r="BC139" s="558">
        <v>2.4371383823756861E-2</v>
      </c>
      <c r="BD139" s="558">
        <v>2.4354733070468343E-2</v>
      </c>
      <c r="BE139" s="558">
        <v>2.4338105053541313E-2</v>
      </c>
      <c r="BF139" s="558">
        <v>2.4321499726438291E-2</v>
      </c>
      <c r="BG139" s="558">
        <v>2.4304917042748706E-2</v>
      </c>
      <c r="BH139" s="558">
        <v>2.4288356956188493E-2</v>
      </c>
      <c r="BI139" s="558">
        <v>2.4271819420599618E-2</v>
      </c>
      <c r="BJ139" s="558">
        <v>2.4255304389949692E-2</v>
      </c>
      <c r="BK139" s="558">
        <v>2.423881181833152E-2</v>
      </c>
    </row>
    <row r="140" spans="1:63">
      <c r="A140" s="1066"/>
      <c r="B140" s="510">
        <v>30.75</v>
      </c>
      <c r="C140" s="558">
        <v>2.4975389726385612E-2</v>
      </c>
      <c r="D140" s="558">
        <v>2.4957817064530458E-2</v>
      </c>
      <c r="E140" s="558">
        <v>2.4940269113507087E-2</v>
      </c>
      <c r="F140" s="558">
        <v>2.4922745821229237E-2</v>
      </c>
      <c r="G140" s="558">
        <v>2.4905247135756932E-2</v>
      </c>
      <c r="H140" s="558">
        <v>2.488777300529596E-2</v>
      </c>
      <c r="I140" s="558">
        <v>2.4870323378197372E-2</v>
      </c>
      <c r="J140" s="558">
        <v>2.4852898202956962E-2</v>
      </c>
      <c r="K140" s="558">
        <v>2.4835497428214774E-2</v>
      </c>
      <c r="L140" s="558">
        <v>2.4818121002754587E-2</v>
      </c>
      <c r="M140" s="558">
        <v>2.4800768875503414E-2</v>
      </c>
      <c r="N140" s="558">
        <v>2.4783440995531009E-2</v>
      </c>
      <c r="O140" s="558">
        <v>2.4766137312049359E-2</v>
      </c>
      <c r="P140" s="558">
        <v>2.4748857774412193E-2</v>
      </c>
      <c r="Q140" s="558">
        <v>2.4731602332114484E-2</v>
      </c>
      <c r="R140" s="558">
        <v>2.4714370934791959E-2</v>
      </c>
      <c r="S140" s="558">
        <v>2.4697163532220616E-2</v>
      </c>
      <c r="T140" s="558">
        <v>2.4679980074316227E-2</v>
      </c>
      <c r="U140" s="558">
        <v>2.4662820511133852E-2</v>
      </c>
      <c r="V140" s="558">
        <v>2.4645684792867363E-2</v>
      </c>
      <c r="W140" s="558">
        <v>2.4628572869848951E-2</v>
      </c>
      <c r="X140" s="558">
        <v>2.4611484692548653E-2</v>
      </c>
      <c r="Y140" s="558">
        <v>2.4594420211573879E-2</v>
      </c>
      <c r="Z140" s="558">
        <v>2.4577379377668924E-2</v>
      </c>
      <c r="AA140" s="558">
        <v>2.4560362141714503E-2</v>
      </c>
      <c r="AB140" s="558">
        <v>2.4543368454727283E-2</v>
      </c>
      <c r="AC140" s="558">
        <v>2.4526398267859392E-2</v>
      </c>
      <c r="AD140" s="558">
        <v>2.4509451532397974E-2</v>
      </c>
      <c r="AE140" s="558">
        <v>2.4492528199764722E-2</v>
      </c>
      <c r="AF140" s="558">
        <v>2.4475628221515389E-2</v>
      </c>
      <c r="AG140" s="558">
        <v>2.4458751549339356E-2</v>
      </c>
      <c r="AH140" s="558">
        <v>2.4441898135059158E-2</v>
      </c>
      <c r="AI140" s="558">
        <v>2.4425067930630016E-2</v>
      </c>
      <c r="AJ140" s="558">
        <v>2.44082608881394E-2</v>
      </c>
      <c r="AK140" s="558">
        <v>2.4391476959806566E-2</v>
      </c>
      <c r="AL140" s="558">
        <v>2.4374716097982096E-2</v>
      </c>
      <c r="AM140" s="558">
        <v>2.4357978255147458E-2</v>
      </c>
      <c r="AN140" s="558">
        <v>2.4341263383914551E-2</v>
      </c>
      <c r="AO140" s="558">
        <v>2.4324571437025252E-2</v>
      </c>
      <c r="AP140" s="558">
        <v>2.4307902367350989E-2</v>
      </c>
      <c r="AQ140" s="558">
        <v>2.4291256127892277E-2</v>
      </c>
      <c r="AR140" s="558">
        <v>2.4274632671778294E-2</v>
      </c>
      <c r="AS140" s="558">
        <v>2.4258031952266425E-2</v>
      </c>
      <c r="AT140" s="558">
        <v>2.4241453922741834E-2</v>
      </c>
      <c r="AU140" s="558">
        <v>2.422489853671703E-2</v>
      </c>
      <c r="AV140" s="558">
        <v>2.4208365747831414E-2</v>
      </c>
      <c r="AW140" s="558">
        <v>2.4191855509850872E-2</v>
      </c>
      <c r="AX140" s="558">
        <v>2.4175367776667324E-2</v>
      </c>
      <c r="AY140" s="558">
        <v>2.4158902502298314E-2</v>
      </c>
      <c r="AZ140" s="558">
        <v>2.4142459640886557E-2</v>
      </c>
      <c r="BA140" s="558">
        <v>2.4126039146699536E-2</v>
      </c>
      <c r="BB140" s="558">
        <v>2.4109640974129067E-2</v>
      </c>
      <c r="BC140" s="558">
        <v>2.4093265077690881E-2</v>
      </c>
      <c r="BD140" s="558">
        <v>2.4076911412024192E-2</v>
      </c>
      <c r="BE140" s="558">
        <v>2.4060579931891302E-2</v>
      </c>
      <c r="BF140" s="558">
        <v>2.4044270592177164E-2</v>
      </c>
      <c r="BG140" s="558">
        <v>2.402798334788897E-2</v>
      </c>
      <c r="BH140" s="558">
        <v>2.4011718154155735E-2</v>
      </c>
      <c r="BI140" s="558">
        <v>2.3995474966227899E-2</v>
      </c>
      <c r="BJ140" s="558">
        <v>2.3979253739476899E-2</v>
      </c>
      <c r="BK140" s="558">
        <v>2.3963054429394778E-2</v>
      </c>
    </row>
    <row r="141" spans="1:63">
      <c r="A141" s="1066"/>
      <c r="B141" s="510">
        <v>31</v>
      </c>
      <c r="C141" s="558">
        <v>2.4686180456360708E-2</v>
      </c>
      <c r="D141" s="558">
        <v>2.466892761477639E-2</v>
      </c>
      <c r="E141" s="558">
        <v>2.4651698871910589E-2</v>
      </c>
      <c r="F141" s="558">
        <v>2.4634494177307016E-2</v>
      </c>
      <c r="G141" s="558">
        <v>2.4617313480650136E-2</v>
      </c>
      <c r="H141" s="558">
        <v>2.4600156731764692E-2</v>
      </c>
      <c r="I141" s="558">
        <v>2.4583023880615187E-2</v>
      </c>
      <c r="J141" s="558">
        <v>2.4565914877305427E-2</v>
      </c>
      <c r="K141" s="558">
        <v>2.4548829672078033E-2</v>
      </c>
      <c r="L141" s="558">
        <v>2.4531768215313939E-2</v>
      </c>
      <c r="M141" s="558">
        <v>2.4514730457531934E-2</v>
      </c>
      <c r="N141" s="558">
        <v>2.4497716349388174E-2</v>
      </c>
      <c r="O141" s="558">
        <v>2.4480725841675693E-2</v>
      </c>
      <c r="P141" s="558">
        <v>2.4463758885323948E-2</v>
      </c>
      <c r="Q141" s="558">
        <v>2.4446815431398351E-2</v>
      </c>
      <c r="R141" s="558">
        <v>2.4429895431099774E-2</v>
      </c>
      <c r="S141" s="558">
        <v>2.4412998835764099E-2</v>
      </c>
      <c r="T141" s="558">
        <v>2.4396125596861745E-2</v>
      </c>
      <c r="U141" s="558">
        <v>2.4379275665997204E-2</v>
      </c>
      <c r="V141" s="558">
        <v>2.4362448994908581E-2</v>
      </c>
      <c r="W141" s="558">
        <v>2.4345645535467132E-2</v>
      </c>
      <c r="X141" s="558">
        <v>2.4328865239676801E-2</v>
      </c>
      <c r="Y141" s="558">
        <v>2.4312108059673772E-2</v>
      </c>
      <c r="Z141" s="558">
        <v>2.4295373947726E-2</v>
      </c>
      <c r="AA141" s="558">
        <v>2.4278662856232779E-2</v>
      </c>
      <c r="AB141" s="558">
        <v>2.4261974737724259E-2</v>
      </c>
      <c r="AC141" s="558">
        <v>2.4245309544861034E-2</v>
      </c>
      <c r="AD141" s="558">
        <v>2.4228667230433664E-2</v>
      </c>
      <c r="AE141" s="558">
        <v>2.4212047747362249E-2</v>
      </c>
      <c r="AF141" s="558">
        <v>2.4195451048695967E-2</v>
      </c>
      <c r="AG141" s="558">
        <v>2.4178877087612655E-2</v>
      </c>
      <c r="AH141" s="558">
        <v>2.416232581741834E-2</v>
      </c>
      <c r="AI141" s="558">
        <v>2.4145797191546831E-2</v>
      </c>
      <c r="AJ141" s="558">
        <v>2.4129291163559254E-2</v>
      </c>
      <c r="AK141" s="558">
        <v>2.4112807687143641E-2</v>
      </c>
      <c r="AL141" s="558">
        <v>2.4096346716114481E-2</v>
      </c>
      <c r="AM141" s="558">
        <v>2.40799082044123E-2</v>
      </c>
      <c r="AN141" s="558">
        <v>2.4063492106103212E-2</v>
      </c>
      <c r="AO141" s="558">
        <v>2.4047098375378516E-2</v>
      </c>
      <c r="AP141" s="558">
        <v>2.4030726966554256E-2</v>
      </c>
      <c r="AQ141" s="558">
        <v>2.4014377834070795E-2</v>
      </c>
      <c r="AR141" s="558">
        <v>2.3998050932492406E-2</v>
      </c>
      <c r="AS141" s="558">
        <v>2.3981746216506832E-2</v>
      </c>
      <c r="AT141" s="558">
        <v>2.3965463640924875E-2</v>
      </c>
      <c r="AU141" s="558">
        <v>2.3949203160679989E-2</v>
      </c>
      <c r="AV141" s="558">
        <v>2.3932964730827847E-2</v>
      </c>
      <c r="AW141" s="558">
        <v>2.3916748306545943E-2</v>
      </c>
      <c r="AX141" s="558">
        <v>2.3900553843133159E-2</v>
      </c>
      <c r="AY141" s="558">
        <v>2.388438129600938E-2</v>
      </c>
      <c r="AZ141" s="558">
        <v>2.386823062071507E-2</v>
      </c>
      <c r="BA141" s="558">
        <v>2.3852101772910854E-2</v>
      </c>
      <c r="BB141" s="558">
        <v>2.3835994708377134E-2</v>
      </c>
      <c r="BC141" s="558">
        <v>2.3819909383013677E-2</v>
      </c>
      <c r="BD141" s="558">
        <v>2.3803845752839212E-2</v>
      </c>
      <c r="BE141" s="558">
        <v>2.3787803773991017E-2</v>
      </c>
      <c r="BF141" s="558">
        <v>2.3771783402724546E-2</v>
      </c>
      <c r="BG141" s="558">
        <v>2.3755784595413002E-2</v>
      </c>
      <c r="BH141" s="558">
        <v>2.3739807308546967E-2</v>
      </c>
      <c r="BI141" s="558">
        <v>2.3723851498733989E-2</v>
      </c>
      <c r="BJ141" s="558">
        <v>2.3707917122698194E-2</v>
      </c>
      <c r="BK141" s="558">
        <v>2.3692004137279905E-2</v>
      </c>
    </row>
    <row r="142" spans="1:63">
      <c r="A142" s="1066"/>
      <c r="B142" s="510">
        <v>31.25</v>
      </c>
      <c r="C142" s="558">
        <v>2.4402004676341637E-2</v>
      </c>
      <c r="D142" s="558">
        <v>2.4385063904999189E-2</v>
      </c>
      <c r="E142" s="558">
        <v>2.4368146639154493E-2</v>
      </c>
      <c r="F142" s="558">
        <v>2.4351252829920279E-2</v>
      </c>
      <c r="G142" s="558">
        <v>2.4334382428544757E-2</v>
      </c>
      <c r="H142" s="558">
        <v>2.4317535386411127E-2</v>
      </c>
      <c r="I142" s="558">
        <v>2.4300711655037145E-2</v>
      </c>
      <c r="J142" s="558">
        <v>2.4283911186074637E-2</v>
      </c>
      <c r="K142" s="558">
        <v>2.4267133931309033E-2</v>
      </c>
      <c r="L142" s="558">
        <v>2.4250379842658917E-2</v>
      </c>
      <c r="M142" s="558">
        <v>2.4233648872175578E-2</v>
      </c>
      <c r="N142" s="558">
        <v>2.4216940972042505E-2</v>
      </c>
      <c r="O142" s="558">
        <v>2.4200256094574997E-2</v>
      </c>
      <c r="P142" s="558">
        <v>2.418359419221966E-2</v>
      </c>
      <c r="Q142" s="558">
        <v>2.4166955217553975E-2</v>
      </c>
      <c r="R142" s="558">
        <v>2.4150339123285847E-2</v>
      </c>
      <c r="S142" s="558">
        <v>2.4133745862253163E-2</v>
      </c>
      <c r="T142" s="558">
        <v>2.4117175387423313E-2</v>
      </c>
      <c r="U142" s="558">
        <v>2.41006276518928E-2</v>
      </c>
      <c r="V142" s="558">
        <v>2.408410260888675E-2</v>
      </c>
      <c r="W142" s="558">
        <v>2.4067600211758494E-2</v>
      </c>
      <c r="X142" s="558">
        <v>2.4051120413989126E-2</v>
      </c>
      <c r="Y142" s="558">
        <v>2.4034663169187068E-2</v>
      </c>
      <c r="Z142" s="558">
        <v>2.401822843108762E-2</v>
      </c>
      <c r="AA142" s="558">
        <v>2.4001816153552544E-2</v>
      </c>
      <c r="AB142" s="558">
        <v>2.3985426290569628E-2</v>
      </c>
      <c r="AC142" s="558">
        <v>2.3969058796252246E-2</v>
      </c>
      <c r="AD142" s="558">
        <v>2.3952713624838948E-2</v>
      </c>
      <c r="AE142" s="558">
        <v>2.3936390730693015E-2</v>
      </c>
      <c r="AF142" s="558">
        <v>2.3920090068302053E-2</v>
      </c>
      <c r="AG142" s="558">
        <v>2.3903811592277537E-2</v>
      </c>
      <c r="AH142" s="558">
        <v>2.3887555257354431E-2</v>
      </c>
      <c r="AI142" s="558">
        <v>2.3871321018390745E-2</v>
      </c>
      <c r="AJ142" s="558">
        <v>2.3855108830367126E-2</v>
      </c>
      <c r="AK142" s="558">
        <v>2.3838918648386425E-2</v>
      </c>
      <c r="AL142" s="558">
        <v>2.382275042767331E-2</v>
      </c>
      <c r="AM142" s="558">
        <v>2.3806604123573823E-2</v>
      </c>
      <c r="AN142" s="558">
        <v>2.3790479691554997E-2</v>
      </c>
      <c r="AO142" s="558">
        <v>2.3774377087204427E-2</v>
      </c>
      <c r="AP142" s="558">
        <v>2.3758296266229866E-2</v>
      </c>
      <c r="AQ142" s="558">
        <v>2.3742237184458836E-2</v>
      </c>
      <c r="AR142" s="558">
        <v>2.3726199797838195E-2</v>
      </c>
      <c r="AS142" s="558">
        <v>2.3710184062433748E-2</v>
      </c>
      <c r="AT142" s="558">
        <v>2.3694189934429857E-2</v>
      </c>
      <c r="AU142" s="558">
        <v>2.3678217370129026E-2</v>
      </c>
      <c r="AV142" s="558">
        <v>2.3662266325951503E-2</v>
      </c>
      <c r="AW142" s="558">
        <v>2.3646336758434899E-2</v>
      </c>
      <c r="AX142" s="558">
        <v>2.3630428624233771E-2</v>
      </c>
      <c r="AY142" s="558">
        <v>2.3614541880119248E-2</v>
      </c>
      <c r="AZ142" s="558">
        <v>2.3598676482978632E-2</v>
      </c>
      <c r="BA142" s="558">
        <v>2.3582832389815001E-2</v>
      </c>
      <c r="BB142" s="558">
        <v>2.3567009557746838E-2</v>
      </c>
      <c r="BC142" s="558">
        <v>2.3551207944007623E-2</v>
      </c>
      <c r="BD142" s="558">
        <v>2.3535427505945471E-2</v>
      </c>
      <c r="BE142" s="558">
        <v>2.351966820102273E-2</v>
      </c>
      <c r="BF142" s="558">
        <v>2.3503929986815591E-2</v>
      </c>
      <c r="BG142" s="558">
        <v>2.3488212821013744E-2</v>
      </c>
      <c r="BH142" s="558">
        <v>2.3472516661419959E-2</v>
      </c>
      <c r="BI142" s="558">
        <v>2.3456841465949736E-2</v>
      </c>
      <c r="BJ142" s="558">
        <v>2.3441187192630906E-2</v>
      </c>
      <c r="BK142" s="558">
        <v>2.3425553799603285E-2</v>
      </c>
    </row>
    <row r="143" spans="1:63">
      <c r="A143" s="1066"/>
      <c r="B143" s="510">
        <v>31.5</v>
      </c>
      <c r="C143" s="558">
        <v>2.4122745379984611E-2</v>
      </c>
      <c r="D143" s="558">
        <v>2.4106109163211219E-2</v>
      </c>
      <c r="E143" s="558">
        <v>2.4089495876909964E-2</v>
      </c>
      <c r="F143" s="558">
        <v>2.4072905473704286E-2</v>
      </c>
      <c r="G143" s="558">
        <v>2.4056337906348056E-2</v>
      </c>
      <c r="H143" s="558">
        <v>2.4039793127725115E-2</v>
      </c>
      <c r="I143" s="558">
        <v>2.4023271090848831E-2</v>
      </c>
      <c r="J143" s="558">
        <v>2.400677174886166E-2</v>
      </c>
      <c r="K143" s="558">
        <v>2.399029505503469E-2</v>
      </c>
      <c r="L143" s="558">
        <v>2.3973840962767223E-2</v>
      </c>
      <c r="M143" s="558">
        <v>2.3957409425586294E-2</v>
      </c>
      <c r="N143" s="558">
        <v>2.3941000397146285E-2</v>
      </c>
      <c r="O143" s="558">
        <v>2.3924613831228451E-2</v>
      </c>
      <c r="P143" s="558">
        <v>2.3908249681740507E-2</v>
      </c>
      <c r="Q143" s="558">
        <v>2.389190790271618E-2</v>
      </c>
      <c r="R143" s="558">
        <v>2.3875588448314798E-2</v>
      </c>
      <c r="S143" s="558">
        <v>2.3859291272820837E-2</v>
      </c>
      <c r="T143" s="558">
        <v>2.3843016330643511E-2</v>
      </c>
      <c r="U143" s="558">
        <v>2.382676357631635E-2</v>
      </c>
      <c r="V143" s="558">
        <v>2.3810532964496763E-2</v>
      </c>
      <c r="W143" s="558">
        <v>2.3794324449965626E-2</v>
      </c>
      <c r="X143" s="558">
        <v>2.3778137987626864E-2</v>
      </c>
      <c r="Y143" s="558">
        <v>2.3761973532507006E-2</v>
      </c>
      <c r="Z143" s="558">
        <v>2.3745831039754819E-2</v>
      </c>
      <c r="AA143" s="558">
        <v>2.3729710464640848E-2</v>
      </c>
      <c r="AB143" s="558">
        <v>2.3713611762557023E-2</v>
      </c>
      <c r="AC143" s="558">
        <v>2.3697534889016245E-2</v>
      </c>
      <c r="AD143" s="558">
        <v>2.3681479799651978E-2</v>
      </c>
      <c r="AE143" s="558">
        <v>2.3665446450217825E-2</v>
      </c>
      <c r="AF143" s="558">
        <v>2.3649434796587147E-2</v>
      </c>
      <c r="AG143" s="558">
        <v>2.3633444794752646E-2</v>
      </c>
      <c r="AH143" s="558">
        <v>2.3617476400825954E-2</v>
      </c>
      <c r="AI143" s="558">
        <v>2.3601529571037245E-2</v>
      </c>
      <c r="AJ143" s="558">
        <v>2.3585604261734824E-2</v>
      </c>
      <c r="AK143" s="558">
        <v>2.3569700429384742E-2</v>
      </c>
      <c r="AL143" s="558">
        <v>2.355381803057038E-2</v>
      </c>
      <c r="AM143" s="558">
        <v>2.3537957021992073E-2</v>
      </c>
      <c r="AN143" s="558">
        <v>2.3522117360466707E-2</v>
      </c>
      <c r="AO143" s="558">
        <v>2.350629900292733E-2</v>
      </c>
      <c r="AP143" s="558">
        <v>2.3490501906422753E-2</v>
      </c>
      <c r="AQ143" s="558">
        <v>2.347472602811718E-2</v>
      </c>
      <c r="AR143" s="558">
        <v>2.3458971325289797E-2</v>
      </c>
      <c r="AS143" s="558">
        <v>2.3443237755334408E-2</v>
      </c>
      <c r="AT143" s="558">
        <v>2.3427525275759038E-2</v>
      </c>
      <c r="AU143" s="558">
        <v>2.3411833844185555E-2</v>
      </c>
      <c r="AV143" s="558">
        <v>2.3396163418349287E-2</v>
      </c>
      <c r="AW143" s="558">
        <v>2.338051395609865E-2</v>
      </c>
      <c r="AX143" s="558">
        <v>2.3364885415394748E-2</v>
      </c>
      <c r="AY143" s="558">
        <v>2.3349277754311032E-2</v>
      </c>
      <c r="AZ143" s="558">
        <v>2.333369093103289E-2</v>
      </c>
      <c r="BA143" s="558">
        <v>2.3318124903857301E-2</v>
      </c>
      <c r="BB143" s="558">
        <v>2.3302579631192435E-2</v>
      </c>
      <c r="BC143" s="558">
        <v>2.3287055071557324E-2</v>
      </c>
      <c r="BD143" s="558">
        <v>2.327155118358144E-2</v>
      </c>
      <c r="BE143" s="558">
        <v>2.3256067926004369E-2</v>
      </c>
      <c r="BF143" s="558">
        <v>2.3240605257675431E-2</v>
      </c>
      <c r="BG143" s="558">
        <v>2.3225163137553313E-2</v>
      </c>
      <c r="BH143" s="558">
        <v>2.3209741524705712E-2</v>
      </c>
      <c r="BI143" s="558">
        <v>2.3194340378308965E-2</v>
      </c>
      <c r="BJ143" s="558">
        <v>2.3178959657647703E-2</v>
      </c>
      <c r="BK143" s="558">
        <v>2.3163599322114467E-2</v>
      </c>
    </row>
    <row r="144" spans="1:63">
      <c r="A144" s="1066"/>
      <c r="B144" s="510">
        <v>31.75</v>
      </c>
      <c r="C144" s="558">
        <v>2.3848288965502271E-2</v>
      </c>
      <c r="D144" s="558">
        <v>2.383195001349386E-2</v>
      </c>
      <c r="E144" s="558">
        <v>2.3815633434459679E-2</v>
      </c>
      <c r="F144" s="558">
        <v>2.3799339182478105E-2</v>
      </c>
      <c r="G144" s="558">
        <v>2.3783067211753096E-2</v>
      </c>
      <c r="H144" s="558">
        <v>2.3766817476613775E-2</v>
      </c>
      <c r="I144" s="558">
        <v>2.3750589931514E-2</v>
      </c>
      <c r="J144" s="558">
        <v>2.3734384531031938E-2</v>
      </c>
      <c r="K144" s="558">
        <v>2.3718201229869628E-2</v>
      </c>
      <c r="L144" s="558">
        <v>2.3702039982852575E-2</v>
      </c>
      <c r="M144" s="558">
        <v>2.3685900744929336E-2</v>
      </c>
      <c r="N144" s="558">
        <v>2.3669783471171078E-2</v>
      </c>
      <c r="O144" s="558">
        <v>2.3653688116771182E-2</v>
      </c>
      <c r="P144" s="558">
        <v>2.3637614637044811E-2</v>
      </c>
      <c r="Q144" s="558">
        <v>2.3621562987428516E-2</v>
      </c>
      <c r="R144" s="558">
        <v>2.3605533123479801E-2</v>
      </c>
      <c r="S144" s="558">
        <v>2.3589525000876729E-2</v>
      </c>
      <c r="T144" s="558">
        <v>2.3573538575417514E-2</v>
      </c>
      <c r="U144" s="558">
        <v>2.3557573803020111E-2</v>
      </c>
      <c r="V144" s="558">
        <v>2.3541630639721797E-2</v>
      </c>
      <c r="W144" s="558">
        <v>2.3525709041678798E-2</v>
      </c>
      <c r="X144" s="558">
        <v>2.350980896516585E-2</v>
      </c>
      <c r="Y144" s="558">
        <v>2.3493930366575828E-2</v>
      </c>
      <c r="Z144" s="558">
        <v>2.347807320241934E-2</v>
      </c>
      <c r="AA144" s="558">
        <v>2.346223742932432E-2</v>
      </c>
      <c r="AB144" s="558">
        <v>2.3446423004035641E-2</v>
      </c>
      <c r="AC144" s="558">
        <v>2.3430629883414725E-2</v>
      </c>
      <c r="AD144" s="558">
        <v>2.3414858024439135E-2</v>
      </c>
      <c r="AE144" s="558">
        <v>2.3399107384202207E-2</v>
      </c>
      <c r="AF144" s="558">
        <v>2.3383377919912639E-2</v>
      </c>
      <c r="AG144" s="558">
        <v>2.3367669588894122E-2</v>
      </c>
      <c r="AH144" s="558">
        <v>2.3351982348584936E-2</v>
      </c>
      <c r="AI144" s="558">
        <v>2.3336316156537584E-2</v>
      </c>
      <c r="AJ144" s="558">
        <v>2.3320670970418393E-2</v>
      </c>
      <c r="AK144" s="558">
        <v>2.3305046748007138E-2</v>
      </c>
      <c r="AL144" s="558">
        <v>2.3289443447196675E-2</v>
      </c>
      <c r="AM144" s="558">
        <v>2.3273861025992538E-2</v>
      </c>
      <c r="AN144" s="558">
        <v>2.3258299442512589E-2</v>
      </c>
      <c r="AO144" s="558">
        <v>2.3242758654986616E-2</v>
      </c>
      <c r="AP144" s="558">
        <v>2.3227238621755991E-2</v>
      </c>
      <c r="AQ144" s="558">
        <v>2.3211739301273258E-2</v>
      </c>
      <c r="AR144" s="558">
        <v>2.3196260652101796E-2</v>
      </c>
      <c r="AS144" s="558">
        <v>2.3180802632915443E-2</v>
      </c>
      <c r="AT144" s="558">
        <v>2.3165365202498109E-2</v>
      </c>
      <c r="AU144" s="558">
        <v>2.3149948319743433E-2</v>
      </c>
      <c r="AV144" s="558">
        <v>2.3134551943654415E-2</v>
      </c>
      <c r="AW144" s="558">
        <v>2.3119176033343024E-2</v>
      </c>
      <c r="AX144" s="558">
        <v>2.3103820548029879E-2</v>
      </c>
      <c r="AY144" s="558">
        <v>2.3088485447043863E-2</v>
      </c>
      <c r="AZ144" s="558">
        <v>2.3073170689821763E-2</v>
      </c>
      <c r="BA144" s="558">
        <v>2.3057876235907927E-2</v>
      </c>
      <c r="BB144" s="558">
        <v>2.304260204495389E-2</v>
      </c>
      <c r="BC144" s="558">
        <v>2.3027348076718031E-2</v>
      </c>
      <c r="BD144" s="558">
        <v>2.3012114291065221E-2</v>
      </c>
      <c r="BE144" s="558">
        <v>2.2996900647966459E-2</v>
      </c>
      <c r="BF144" s="558">
        <v>2.2981707107498538E-2</v>
      </c>
      <c r="BG144" s="558">
        <v>2.2966533629843678E-2</v>
      </c>
      <c r="BH144" s="558">
        <v>2.29513801752892E-2</v>
      </c>
      <c r="BI144" s="558">
        <v>2.2936246704227146E-2</v>
      </c>
      <c r="BJ144" s="558">
        <v>2.2921133177153972E-2</v>
      </c>
      <c r="BK144" s="558">
        <v>2.2906039554670184E-2</v>
      </c>
    </row>
    <row r="145" spans="1:63">
      <c r="A145" s="1066"/>
      <c r="B145" s="576">
        <v>32</v>
      </c>
      <c r="C145" s="558">
        <v>2.3578525116667359E-2</v>
      </c>
      <c r="D145" s="558">
        <v>2.3562476357358975E-2</v>
      </c>
      <c r="E145" s="558">
        <v>2.3546449430415665E-2</v>
      </c>
      <c r="F145" s="558">
        <v>2.3530444291317343E-2</v>
      </c>
      <c r="G145" s="558">
        <v>2.3514460895664873E-2</v>
      </c>
      <c r="H145" s="558">
        <v>2.3498499199179679E-2</v>
      </c>
      <c r="I145" s="558">
        <v>2.3482559157703337E-2</v>
      </c>
      <c r="J145" s="558">
        <v>2.346664072719714E-2</v>
      </c>
      <c r="K145" s="558">
        <v>2.3450743863741727E-2</v>
      </c>
      <c r="L145" s="558">
        <v>2.343486852353667E-2</v>
      </c>
      <c r="M145" s="558">
        <v>2.3419014662900049E-2</v>
      </c>
      <c r="N145" s="558">
        <v>2.3403182238268087E-2</v>
      </c>
      <c r="O145" s="558">
        <v>2.3387371206194718E-2</v>
      </c>
      <c r="P145" s="558">
        <v>2.3371581523351209E-2</v>
      </c>
      <c r="Q145" s="558">
        <v>2.335581314652576E-2</v>
      </c>
      <c r="R145" s="558">
        <v>2.3340066032623112E-2</v>
      </c>
      <c r="S145" s="558">
        <v>2.3324340138664149E-2</v>
      </c>
      <c r="T145" s="558">
        <v>2.3308635421785507E-2</v>
      </c>
      <c r="U145" s="558">
        <v>2.3292951839239188E-2</v>
      </c>
      <c r="V145" s="558">
        <v>2.3277289348392183E-2</v>
      </c>
      <c r="W145" s="558">
        <v>2.3261647906726052E-2</v>
      </c>
      <c r="X145" s="558">
        <v>2.3246027471836576E-2</v>
      </c>
      <c r="Y145" s="558">
        <v>2.3230428001433361E-2</v>
      </c>
      <c r="Z145" s="558">
        <v>2.3214849453339445E-2</v>
      </c>
      <c r="AA145" s="558">
        <v>2.3199291785490933E-2</v>
      </c>
      <c r="AB145" s="558">
        <v>2.3183754955936615E-2</v>
      </c>
      <c r="AC145" s="558">
        <v>2.3168238922837581E-2</v>
      </c>
      <c r="AD145" s="558">
        <v>2.3152743644466848E-2</v>
      </c>
      <c r="AE145" s="558">
        <v>2.3137269079208999E-2</v>
      </c>
      <c r="AF145" s="558">
        <v>2.3121815185559797E-2</v>
      </c>
      <c r="AG145" s="558">
        <v>2.3106381922125815E-2</v>
      </c>
      <c r="AH145" s="558">
        <v>2.309096924762407E-2</v>
      </c>
      <c r="AI145" s="558">
        <v>2.3075577120881652E-2</v>
      </c>
      <c r="AJ145" s="558">
        <v>2.3060205500835356E-2</v>
      </c>
      <c r="AK145" s="558">
        <v>2.3044854346531335E-2</v>
      </c>
      <c r="AL145" s="558">
        <v>2.3029523617124702E-2</v>
      </c>
      <c r="AM145" s="558">
        <v>2.3014213271879202E-2</v>
      </c>
      <c r="AN145" s="558">
        <v>2.2998923270166827E-2</v>
      </c>
      <c r="AO145" s="558">
        <v>2.298365357146747E-2</v>
      </c>
      <c r="AP145" s="558">
        <v>2.2968404135368558E-2</v>
      </c>
      <c r="AQ145" s="558">
        <v>2.2953174921564703E-2</v>
      </c>
      <c r="AR145" s="558">
        <v>2.2937965889857349E-2</v>
      </c>
      <c r="AS145" s="558">
        <v>2.292277700015441E-2</v>
      </c>
      <c r="AT145" s="558">
        <v>2.2907608212469916E-2</v>
      </c>
      <c r="AU145" s="558">
        <v>2.2892459486923682E-2</v>
      </c>
      <c r="AV145" s="558">
        <v>2.2877330783740921E-2</v>
      </c>
      <c r="AW145" s="558">
        <v>2.286222206325194E-2</v>
      </c>
      <c r="AX145" s="558">
        <v>2.2847133285891757E-2</v>
      </c>
      <c r="AY145" s="558">
        <v>2.2832064412199784E-2</v>
      </c>
      <c r="AZ145" s="558">
        <v>2.2817015402819461E-2</v>
      </c>
      <c r="BA145" s="558">
        <v>2.2801986218497924E-2</v>
      </c>
      <c r="BB145" s="558">
        <v>2.278697682008566E-2</v>
      </c>
      <c r="BC145" s="558">
        <v>2.2771987168536172E-2</v>
      </c>
      <c r="BD145" s="558">
        <v>2.2757017224905633E-2</v>
      </c>
      <c r="BE145" s="558">
        <v>2.2742066950352559E-2</v>
      </c>
      <c r="BF145" s="558">
        <v>2.2727136306137465E-2</v>
      </c>
      <c r="BG145" s="558">
        <v>2.2712225253622528E-2</v>
      </c>
      <c r="BH145" s="558">
        <v>2.2697333754271257E-2</v>
      </c>
      <c r="BI145" s="558">
        <v>2.2682461769648173E-2</v>
      </c>
      <c r="BJ145" s="558">
        <v>2.2667609261418458E-2</v>
      </c>
      <c r="BK145" s="558">
        <v>2.2652776191347639E-2</v>
      </c>
    </row>
    <row r="146" spans="1:63">
      <c r="A146" s="1066"/>
      <c r="B146" s="510">
        <v>32.25</v>
      </c>
      <c r="C146" s="558">
        <v>2.3313346688671743E-2</v>
      </c>
      <c r="D146" s="558">
        <v>2.3297581259948574E-2</v>
      </c>
      <c r="E146" s="558">
        <v>2.3281837139258185E-2</v>
      </c>
      <c r="F146" s="558">
        <v>2.3266114283430891E-2</v>
      </c>
      <c r="G146" s="558">
        <v>2.3250412649413559E-2</v>
      </c>
      <c r="H146" s="558">
        <v>2.3234732194269192E-2</v>
      </c>
      <c r="I146" s="558">
        <v>2.3219072875176539E-2</v>
      </c>
      <c r="J146" s="558">
        <v>2.3203434649429713E-2</v>
      </c>
      <c r="K146" s="558">
        <v>2.3187817474437808E-2</v>
      </c>
      <c r="L146" s="558">
        <v>2.3172221307724502E-2</v>
      </c>
      <c r="M146" s="558">
        <v>2.3156646106927664E-2</v>
      </c>
      <c r="N146" s="558">
        <v>2.3141091829799003E-2</v>
      </c>
      <c r="O146" s="558">
        <v>2.3125558434203639E-2</v>
      </c>
      <c r="P146" s="558">
        <v>2.3110045878119764E-2</v>
      </c>
      <c r="Q146" s="558">
        <v>2.3094554119638244E-2</v>
      </c>
      <c r="R146" s="558">
        <v>2.3079083116962239E-2</v>
      </c>
      <c r="S146" s="558">
        <v>2.3063632828406844E-2</v>
      </c>
      <c r="T146" s="558">
        <v>2.3048203212398696E-2</v>
      </c>
      <c r="U146" s="558">
        <v>2.30327942274756E-2</v>
      </c>
      <c r="V146" s="558">
        <v>2.3017405832286179E-2</v>
      </c>
      <c r="W146" s="558">
        <v>2.3002037985589488E-2</v>
      </c>
      <c r="X146" s="558">
        <v>2.2986690646254641E-2</v>
      </c>
      <c r="Y146" s="558">
        <v>2.2971363773260464E-2</v>
      </c>
      <c r="Z146" s="558">
        <v>2.2956057325695105E-2</v>
      </c>
      <c r="AA146" s="558">
        <v>2.2940771262755694E-2</v>
      </c>
      <c r="AB146" s="558">
        <v>2.2925505543747952E-2</v>
      </c>
      <c r="AC146" s="558">
        <v>2.2910260128085867E-2</v>
      </c>
      <c r="AD146" s="558">
        <v>2.2895034975291294E-2</v>
      </c>
      <c r="AE146" s="558">
        <v>2.2879830044993631E-2</v>
      </c>
      <c r="AF146" s="558">
        <v>2.2864645296929442E-2</v>
      </c>
      <c r="AG146" s="558">
        <v>2.2849480690942114E-2</v>
      </c>
      <c r="AH146" s="558">
        <v>2.2834336186981476E-2</v>
      </c>
      <c r="AI146" s="558">
        <v>2.2819211745103492E-2</v>
      </c>
      <c r="AJ146" s="558">
        <v>2.2804107325469867E-2</v>
      </c>
      <c r="AK146" s="558">
        <v>2.2789022888347724E-2</v>
      </c>
      <c r="AL146" s="558">
        <v>2.2773958394109242E-2</v>
      </c>
      <c r="AM146" s="558">
        <v>2.275891380323132E-2</v>
      </c>
      <c r="AN146" s="558">
        <v>2.2743889076295213E-2</v>
      </c>
      <c r="AO146" s="558">
        <v>2.2728884173986209E-2</v>
      </c>
      <c r="AP146" s="558">
        <v>2.271389905709327E-2</v>
      </c>
      <c r="AQ146" s="558">
        <v>2.2698933686508705E-2</v>
      </c>
      <c r="AR146" s="558">
        <v>2.2683988023227814E-2</v>
      </c>
      <c r="AS146" s="558">
        <v>2.2669062028348563E-2</v>
      </c>
      <c r="AT146" s="558">
        <v>2.2654155663071236E-2</v>
      </c>
      <c r="AU146" s="558">
        <v>2.2639268888698102E-2</v>
      </c>
      <c r="AV146" s="558">
        <v>2.2624401666633084E-2</v>
      </c>
      <c r="AW146" s="558">
        <v>2.2609553958381427E-2</v>
      </c>
      <c r="AX146" s="558">
        <v>2.2594725725549353E-2</v>
      </c>
      <c r="AY146" s="558">
        <v>2.2579916929843746E-2</v>
      </c>
      <c r="AZ146" s="558">
        <v>2.256512753307181E-2</v>
      </c>
      <c r="BA146" s="558">
        <v>2.2550357497140745E-2</v>
      </c>
      <c r="BB146" s="558">
        <v>2.2535606784057423E-2</v>
      </c>
      <c r="BC146" s="558">
        <v>2.2520875355928064E-2</v>
      </c>
      <c r="BD146" s="558">
        <v>2.2506163174957898E-2</v>
      </c>
      <c r="BE146" s="558">
        <v>2.2491470203450856E-2</v>
      </c>
      <c r="BF146" s="558">
        <v>2.2476796403809247E-2</v>
      </c>
      <c r="BG146" s="558">
        <v>2.2462141738533427E-2</v>
      </c>
      <c r="BH146" s="558">
        <v>2.2447506170221485E-2</v>
      </c>
      <c r="BI146" s="558">
        <v>2.2432889661568933E-2</v>
      </c>
      <c r="BJ146" s="558">
        <v>2.2418292175368375E-2</v>
      </c>
      <c r="BK146" s="558">
        <v>2.2403713674509204E-2</v>
      </c>
    </row>
    <row r="147" spans="1:63">
      <c r="A147" s="1066"/>
      <c r="B147" s="510">
        <v>32.5</v>
      </c>
      <c r="C147" s="558">
        <v>2.3052649598614527E-2</v>
      </c>
      <c r="D147" s="558">
        <v>2.303716084084724E-2</v>
      </c>
      <c r="E147" s="558">
        <v>2.3021692882471172E-2</v>
      </c>
      <c r="F147" s="558">
        <v>2.3006245681618107E-2</v>
      </c>
      <c r="G147" s="558">
        <v>2.2990819196532137E-2</v>
      </c>
      <c r="H147" s="558">
        <v>2.2975413385569257E-2</v>
      </c>
      <c r="I147" s="558">
        <v>2.2960028207197024E-2</v>
      </c>
      <c r="J147" s="558">
        <v>2.2944663619994154E-2</v>
      </c>
      <c r="K147" s="558">
        <v>2.2929319582650175E-2</v>
      </c>
      <c r="L147" s="558">
        <v>2.2913996053965036E-2</v>
      </c>
      <c r="M147" s="558">
        <v>2.2898692992848753E-2</v>
      </c>
      <c r="N147" s="558">
        <v>2.2883410358321032E-2</v>
      </c>
      <c r="O147" s="558">
        <v>2.2868148109510909E-2</v>
      </c>
      <c r="P147" s="558">
        <v>2.2852906205656387E-2</v>
      </c>
      <c r="Q147" s="558">
        <v>2.2837684606104063E-2</v>
      </c>
      <c r="R147" s="558">
        <v>2.2822483270308787E-2</v>
      </c>
      <c r="S147" s="558">
        <v>2.2807302157833272E-2</v>
      </c>
      <c r="T147" s="558">
        <v>2.2792141228347763E-2</v>
      </c>
      <c r="U147" s="558">
        <v>2.2777000441629666E-2</v>
      </c>
      <c r="V147" s="558">
        <v>2.2761879757563191E-2</v>
      </c>
      <c r="W147" s="558">
        <v>2.2746779136139015E-2</v>
      </c>
      <c r="X147" s="558">
        <v>2.2731698537453899E-2</v>
      </c>
      <c r="Y147" s="558">
        <v>2.2716637921710373E-2</v>
      </c>
      <c r="Z147" s="558">
        <v>2.2701597249216342E-2</v>
      </c>
      <c r="AA147" s="558">
        <v>2.2686576480384787E-2</v>
      </c>
      <c r="AB147" s="558">
        <v>2.2671575575733374E-2</v>
      </c>
      <c r="AC147" s="558">
        <v>2.2656594495884134E-2</v>
      </c>
      <c r="AD147" s="558">
        <v>2.2641633201563115E-2</v>
      </c>
      <c r="AE147" s="558">
        <v>2.2626691653600029E-2</v>
      </c>
      <c r="AF147" s="558">
        <v>2.261176981292792E-2</v>
      </c>
      <c r="AG147" s="558">
        <v>2.2596867640582809E-2</v>
      </c>
      <c r="AH147" s="558">
        <v>2.2581985097703379E-2</v>
      </c>
      <c r="AI147" s="558">
        <v>2.2567122145530621E-2</v>
      </c>
      <c r="AJ147" s="558">
        <v>2.2552278745407491E-2</v>
      </c>
      <c r="AK147" s="558">
        <v>2.2537454858778595E-2</v>
      </c>
      <c r="AL147" s="558">
        <v>2.2522650447189842E-2</v>
      </c>
      <c r="AM147" s="558">
        <v>2.2507865472288103E-2</v>
      </c>
      <c r="AN147" s="558">
        <v>2.2493099895820899E-2</v>
      </c>
      <c r="AO147" s="558">
        <v>2.2478353679636069E-2</v>
      </c>
      <c r="AP147" s="558">
        <v>2.246362678568142E-2</v>
      </c>
      <c r="AQ147" s="558">
        <v>2.2448919176004428E-2</v>
      </c>
      <c r="AR147" s="558">
        <v>2.2434230812751896E-2</v>
      </c>
      <c r="AS147" s="558">
        <v>2.2419561658169621E-2</v>
      </c>
      <c r="AT147" s="558">
        <v>2.2404911674602089E-2</v>
      </c>
      <c r="AU147" s="558">
        <v>2.239028082449215E-2</v>
      </c>
      <c r="AV147" s="558">
        <v>2.2375669070380688E-2</v>
      </c>
      <c r="AW147" s="558">
        <v>2.2361076374906304E-2</v>
      </c>
      <c r="AX147" s="558">
        <v>2.2346502700805005E-2</v>
      </c>
      <c r="AY147" s="558">
        <v>2.2331948010909868E-2</v>
      </c>
      <c r="AZ147" s="558">
        <v>2.2317412268150746E-2</v>
      </c>
      <c r="BA147" s="558">
        <v>2.230289543555395E-2</v>
      </c>
      <c r="BB147" s="558">
        <v>2.2288397476241919E-2</v>
      </c>
      <c r="BC147" s="558">
        <v>2.2273918353432922E-2</v>
      </c>
      <c r="BD147" s="558">
        <v>2.2259458030440746E-2</v>
      </c>
      <c r="BE147" s="558">
        <v>2.2245016470674384E-2</v>
      </c>
      <c r="BF147" s="558">
        <v>2.223059363763772E-2</v>
      </c>
      <c r="BG147" s="558">
        <v>2.2216189494929234E-2</v>
      </c>
      <c r="BH147" s="558">
        <v>2.2201804006241679E-2</v>
      </c>
      <c r="BI147" s="558">
        <v>2.2187437135361802E-2</v>
      </c>
      <c r="BJ147" s="558">
        <v>2.2173088846170017E-2</v>
      </c>
      <c r="BK147" s="558">
        <v>2.2158759102640105E-2</v>
      </c>
    </row>
    <row r="148" spans="1:63">
      <c r="A148" s="1066"/>
      <c r="B148" s="510">
        <v>32.75</v>
      </c>
      <c r="C148">
        <v>2.2796332720404214E-2</v>
      </c>
      <c r="D148">
        <v>2.2781114169293244E-2</v>
      </c>
      <c r="E148">
        <v>2.27659159240611E-2</v>
      </c>
      <c r="F148">
        <v>2.2750737944094136E-2</v>
      </c>
      <c r="G148">
        <v>2.273558018888695E-2</v>
      </c>
      <c r="H148">
        <v>2.2720442618042021E-2</v>
      </c>
      <c r="I148">
        <v>2.2705325191269336E-2</v>
      </c>
      <c r="J148">
        <v>2.2690227868386044E-2</v>
      </c>
      <c r="K148">
        <v>2.2675150609316099E-2</v>
      </c>
      <c r="L148">
        <v>2.2660093374089904E-2</v>
      </c>
      <c r="M148">
        <v>2.2645056122843954E-2</v>
      </c>
      <c r="N148">
        <v>2.2630038815820486E-2</v>
      </c>
      <c r="O148">
        <v>2.2615041413367138E-2</v>
      </c>
      <c r="P148">
        <v>2.2600063875936584E-2</v>
      </c>
      <c r="Q148">
        <v>2.2585106164086204E-2</v>
      </c>
      <c r="R148">
        <v>2.2570168238477722E-2</v>
      </c>
      <c r="S148">
        <v>2.2555250059876859E-2</v>
      </c>
      <c r="T148">
        <v>2.2540351589153015E-2</v>
      </c>
      <c r="U148">
        <v>2.25254727872789E-2</v>
      </c>
      <c r="V148">
        <v>2.2510613615330206E-2</v>
      </c>
      <c r="W148">
        <v>2.2495774034485261E-2</v>
      </c>
      <c r="X148">
        <v>2.2480954006024706E-2</v>
      </c>
      <c r="Y148">
        <v>2.2466153491331128E-2</v>
      </c>
      <c r="Z148">
        <v>2.2451372451888756E-2</v>
      </c>
      <c r="AA148">
        <v>2.2436610849283115E-2</v>
      </c>
      <c r="AB148">
        <v>2.2421868645200686E-2</v>
      </c>
      <c r="AC148">
        <v>2.2407145801428587E-2</v>
      </c>
      <c r="AD148">
        <v>2.2392442279854236E-2</v>
      </c>
      <c r="AE148">
        <v>2.2377758042465012E-2</v>
      </c>
      <c r="AF148">
        <v>2.2363093051347958E-2</v>
      </c>
      <c r="AG148">
        <v>2.2348447268689418E-2</v>
      </c>
      <c r="AH148">
        <v>2.233382065677474E-2</v>
      </c>
      <c r="AI148">
        <v>2.2319213177987934E-2</v>
      </c>
      <c r="AJ148">
        <v>2.2304624794811365E-2</v>
      </c>
      <c r="AK148">
        <v>2.2290055469825414E-2</v>
      </c>
      <c r="AL148">
        <v>2.2275505165708174E-2</v>
      </c>
      <c r="AM148">
        <v>2.2260973845235125E-2</v>
      </c>
      <c r="AN148">
        <v>2.2246461471278813E-2</v>
      </c>
      <c r="AO148">
        <v>2.2231968006808541E-2</v>
      </c>
      <c r="AP148">
        <v>2.2217493414890047E-2</v>
      </c>
      <c r="AQ148">
        <v>2.2203037658685205E-2</v>
      </c>
      <c r="AR148">
        <v>2.2188600701451681E-2</v>
      </c>
      <c r="AS148">
        <v>2.2174182506542656E-2</v>
      </c>
      <c r="AT148">
        <v>2.2159783037406504E-2</v>
      </c>
      <c r="AU148">
        <v>2.2145402257586468E-2</v>
      </c>
      <c r="AV148">
        <v>2.213104013072038E-2</v>
      </c>
      <c r="AW148">
        <v>2.2116696620540333E-2</v>
      </c>
      <c r="AX148">
        <v>2.2102371690872376E-2</v>
      </c>
      <c r="AY148">
        <v>2.2088065305636229E-2</v>
      </c>
      <c r="AZ148">
        <v>2.2073777428844959E-2</v>
      </c>
      <c r="BA148">
        <v>2.2059508024604692E-2</v>
      </c>
      <c r="BB148">
        <v>2.2045257057114302E-2</v>
      </c>
      <c r="BC148">
        <v>2.2031024490665119E-2</v>
      </c>
      <c r="BD148">
        <v>2.2016810289640629E-2</v>
      </c>
      <c r="BE148">
        <v>2.2002614418516177E-2</v>
      </c>
      <c r="BF148">
        <v>2.198843684185867E-2</v>
      </c>
      <c r="BG148">
        <v>2.1974277524326281E-2</v>
      </c>
      <c r="BH148">
        <v>2.1960136430668162E-2</v>
      </c>
      <c r="BI148">
        <v>2.1946013525724138E-2</v>
      </c>
      <c r="BJ148">
        <v>2.1931908774424434E-2</v>
      </c>
      <c r="BK148">
        <v>2.1917822141789365E-2</v>
      </c>
    </row>
    <row r="149" spans="1:63">
      <c r="A149" s="1066"/>
      <c r="B149" s="510">
        <v>33</v>
      </c>
      <c r="C149">
        <v>2.2544297783872042E-2</v>
      </c>
      <c r="D149">
        <v>2.2529343163586266E-2</v>
      </c>
      <c r="E149">
        <v>2.2514408370257859E-2</v>
      </c>
      <c r="F149">
        <v>2.2499493364482832E-2</v>
      </c>
      <c r="G149">
        <v>2.2484598106961542E-2</v>
      </c>
      <c r="H149">
        <v>2.2469722558498346E-2</v>
      </c>
      <c r="I149">
        <v>2.2454866680001254E-2</v>
      </c>
      <c r="J149">
        <v>2.2440030432481595E-2</v>
      </c>
      <c r="K149">
        <v>2.2425213777053664E-2</v>
      </c>
      <c r="L149">
        <v>2.2410416674934399E-2</v>
      </c>
      <c r="M149">
        <v>2.2395639087443027E-2</v>
      </c>
      <c r="N149">
        <v>2.2380880976000737E-2</v>
      </c>
      <c r="O149">
        <v>2.236614230213034E-2</v>
      </c>
      <c r="P149">
        <v>2.2351423027455932E-2</v>
      </c>
      <c r="Q149">
        <v>2.2336723113702574E-2</v>
      </c>
      <c r="R149">
        <v>2.2322042522695932E-2</v>
      </c>
      <c r="S149">
        <v>2.2307381216361982E-2</v>
      </c>
      <c r="T149">
        <v>2.2292739156726651E-2</v>
      </c>
      <c r="U149">
        <v>2.2278116305915516E-2</v>
      </c>
      <c r="V149">
        <v>2.2263512626153448E-2</v>
      </c>
      <c r="W149">
        <v>2.2248928079764321E-2</v>
      </c>
      <c r="X149">
        <v>2.2234362629170643E-2</v>
      </c>
      <c r="Y149">
        <v>2.2219816236893283E-2</v>
      </c>
      <c r="Z149">
        <v>2.2205288865551114E-2</v>
      </c>
      <c r="AA149">
        <v>2.219078047786071E-2</v>
      </c>
      <c r="AB149">
        <v>2.2176291036636011E-2</v>
      </c>
      <c r="AC149">
        <v>2.2161820504788037E-2</v>
      </c>
      <c r="AD149">
        <v>2.2147368845324523E-2</v>
      </c>
      <c r="AE149">
        <v>2.2132936021349654E-2</v>
      </c>
      <c r="AF149">
        <v>2.211852199606372E-2</v>
      </c>
      <c r="AG149">
        <v>2.2104126732762807E-2</v>
      </c>
      <c r="AH149">
        <v>2.2089750194838498E-2</v>
      </c>
      <c r="AI149">
        <v>2.2075392345777552E-2</v>
      </c>
      <c r="AJ149">
        <v>2.2061053149161593E-2</v>
      </c>
      <c r="AK149">
        <v>2.2046732568666811E-2</v>
      </c>
      <c r="AL149">
        <v>2.203243056806365E-2</v>
      </c>
      <c r="AM149">
        <v>2.2018147111216507E-2</v>
      </c>
      <c r="AN149">
        <v>2.2003882162083419E-2</v>
      </c>
      <c r="AO149">
        <v>2.1989635684715764E-2</v>
      </c>
      <c r="AP149">
        <v>2.1975407643257967E-2</v>
      </c>
      <c r="AQ149">
        <v>2.196119800194718E-2</v>
      </c>
      <c r="AR149">
        <v>2.1947006725113009E-2</v>
      </c>
      <c r="AS149">
        <v>2.1932833777177189E-2</v>
      </c>
      <c r="AT149">
        <v>2.1918679122653311E-2</v>
      </c>
      <c r="AU149">
        <v>2.1904542726146496E-2</v>
      </c>
      <c r="AV149">
        <v>2.1890424552353138E-2</v>
      </c>
      <c r="AW149">
        <v>2.1876324566060572E-2</v>
      </c>
      <c r="AX149">
        <v>2.1862242732146805E-2</v>
      </c>
      <c r="AY149">
        <v>2.1848179015580223E-2</v>
      </c>
      <c r="AZ149">
        <v>2.1834133381419291E-2</v>
      </c>
      <c r="BA149">
        <v>2.1820105794812271E-2</v>
      </c>
      <c r="BB149">
        <v>2.180609622099693E-2</v>
      </c>
      <c r="BC149">
        <v>2.1792104625300249E-2</v>
      </c>
      <c r="BD149">
        <v>2.1778130973138146E-2</v>
      </c>
      <c r="BE149">
        <v>2.1764175230015188E-2</v>
      </c>
      <c r="BF149">
        <v>2.1750237361524309E-2</v>
      </c>
      <c r="BG149">
        <v>2.1736317333346515E-2</v>
      </c>
      <c r="BH149">
        <v>2.1722415111250625E-2</v>
      </c>
      <c r="BI149">
        <v>2.1708530661092962E-2</v>
      </c>
      <c r="BJ149">
        <v>2.1694663948817097E-2</v>
      </c>
      <c r="BK149">
        <v>2.1680814940453558E-2</v>
      </c>
    </row>
    <row r="150" spans="1:63">
      <c r="A150" s="1066"/>
      <c r="B150" s="510">
        <v>33.25</v>
      </c>
      <c r="C150">
        <v>2.2296449277903255E-2</v>
      </c>
      <c r="D150">
        <v>2.2281752494499193E-2</v>
      </c>
      <c r="E150">
        <v>2.2267075073206053E-2</v>
      </c>
      <c r="F150">
        <v>2.2252416975786435E-2</v>
      </c>
      <c r="G150">
        <v>2.223777816410355E-2</v>
      </c>
      <c r="H150">
        <v>2.2223158600120904E-2</v>
      </c>
      <c r="I150">
        <v>2.2208558245901958E-2</v>
      </c>
      <c r="J150">
        <v>2.2193977063609802E-2</v>
      </c>
      <c r="K150">
        <v>2.2179415015506826E-2</v>
      </c>
      <c r="L150">
        <v>2.2164872063954406E-2</v>
      </c>
      <c r="M150">
        <v>2.2150348171412565E-2</v>
      </c>
      <c r="N150">
        <v>2.2135843300439662E-2</v>
      </c>
      <c r="O150">
        <v>2.2121357413692061E-2</v>
      </c>
      <c r="P150">
        <v>2.2106890473923807E-2</v>
      </c>
      <c r="Q150">
        <v>2.2092442443986324E-2</v>
      </c>
      <c r="R150">
        <v>2.2078013286828086E-2</v>
      </c>
      <c r="S150">
        <v>2.2063602965494297E-2</v>
      </c>
      <c r="T150">
        <v>2.204921144312658E-2</v>
      </c>
      <c r="U150">
        <v>2.2034838682962667E-2</v>
      </c>
      <c r="V150">
        <v>2.2020484648336076E-2</v>
      </c>
      <c r="W150">
        <v>2.2006149302675807E-2</v>
      </c>
      <c r="X150">
        <v>2.1991832609506025E-2</v>
      </c>
      <c r="Y150">
        <v>2.1977534532445765E-2</v>
      </c>
      <c r="Z150">
        <v>2.1963255035208601E-2</v>
      </c>
      <c r="AA150">
        <v>2.1948994081602363E-2</v>
      </c>
      <c r="AB150">
        <v>2.1934751635528812E-2</v>
      </c>
      <c r="AC150">
        <v>2.1920527660983343E-2</v>
      </c>
      <c r="AD150">
        <v>2.1906322122054681E-2</v>
      </c>
      <c r="AE150">
        <v>2.189213498292459E-2</v>
      </c>
      <c r="AF150">
        <v>2.1877966207867548E-2</v>
      </c>
      <c r="AG150">
        <v>2.1863815761250471E-2</v>
      </c>
      <c r="AH150">
        <v>2.1849683607532401E-2</v>
      </c>
      <c r="AI150">
        <v>2.1835569711264199E-2</v>
      </c>
      <c r="AJ150">
        <v>2.1821474037088281E-2</v>
      </c>
      <c r="AK150">
        <v>2.1807396549738289E-2</v>
      </c>
      <c r="AL150">
        <v>2.1793337214038821E-2</v>
      </c>
      <c r="AM150">
        <v>2.1779295994905114E-2</v>
      </c>
      <c r="AN150">
        <v>2.1765272857342779E-2</v>
      </c>
      <c r="AO150">
        <v>2.1751267766447487E-2</v>
      </c>
      <c r="AP150">
        <v>2.1737280687404693E-2</v>
      </c>
      <c r="AQ150">
        <v>2.172331158548935E-2</v>
      </c>
      <c r="AR150">
        <v>2.1709360426065607E-2</v>
      </c>
      <c r="AS150">
        <v>2.1695427174586536E-2</v>
      </c>
      <c r="AT150">
        <v>2.1681511796593837E-2</v>
      </c>
      <c r="AU150">
        <v>2.1667614257717571E-2</v>
      </c>
      <c r="AV150">
        <v>2.1653734523675847E-2</v>
      </c>
      <c r="AW150">
        <v>2.1639872560274571E-2</v>
      </c>
      <c r="AX150">
        <v>2.1626028333407155E-2</v>
      </c>
      <c r="AY150">
        <v>2.1612201809054224E-2</v>
      </c>
      <c r="AZ150">
        <v>2.1598392953283353E-2</v>
      </c>
      <c r="BA150">
        <v>2.1584601732248791E-2</v>
      </c>
      <c r="BB150">
        <v>2.1570828112191166E-2</v>
      </c>
      <c r="BC150">
        <v>2.1557072059437229E-2</v>
      </c>
      <c r="BD150">
        <v>2.154333354039957E-2</v>
      </c>
      <c r="BE150">
        <v>2.1529612521576348E-2</v>
      </c>
      <c r="BF150">
        <v>2.1515908969551016E-2</v>
      </c>
      <c r="BG150">
        <v>2.1502222850992053E-2</v>
      </c>
      <c r="BH150">
        <v>2.1488554132652687E-2</v>
      </c>
      <c r="BI150">
        <v>2.1474902781370639E-2</v>
      </c>
      <c r="BJ150">
        <v>2.1461268764067839E-2</v>
      </c>
      <c r="BK150">
        <v>2.1447652047750169E-2</v>
      </c>
    </row>
    <row r="151" spans="1:63">
      <c r="A151" s="1066"/>
      <c r="B151" s="510">
        <v>33.5</v>
      </c>
      <c r="C151">
        <v>2.2052694357403552E-2</v>
      </c>
      <c r="D151">
        <v>2.2038249492512103E-2</v>
      </c>
      <c r="E151">
        <v>2.2023823538465381E-2</v>
      </c>
      <c r="F151">
        <v>2.2009416458151299E-2</v>
      </c>
      <c r="G151">
        <v>2.1995028214554804E-2</v>
      </c>
      <c r="H151">
        <v>2.1980658770757586E-2</v>
      </c>
      <c r="I151">
        <v>2.1966308089937731E-2</v>
      </c>
      <c r="J151">
        <v>2.1951976135369429E-2</v>
      </c>
      <c r="K151">
        <v>2.1937662870422665E-2</v>
      </c>
      <c r="L151">
        <v>2.1923368258562882E-2</v>
      </c>
      <c r="M151">
        <v>2.190909226335069E-2</v>
      </c>
      <c r="N151">
        <v>2.1894834848441562E-2</v>
      </c>
      <c r="O151">
        <v>2.1880595977585494E-2</v>
      </c>
      <c r="P151">
        <v>2.1866375614626735E-2</v>
      </c>
      <c r="Q151">
        <v>2.1852173723503458E-2</v>
      </c>
      <c r="R151">
        <v>2.1837990268247461E-2</v>
      </c>
      <c r="S151">
        <v>2.1823825212983872E-2</v>
      </c>
      <c r="T151">
        <v>2.1809678521930827E-2</v>
      </c>
      <c r="U151">
        <v>2.1795550159399189E-2</v>
      </c>
      <c r="V151">
        <v>2.1781440089792232E-2</v>
      </c>
      <c r="W151">
        <v>2.1767348277605358E-2</v>
      </c>
      <c r="X151">
        <v>2.1753274687425782E-2</v>
      </c>
      <c r="Y151">
        <v>2.1739219283932253E-2</v>
      </c>
      <c r="Z151">
        <v>2.1725182031894736E-2</v>
      </c>
      <c r="AA151">
        <v>2.1711162896174148E-2</v>
      </c>
      <c r="AB151">
        <v>2.1697161841722028E-2</v>
      </c>
      <c r="AC151">
        <v>2.1683178833580282E-2</v>
      </c>
      <c r="AD151">
        <v>2.1669213836880866E-2</v>
      </c>
      <c r="AE151">
        <v>2.1655266816845507E-2</v>
      </c>
      <c r="AF151">
        <v>2.1641337738785411E-2</v>
      </c>
      <c r="AG151">
        <v>2.1627426568100981E-2</v>
      </c>
      <c r="AH151">
        <v>2.1613533270281517E-2</v>
      </c>
      <c r="AI151">
        <v>2.1599657810904949E-2</v>
      </c>
      <c r="AJ151">
        <v>2.1585800155637536E-2</v>
      </c>
      <c r="AK151">
        <v>2.1571960270233601E-2</v>
      </c>
      <c r="AL151">
        <v>2.1558138120535225E-2</v>
      </c>
      <c r="AM151">
        <v>2.154433367247199E-2</v>
      </c>
      <c r="AN151">
        <v>2.1530546892060676E-2</v>
      </c>
      <c r="AO151">
        <v>2.1516777745405006E-2</v>
      </c>
      <c r="AP151">
        <v>2.1503026198695357E-2</v>
      </c>
      <c r="AQ151">
        <v>2.1489292218208469E-2</v>
      </c>
      <c r="AR151">
        <v>2.14755757703072E-2</v>
      </c>
      <c r="AS151">
        <v>2.146187682144023E-2</v>
      </c>
      <c r="AT151">
        <v>2.1448195338141775E-2</v>
      </c>
      <c r="AU151">
        <v>2.1434531287031357E-2</v>
      </c>
      <c r="AV151">
        <v>2.1420884634813491E-2</v>
      </c>
      <c r="AW151">
        <v>2.1407255348277435E-2</v>
      </c>
      <c r="AX151">
        <v>2.1393643394296915E-2</v>
      </c>
      <c r="AY151">
        <v>2.1380048739829866E-2</v>
      </c>
      <c r="AZ151">
        <v>2.1366471351918138E-2</v>
      </c>
      <c r="BA151">
        <v>2.1352911197687268E-2</v>
      </c>
      <c r="BB151">
        <v>2.133936824434618E-2</v>
      </c>
      <c r="BC151">
        <v>2.1325842459186947E-2</v>
      </c>
      <c r="BD151">
        <v>2.1312333809584503E-2</v>
      </c>
      <c r="BE151">
        <v>2.1298842262996408E-2</v>
      </c>
      <c r="BF151">
        <v>2.1285367786962568E-2</v>
      </c>
      <c r="BG151">
        <v>2.1271910349104969E-2</v>
      </c>
      <c r="BH151">
        <v>2.1258469917127435E-2</v>
      </c>
      <c r="BI151">
        <v>2.1245046458815371E-2</v>
      </c>
      <c r="BJ151">
        <v>2.1231639942035484E-2</v>
      </c>
      <c r="BK151">
        <v>2.1218250334735546E-2</v>
      </c>
    </row>
    <row r="152" spans="1:63">
      <c r="A152" s="1066"/>
      <c r="B152" s="510">
        <v>33.75</v>
      </c>
      <c r="C152">
        <v>2.1812942753927235E-2</v>
      </c>
      <c r="D152">
        <v>2.1798744058695453E-2</v>
      </c>
      <c r="E152">
        <v>2.1784563836147942E-2</v>
      </c>
      <c r="F152">
        <v>2.177040205025834E-2</v>
      </c>
      <c r="G152">
        <v>2.1756258665093911E-2</v>
      </c>
      <c r="H152">
        <v>2.1742133644815215E-2</v>
      </c>
      <c r="I152">
        <v>2.1728026953675848E-2</v>
      </c>
      <c r="J152">
        <v>2.1713938556022105E-2</v>
      </c>
      <c r="K152">
        <v>2.1699868416292692E-2</v>
      </c>
      <c r="L152">
        <v>2.1685816499018434E-2</v>
      </c>
      <c r="M152">
        <v>2.1671782768821962E-2</v>
      </c>
      <c r="N152">
        <v>2.165776719041743E-2</v>
      </c>
      <c r="O152">
        <v>2.1643769728610204E-2</v>
      </c>
      <c r="P152">
        <v>2.1629790348296592E-2</v>
      </c>
      <c r="Q152">
        <v>2.1615829014463524E-2</v>
      </c>
      <c r="R152">
        <v>2.160188569218827E-2</v>
      </c>
      <c r="S152">
        <v>2.1587960346638162E-2</v>
      </c>
      <c r="T152">
        <v>2.1574052943070271E-2</v>
      </c>
      <c r="U152">
        <v>2.1560163446831159E-2</v>
      </c>
      <c r="V152">
        <v>2.1546291823356562E-2</v>
      </c>
      <c r="W152">
        <v>2.153243803817111E-2</v>
      </c>
      <c r="X152">
        <v>2.1518602056888048E-2</v>
      </c>
      <c r="Y152">
        <v>2.1504783845208948E-2</v>
      </c>
      <c r="Z152">
        <v>2.1490983368923418E-2</v>
      </c>
      <c r="AA152">
        <v>2.147720059390883E-2</v>
      </c>
      <c r="AB152">
        <v>2.1463435486130042E-2</v>
      </c>
      <c r="AC152">
        <v>2.1449688011639097E-2</v>
      </c>
      <c r="AD152">
        <v>2.1435958136574972E-2</v>
      </c>
      <c r="AE152">
        <v>2.1422245827163278E-2</v>
      </c>
      <c r="AF152">
        <v>2.140855104971599E-2</v>
      </c>
      <c r="AG152">
        <v>2.1394873770631175E-2</v>
      </c>
      <c r="AH152">
        <v>2.1381213956392715E-2</v>
      </c>
      <c r="AI152">
        <v>2.1367571573570027E-2</v>
      </c>
      <c r="AJ152">
        <v>2.1353946588817806E-2</v>
      </c>
      <c r="AK152">
        <v>2.1340338968875733E-2</v>
      </c>
      <c r="AL152">
        <v>2.1326748680568223E-2</v>
      </c>
      <c r="AM152">
        <v>2.1313175690804136E-2</v>
      </c>
      <c r="AN152">
        <v>2.1299619966576529E-2</v>
      </c>
      <c r="AO152">
        <v>2.128608147496237E-2</v>
      </c>
      <c r="AP152">
        <v>2.1272560183122294E-2</v>
      </c>
      <c r="AQ152">
        <v>2.1259056058300307E-2</v>
      </c>
      <c r="AR152">
        <v>2.1245569067823551E-2</v>
      </c>
      <c r="AS152">
        <v>2.1232099179102019E-2</v>
      </c>
      <c r="AT152">
        <v>2.1218646359628307E-2</v>
      </c>
      <c r="AU152">
        <v>2.1205210576977343E-2</v>
      </c>
      <c r="AV152">
        <v>2.119179179880613E-2</v>
      </c>
      <c r="AW152">
        <v>2.1178389992853489E-2</v>
      </c>
      <c r="AX152">
        <v>2.11650051269398E-2</v>
      </c>
      <c r="AY152">
        <v>2.1151637168966734E-2</v>
      </c>
      <c r="AZ152">
        <v>2.1138286086917011E-2</v>
      </c>
      <c r="BA152">
        <v>2.1124951848854139E-2</v>
      </c>
      <c r="BB152">
        <v>2.1111634422922156E-2</v>
      </c>
      <c r="BC152">
        <v>2.1098333777345383E-2</v>
      </c>
      <c r="BD152">
        <v>2.1085049880428166E-2</v>
      </c>
      <c r="BE152">
        <v>2.1071782700554615E-2</v>
      </c>
      <c r="BF152">
        <v>2.1058532206188373E-2</v>
      </c>
      <c r="BG152">
        <v>2.1045298365872364E-2</v>
      </c>
      <c r="BH152">
        <v>2.1032081148228524E-2</v>
      </c>
      <c r="BI152">
        <v>2.1018880521957568E-2</v>
      </c>
      <c r="BJ152">
        <v>2.1005696455838749E-2</v>
      </c>
      <c r="BK152">
        <v>2.0992528918729596E-2</v>
      </c>
    </row>
    <row r="153" spans="1:63">
      <c r="A153" s="1066"/>
      <c r="B153" s="510">
        <v>34</v>
      </c>
      <c r="C153">
        <v>2.157710668980212E-2</v>
      </c>
      <c r="D153">
        <v>2.1563148579078355E-2</v>
      </c>
      <c r="E153">
        <v>2.1549208515528901E-2</v>
      </c>
      <c r="F153">
        <v>2.1535286464175157E-2</v>
      </c>
      <c r="G153">
        <v>2.1521382390128862E-2</v>
      </c>
      <c r="H153">
        <v>2.1507496258591798E-2</v>
      </c>
      <c r="I153">
        <v>2.1493628034855501E-2</v>
      </c>
      <c r="J153">
        <v>2.1479777684300969E-2</v>
      </c>
      <c r="K153">
        <v>2.1465945172398374E-2</v>
      </c>
      <c r="L153">
        <v>2.145213046470678E-2</v>
      </c>
      <c r="M153">
        <v>2.1438333526873847E-2</v>
      </c>
      <c r="N153">
        <v>2.142455432463556E-2</v>
      </c>
      <c r="O153">
        <v>2.141079282381594E-2</v>
      </c>
      <c r="P153">
        <v>2.139704899032675E-2</v>
      </c>
      <c r="Q153">
        <v>2.1383322790167237E-2</v>
      </c>
      <c r="R153">
        <v>2.1369614189423826E-2</v>
      </c>
      <c r="S153">
        <v>2.1355923154269853E-2</v>
      </c>
      <c r="T153">
        <v>2.1342249650965293E-2</v>
      </c>
      <c r="U153">
        <v>2.1328593645856476E-2</v>
      </c>
      <c r="V153">
        <v>2.1314955105375809E-2</v>
      </c>
      <c r="W153">
        <v>2.1301333996041501E-2</v>
      </c>
      <c r="X153">
        <v>2.1287730284457299E-2</v>
      </c>
      <c r="Y153">
        <v>2.1274143937312192E-2</v>
      </c>
      <c r="Z153">
        <v>2.1260574921380167E-2</v>
      </c>
      <c r="AA153">
        <v>2.1247023203519923E-2</v>
      </c>
      <c r="AB153">
        <v>2.1233488750674608E-2</v>
      </c>
      <c r="AC153">
        <v>2.1219971529871529E-2</v>
      </c>
      <c r="AD153">
        <v>2.1206471508221927E-2</v>
      </c>
      <c r="AE153">
        <v>2.1192988652920661E-2</v>
      </c>
      <c r="AF153">
        <v>2.1179522931245975E-2</v>
      </c>
      <c r="AG153">
        <v>2.1166074310559228E-2</v>
      </c>
      <c r="AH153">
        <v>2.1152642758304616E-2</v>
      </c>
      <c r="AI153">
        <v>2.1139228242008933E-2</v>
      </c>
      <c r="AJ153">
        <v>2.1125830729281283E-2</v>
      </c>
      <c r="AK153">
        <v>2.111245018781284E-2</v>
      </c>
      <c r="AL153">
        <v>2.1099086585376577E-2</v>
      </c>
      <c r="AM153">
        <v>2.108573988982701E-2</v>
      </c>
      <c r="AN153">
        <v>2.1072410069099944E-2</v>
      </c>
      <c r="AO153">
        <v>2.1059097091212214E-2</v>
      </c>
      <c r="AP153">
        <v>2.1045800924261424E-2</v>
      </c>
      <c r="AQ153">
        <v>2.1032521536425701E-2</v>
      </c>
      <c r="AR153">
        <v>2.1019258895963427E-2</v>
      </c>
      <c r="AS153">
        <v>2.100601297121301E-2</v>
      </c>
      <c r="AT153">
        <v>2.0992783730592608E-2</v>
      </c>
      <c r="AU153">
        <v>2.0979571142599893E-2</v>
      </c>
      <c r="AV153">
        <v>2.0966375175811791E-2</v>
      </c>
      <c r="AW153">
        <v>2.0953195798884244E-2</v>
      </c>
      <c r="AX153">
        <v>2.0940032980551946E-2</v>
      </c>
      <c r="AY153">
        <v>2.0926886689628114E-2</v>
      </c>
      <c r="AZ153">
        <v>2.0913756895004229E-2</v>
      </c>
      <c r="BA153">
        <v>2.0900643565649794E-2</v>
      </c>
      <c r="BB153">
        <v>2.0887546670612094E-2</v>
      </c>
      <c r="BC153">
        <v>2.0874466179015946E-2</v>
      </c>
      <c r="BD153">
        <v>2.0861402060063455E-2</v>
      </c>
      <c r="BE153">
        <v>2.0848354283033783E-2</v>
      </c>
      <c r="BF153">
        <v>2.0835322817282901E-2</v>
      </c>
      <c r="BG153">
        <v>2.0822307632243343E-2</v>
      </c>
      <c r="BH153">
        <v>2.0809308697423982E-2</v>
      </c>
      <c r="BI153">
        <v>2.0796325982409776E-2</v>
      </c>
      <c r="BJ153">
        <v>2.0783359456861543E-2</v>
      </c>
      <c r="BK153">
        <v>2.0770409090515713E-2</v>
      </c>
    </row>
    <row r="154" spans="1:63">
      <c r="A154" s="1066"/>
      <c r="B154" s="576">
        <v>34.25</v>
      </c>
      <c r="C154">
        <v>2.1345100795595057E-2</v>
      </c>
      <c r="D154">
        <v>2.1331377842346292E-2</v>
      </c>
      <c r="E154">
        <v>2.1317672522975499E-2</v>
      </c>
      <c r="F154">
        <v>2.1303984803515436E-2</v>
      </c>
      <c r="G154">
        <v>2.1290314650086031E-2</v>
      </c>
      <c r="H154">
        <v>2.1276662028894121E-2</v>
      </c>
      <c r="I154">
        <v>2.1263026906233173E-2</v>
      </c>
      <c r="J154">
        <v>2.1249409248482991E-2</v>
      </c>
      <c r="K154">
        <v>2.1235809022109458E-2</v>
      </c>
      <c r="L154">
        <v>2.1222226193664248E-2</v>
      </c>
      <c r="M154">
        <v>2.1208660729784563E-2</v>
      </c>
      <c r="N154">
        <v>2.1195112597192849E-2</v>
      </c>
      <c r="O154">
        <v>2.1181581762696532E-2</v>
      </c>
      <c r="P154">
        <v>2.1168068193187749E-2</v>
      </c>
      <c r="Q154">
        <v>2.1154571855643057E-2</v>
      </c>
      <c r="R154">
        <v>2.1141092717123191E-2</v>
      </c>
      <c r="S154">
        <v>2.1127630744772783E-2</v>
      </c>
      <c r="T154">
        <v>2.1114185905820097E-2</v>
      </c>
      <c r="U154">
        <v>2.1100758167576762E-2</v>
      </c>
      <c r="V154">
        <v>2.1087347497437511E-2</v>
      </c>
      <c r="W154">
        <v>2.1073953862879909E-2</v>
      </c>
      <c r="X154">
        <v>2.1060577231464091E-2</v>
      </c>
      <c r="Y154">
        <v>2.104721757083252E-2</v>
      </c>
      <c r="Z154">
        <v>2.1033874848709694E-2</v>
      </c>
      <c r="AA154">
        <v>2.102054903290191E-2</v>
      </c>
      <c r="AB154">
        <v>2.1007240091296998E-2</v>
      </c>
      <c r="AC154">
        <v>2.0993947991864062E-2</v>
      </c>
      <c r="AD154">
        <v>2.0980672702653219E-2</v>
      </c>
      <c r="AE154">
        <v>2.0967414191795351E-2</v>
      </c>
      <c r="AF154">
        <v>2.095417242750185E-2</v>
      </c>
      <c r="AG154">
        <v>2.0940947378064352E-2</v>
      </c>
      <c r="AH154">
        <v>2.0927739011854501E-2</v>
      </c>
      <c r="AI154">
        <v>2.0914547297323689E-2</v>
      </c>
      <c r="AJ154">
        <v>2.0901372203002786E-2</v>
      </c>
      <c r="AK154">
        <v>2.088821369750193E-2</v>
      </c>
      <c r="AL154">
        <v>2.0875071749510248E-2</v>
      </c>
      <c r="AM154">
        <v>2.0861946327795613E-2</v>
      </c>
      <c r="AN154">
        <v>2.0848837401204395E-2</v>
      </c>
      <c r="AO154">
        <v>2.0835744938661232E-2</v>
      </c>
      <c r="AP154">
        <v>2.0822668909168753E-2</v>
      </c>
      <c r="AQ154">
        <v>2.0809609281807362E-2</v>
      </c>
      <c r="AR154">
        <v>2.0796566025734983E-2</v>
      </c>
      <c r="AS154">
        <v>2.0783539110186818E-2</v>
      </c>
      <c r="AT154">
        <v>2.0770528504475097E-2</v>
      </c>
      <c r="AU154">
        <v>2.0757534177988854E-2</v>
      </c>
      <c r="AV154">
        <v>2.0744556100193674E-2</v>
      </c>
      <c r="AW154">
        <v>2.0731594240631458E-2</v>
      </c>
      <c r="AX154">
        <v>2.0718648568920178E-2</v>
      </c>
      <c r="AY154">
        <v>2.0705719054753657E-2</v>
      </c>
      <c r="AZ154">
        <v>2.0692805667901316E-2</v>
      </c>
      <c r="BA154">
        <v>2.0679908378207941E-2</v>
      </c>
      <c r="BB154">
        <v>2.0667027155593459E-2</v>
      </c>
      <c r="BC154">
        <v>2.0654161970052681E-2</v>
      </c>
      <c r="BD154">
        <v>2.0641312791655105E-2</v>
      </c>
      <c r="BE154">
        <v>2.0628479590544643E-2</v>
      </c>
      <c r="BF154">
        <v>2.0615662336939421E-2</v>
      </c>
      <c r="BG154">
        <v>2.0602861001131539E-2</v>
      </c>
      <c r="BH154">
        <v>2.0590075553486839E-2</v>
      </c>
      <c r="BI154">
        <v>2.0577305964444664E-2</v>
      </c>
      <c r="BJ154">
        <v>2.0564552204517663E-2</v>
      </c>
      <c r="BK154">
        <v>2.0551814244291533E-2</v>
      </c>
    </row>
    <row r="155" spans="1:63">
      <c r="A155" s="1066"/>
      <c r="B155" s="510">
        <v>34.5</v>
      </c>
      <c r="C155">
        <v>2.111684203076938E-2</v>
      </c>
      <c r="D155">
        <v>2.1103348960720168E-2</v>
      </c>
      <c r="E155">
        <v>2.1089873123046918E-2</v>
      </c>
      <c r="F155">
        <v>2.1076414484758776E-2</v>
      </c>
      <c r="G155">
        <v>2.106297301294905E-2</v>
      </c>
      <c r="H155">
        <v>2.1049548674794933E-2</v>
      </c>
      <c r="I155">
        <v>2.1036141437557252E-2</v>
      </c>
      <c r="J155">
        <v>2.1022751268580175E-2</v>
      </c>
      <c r="K155">
        <v>2.1009378135290975E-2</v>
      </c>
      <c r="L155">
        <v>2.099602200519976E-2</v>
      </c>
      <c r="M155">
        <v>2.0982682845899187E-2</v>
      </c>
      <c r="N155">
        <v>2.0969360625064232E-2</v>
      </c>
      <c r="O155">
        <v>2.0956055310451908E-2</v>
      </c>
      <c r="P155">
        <v>2.0942766869901E-2</v>
      </c>
      <c r="Q155">
        <v>2.0929495271331835E-2</v>
      </c>
      <c r="R155">
        <v>2.0916240482745992E-2</v>
      </c>
      <c r="S155">
        <v>2.0903002472226061E-2</v>
      </c>
      <c r="T155">
        <v>2.0889781207935387E-2</v>
      </c>
      <c r="U155">
        <v>2.0876576658117811E-2</v>
      </c>
      <c r="V155">
        <v>2.0863388791097406E-2</v>
      </c>
      <c r="W155">
        <v>2.0850217575278249E-2</v>
      </c>
      <c r="X155">
        <v>2.0837062979144148E-2</v>
      </c>
      <c r="Y155">
        <v>2.0823924971258387E-2</v>
      </c>
      <c r="Z155">
        <v>2.0810803520263502E-2</v>
      </c>
      <c r="AA155">
        <v>2.0797698594881002E-2</v>
      </c>
      <c r="AB155">
        <v>2.0784610163911137E-2</v>
      </c>
      <c r="AC155">
        <v>2.0771538196232644E-2</v>
      </c>
      <c r="AD155">
        <v>2.0758482660802501E-2</v>
      </c>
      <c r="AE155">
        <v>2.0745443526655694E-2</v>
      </c>
      <c r="AF155">
        <v>2.0732420762904949E-2</v>
      </c>
      <c r="AG155">
        <v>2.0719414338740503E-2</v>
      </c>
      <c r="AH155">
        <v>2.0706424223429866E-2</v>
      </c>
      <c r="AI155">
        <v>2.0693450386317556E-2</v>
      </c>
      <c r="AJ155">
        <v>2.0680492796824882E-2</v>
      </c>
      <c r="AK155">
        <v>2.06675514244497E-2</v>
      </c>
      <c r="AL155">
        <v>2.0654626238766158E-2</v>
      </c>
      <c r="AM155">
        <v>2.0641717209424475E-2</v>
      </c>
      <c r="AN155">
        <v>2.0628824306150696E-2</v>
      </c>
      <c r="AO155">
        <v>2.0615947498746449E-2</v>
      </c>
      <c r="AP155">
        <v>2.0603086757088725E-2</v>
      </c>
      <c r="AQ155">
        <v>2.0590242051129623E-2</v>
      </c>
      <c r="AR155">
        <v>2.0577413350896141E-2</v>
      </c>
      <c r="AS155">
        <v>2.0564600626489921E-2</v>
      </c>
      <c r="AT155">
        <v>2.0551803848087025E-2</v>
      </c>
      <c r="AU155">
        <v>2.05390229859377E-2</v>
      </c>
      <c r="AV155">
        <v>2.0526258010366158E-2</v>
      </c>
      <c r="AW155">
        <v>2.0513508891770334E-2</v>
      </c>
      <c r="AX155">
        <v>2.0500775600621666E-2</v>
      </c>
      <c r="AY155">
        <v>2.048805810746486E-2</v>
      </c>
      <c r="AZ155">
        <v>2.0475356382917666E-2</v>
      </c>
      <c r="BA155">
        <v>2.0462670397670656E-2</v>
      </c>
      <c r="BB155">
        <v>2.0450000122486985E-2</v>
      </c>
      <c r="BC155">
        <v>2.0437345528202186E-2</v>
      </c>
      <c r="BD155">
        <v>2.0424706585723935E-2</v>
      </c>
      <c r="BE155">
        <v>2.0412083266031819E-2</v>
      </c>
      <c r="BF155">
        <v>2.0399475540177139E-2</v>
      </c>
      <c r="BG155">
        <v>2.0386883379282666E-2</v>
      </c>
      <c r="BH155">
        <v>2.0374306754542416E-2</v>
      </c>
      <c r="BI155">
        <v>2.0361745637221467E-2</v>
      </c>
      <c r="BJ155">
        <v>2.0349199998655698E-2</v>
      </c>
      <c r="BK155">
        <v>2.0336669810251597E-2</v>
      </c>
    </row>
    <row r="156" spans="1:63">
      <c r="A156" s="1066"/>
      <c r="B156" s="510">
        <v>34.75</v>
      </c>
      <c r="C156">
        <v>2.0892249607393231E-2</v>
      </c>
      <c r="D156">
        <v>2.0878981293876261E-2</v>
      </c>
      <c r="E156">
        <v>2.0865729822624978E-2</v>
      </c>
      <c r="F156">
        <v>2.0852495161591381E-2</v>
      </c>
      <c r="G156">
        <v>2.0839277278808715E-2</v>
      </c>
      <c r="H156">
        <v>2.0826076142391237E-2</v>
      </c>
      <c r="I156">
        <v>2.0812891720533942E-2</v>
      </c>
      <c r="J156">
        <v>2.0799723981512312E-2</v>
      </c>
      <c r="K156">
        <v>2.0786572893682069E-2</v>
      </c>
      <c r="L156">
        <v>2.0773438425478911E-2</v>
      </c>
      <c r="M156">
        <v>2.0760320545418268E-2</v>
      </c>
      <c r="N156">
        <v>2.0747219222095045E-2</v>
      </c>
      <c r="O156">
        <v>2.0734134424183367E-2</v>
      </c>
      <c r="P156">
        <v>2.0721066120436341E-2</v>
      </c>
      <c r="Q156">
        <v>2.0708014279685806E-2</v>
      </c>
      <c r="R156">
        <v>2.0694978870842075E-2</v>
      </c>
      <c r="S156">
        <v>2.0681959862893687E-2</v>
      </c>
      <c r="T156">
        <v>2.0668957224907188E-2</v>
      </c>
      <c r="U156">
        <v>2.0655970926026841E-2</v>
      </c>
      <c r="V156">
        <v>2.0643000935474422E-2</v>
      </c>
      <c r="W156">
        <v>2.0630047222548964E-2</v>
      </c>
      <c r="X156">
        <v>2.0617109756626503E-2</v>
      </c>
      <c r="Y156">
        <v>2.0604188507159855E-2</v>
      </c>
      <c r="Z156">
        <v>2.059128344367836E-2</v>
      </c>
      <c r="AA156">
        <v>2.0578394535787647E-2</v>
      </c>
      <c r="AB156">
        <v>2.0565521753169409E-2</v>
      </c>
      <c r="AC156">
        <v>2.0552665065581142E-2</v>
      </c>
      <c r="AD156">
        <v>2.0539824442855927E-2</v>
      </c>
      <c r="AE156">
        <v>2.0526999854902184E-2</v>
      </c>
      <c r="AF156">
        <v>2.0514191271703446E-2</v>
      </c>
      <c r="AG156">
        <v>2.0501398663318109E-2</v>
      </c>
      <c r="AH156">
        <v>2.0488621999879216E-2</v>
      </c>
      <c r="AI156">
        <v>2.0475861251594212E-2</v>
      </c>
      <c r="AJ156">
        <v>2.046311638874472E-2</v>
      </c>
      <c r="AK156">
        <v>2.0450387381686311E-2</v>
      </c>
      <c r="AL156">
        <v>2.0437674200848268E-2</v>
      </c>
      <c r="AM156">
        <v>2.0424976816733359E-2</v>
      </c>
      <c r="AN156">
        <v>2.0412295199917607E-2</v>
      </c>
      <c r="AO156">
        <v>2.0399629321050078E-2</v>
      </c>
      <c r="AP156">
        <v>2.0386979150852625E-2</v>
      </c>
      <c r="AQ156">
        <v>2.0374344660119691E-2</v>
      </c>
      <c r="AR156">
        <v>2.0361725819718072E-2</v>
      </c>
      <c r="AS156">
        <v>2.0349122600586692E-2</v>
      </c>
      <c r="AT156">
        <v>2.0336534973736376E-2</v>
      </c>
      <c r="AU156">
        <v>2.0323962910249647E-2</v>
      </c>
      <c r="AV156">
        <v>2.0311406381280477E-2</v>
      </c>
      <c r="AW156">
        <v>2.0298865358054089E-2</v>
      </c>
      <c r="AX156">
        <v>2.0286339811866727E-2</v>
      </c>
      <c r="AY156">
        <v>2.027382971408544E-2</v>
      </c>
      <c r="AZ156">
        <v>2.0261335036147857E-2</v>
      </c>
      <c r="BA156">
        <v>2.0248855749561978E-2</v>
      </c>
      <c r="BB156">
        <v>2.0236391825905958E-2</v>
      </c>
      <c r="BC156">
        <v>2.0223943236827881E-2</v>
      </c>
      <c r="BD156">
        <v>2.0211509954045557E-2</v>
      </c>
      <c r="BE156">
        <v>2.0199091949346305E-2</v>
      </c>
      <c r="BF156">
        <v>2.0186689194586733E-2</v>
      </c>
      <c r="BG156">
        <v>2.0174301661692526E-2</v>
      </c>
      <c r="BH156">
        <v>2.0161929322658242E-2</v>
      </c>
      <c r="BI156">
        <v>2.0149572149547101E-2</v>
      </c>
      <c r="BJ156">
        <v>2.013723011449076E-2</v>
      </c>
      <c r="BK156">
        <v>2.0124903189689129E-2</v>
      </c>
    </row>
    <row r="157" spans="1:63">
      <c r="A157" s="1066"/>
      <c r="B157" s="510">
        <v>35</v>
      </c>
      <c r="C157">
        <v>2.0671244916764798E-2</v>
      </c>
      <c r="D157">
        <v>2.0658196375773513E-2</v>
      </c>
      <c r="E157">
        <v>2.0645164297942772E-2</v>
      </c>
      <c r="F157">
        <v>2.063214865213522E-2</v>
      </c>
      <c r="G157">
        <v>2.0619149407291953E-2</v>
      </c>
      <c r="H157">
        <v>2.0606166532432316E-2</v>
      </c>
      <c r="I157">
        <v>2.059319999665361E-2</v>
      </c>
      <c r="J157">
        <v>2.0580249769130886E-2</v>
      </c>
      <c r="K157">
        <v>2.056731581911668E-2</v>
      </c>
      <c r="L157">
        <v>2.0554398115940772E-2</v>
      </c>
      <c r="M157">
        <v>2.0541496629009955E-2</v>
      </c>
      <c r="N157">
        <v>2.0528611327807762E-2</v>
      </c>
      <c r="O157">
        <v>2.051574218189427E-2</v>
      </c>
      <c r="P157">
        <v>2.050288916090583E-2</v>
      </c>
      <c r="Q157">
        <v>2.0490052234554836E-2</v>
      </c>
      <c r="R157">
        <v>2.0477231372629488E-2</v>
      </c>
      <c r="S157">
        <v>2.0464426544993555E-2</v>
      </c>
      <c r="T157">
        <v>2.0451637721586129E-2</v>
      </c>
      <c r="U157">
        <v>2.0438864872421414E-2</v>
      </c>
      <c r="V157">
        <v>2.0426107967588467E-2</v>
      </c>
      <c r="W157">
        <v>2.0413366977250973E-2</v>
      </c>
      <c r="X157">
        <v>2.0400641871647019E-2</v>
      </c>
      <c r="Y157">
        <v>2.0387932621088858E-2</v>
      </c>
      <c r="Z157">
        <v>2.0375239195962666E-2</v>
      </c>
      <c r="AA157">
        <v>2.0362561566728336E-2</v>
      </c>
      <c r="AB157">
        <v>2.0349899703919219E-2</v>
      </c>
      <c r="AC157">
        <v>2.0337253578141933E-2</v>
      </c>
      <c r="AD157">
        <v>2.0324623160076098E-2</v>
      </c>
      <c r="AE157">
        <v>2.0312008420474141E-2</v>
      </c>
      <c r="AF157">
        <v>2.0299409330161038E-2</v>
      </c>
      <c r="AG157">
        <v>2.0286825860034118E-2</v>
      </c>
      <c r="AH157">
        <v>2.0274257981062825E-2</v>
      </c>
      <c r="AI157">
        <v>2.0261705664288501E-2</v>
      </c>
      <c r="AJ157">
        <v>2.0249168880824151E-2</v>
      </c>
      <c r="AK157">
        <v>2.0236647601854243E-2</v>
      </c>
      <c r="AL157">
        <v>2.0224141798634465E-2</v>
      </c>
      <c r="AM157">
        <v>2.0211651442491509E-2</v>
      </c>
      <c r="AN157">
        <v>2.0199176504822874E-2</v>
      </c>
      <c r="AO157">
        <v>2.0186716957096618E-2</v>
      </c>
      <c r="AP157">
        <v>2.0174272770851157E-2</v>
      </c>
      <c r="AQ157">
        <v>2.0161843917695047E-2</v>
      </c>
      <c r="AR157">
        <v>2.0149430369306769E-2</v>
      </c>
      <c r="AS157">
        <v>2.0137032097434497E-2</v>
      </c>
      <c r="AT157">
        <v>2.0124649073895912E-2</v>
      </c>
      <c r="AU157">
        <v>2.0112281270577965E-2</v>
      </c>
      <c r="AV157">
        <v>2.0099928659436678E-2</v>
      </c>
      <c r="AW157">
        <v>2.0087591212496932E-2</v>
      </c>
      <c r="AX157">
        <v>2.0075268901852239E-2</v>
      </c>
      <c r="AY157">
        <v>2.0062961699664546E-2</v>
      </c>
      <c r="AZ157">
        <v>2.0050669578164034E-2</v>
      </c>
      <c r="BA157">
        <v>2.0038392509648884E-2</v>
      </c>
      <c r="BB157">
        <v>2.0026130466485093E-2</v>
      </c>
      <c r="BC157">
        <v>2.0013883421106254E-2</v>
      </c>
      <c r="BD157">
        <v>2.0001651346013352E-2</v>
      </c>
      <c r="BE157">
        <v>1.9989434213774551E-2</v>
      </c>
      <c r="BF157">
        <v>1.9977231997025009E-2</v>
      </c>
      <c r="BG157">
        <v>1.9965044668466651E-2</v>
      </c>
      <c r="BH157">
        <v>1.9952872200867982E-2</v>
      </c>
      <c r="BI157">
        <v>1.9940714567063873E-2</v>
      </c>
      <c r="BJ157">
        <v>1.9928571739955363E-2</v>
      </c>
      <c r="BK157">
        <v>1.9916443692509469E-2</v>
      </c>
    </row>
    <row r="158" spans="1:63">
      <c r="A158" s="1066"/>
      <c r="B158" s="510">
        <v>35.25</v>
      </c>
      <c r="C158">
        <v>2.0453751458826795E-2</v>
      </c>
      <c r="D158">
        <v>2.0440917844261036E-2</v>
      </c>
      <c r="E158">
        <v>2.0428100324384472E-2</v>
      </c>
      <c r="F158">
        <v>2.041529886893945E-2</v>
      </c>
      <c r="G158">
        <v>2.040251344774412E-2</v>
      </c>
      <c r="H158">
        <v>2.0389744030692183E-2</v>
      </c>
      <c r="I158">
        <v>2.0376990587752674E-2</v>
      </c>
      <c r="J158">
        <v>2.0364253088969709E-2</v>
      </c>
      <c r="K158">
        <v>2.0351531504462266E-2</v>
      </c>
      <c r="L158">
        <v>2.0338825804423928E-2</v>
      </c>
      <c r="M158">
        <v>2.0326135959122679E-2</v>
      </c>
      <c r="N158">
        <v>2.031346193890066E-2</v>
      </c>
      <c r="O158">
        <v>2.0300803714173928E-2</v>
      </c>
      <c r="P158">
        <v>2.0288161255432237E-2</v>
      </c>
      <c r="Q158">
        <v>2.0275534533238809E-2</v>
      </c>
      <c r="R158">
        <v>2.02629235182301E-2</v>
      </c>
      <c r="S158">
        <v>2.0250328181115575E-2</v>
      </c>
      <c r="T158">
        <v>2.0237748492677482E-2</v>
      </c>
      <c r="U158">
        <v>2.0225184423770623E-2</v>
      </c>
      <c r="V158">
        <v>2.0212635945322136E-2</v>
      </c>
      <c r="W158">
        <v>2.0200103028331265E-2</v>
      </c>
      <c r="X158">
        <v>2.0187585643869133E-2</v>
      </c>
      <c r="Y158">
        <v>2.0175083763078524E-2</v>
      </c>
      <c r="Z158">
        <v>2.0162597357173663E-2</v>
      </c>
      <c r="AA158">
        <v>2.0150126397440002E-2</v>
      </c>
      <c r="AB158">
        <v>2.0137670855233974E-2</v>
      </c>
      <c r="AC158">
        <v>2.0125230701982806E-2</v>
      </c>
      <c r="AD158">
        <v>2.0112805909184281E-2</v>
      </c>
      <c r="AE158">
        <v>2.0100396448406516E-2</v>
      </c>
      <c r="AF158">
        <v>2.0088002291287762E-2</v>
      </c>
      <c r="AG158">
        <v>2.0075623409536184E-2</v>
      </c>
      <c r="AH158">
        <v>2.0063259774929631E-2</v>
      </c>
      <c r="AI158">
        <v>2.005091135931544E-2</v>
      </c>
      <c r="AJ158">
        <v>2.0038578134610213E-2</v>
      </c>
      <c r="AK158">
        <v>2.0026260072799597E-2</v>
      </c>
      <c r="AL158">
        <v>2.001395714593809E-2</v>
      </c>
      <c r="AM158">
        <v>2.0001669326148819E-2</v>
      </c>
      <c r="AN158">
        <v>1.9989396585623327E-2</v>
      </c>
      <c r="AO158">
        <v>1.9977138896621369E-2</v>
      </c>
      <c r="AP158">
        <v>1.99648962314707E-2</v>
      </c>
      <c r="AQ158">
        <v>1.9952668562566868E-2</v>
      </c>
      <c r="AR158">
        <v>1.9940455862372999E-2</v>
      </c>
      <c r="AS158">
        <v>1.9928258103419607E-2</v>
      </c>
      <c r="AT158">
        <v>1.991607525830438E-2</v>
      </c>
      <c r="AU158">
        <v>1.9903907299691957E-2</v>
      </c>
      <c r="AV158">
        <v>1.989175420031376E-2</v>
      </c>
      <c r="AW158">
        <v>1.9879615932967755E-2</v>
      </c>
      <c r="AX158">
        <v>1.9867492470518267E-2</v>
      </c>
      <c r="AY158">
        <v>1.9855383785895783E-2</v>
      </c>
      <c r="AZ158">
        <v>1.984328985209673E-2</v>
      </c>
      <c r="BA158">
        <v>1.9831210642183298E-2</v>
      </c>
      <c r="BB158">
        <v>1.9819146129283219E-2</v>
      </c>
      <c r="BC158">
        <v>1.9807096286589585E-2</v>
      </c>
      <c r="BD158">
        <v>1.9795061087360635E-2</v>
      </c>
      <c r="BE158">
        <v>1.9783040504919566E-2</v>
      </c>
      <c r="BF158">
        <v>1.9771034512654339E-2</v>
      </c>
      <c r="BG158">
        <v>1.9759043084017471E-2</v>
      </c>
      <c r="BH158">
        <v>1.974706619252585E-2</v>
      </c>
      <c r="BI158">
        <v>1.9735103811760534E-2</v>
      </c>
      <c r="BJ158">
        <v>1.9723155915366556E-2</v>
      </c>
      <c r="BK158">
        <v>1.9711222477052735E-2</v>
      </c>
    </row>
    <row r="159" spans="1:63">
      <c r="A159" s="1066"/>
      <c r="B159" s="510">
        <v>35.5</v>
      </c>
      <c r="C159">
        <v>2.0239694774249205E-2</v>
      </c>
      <c r="D159">
        <v>2.0227071373345319E-2</v>
      </c>
      <c r="E159">
        <v>2.0214463708936283E-2</v>
      </c>
      <c r="F159">
        <v>2.0201871751614454E-2</v>
      </c>
      <c r="G159">
        <v>2.0189295472045416E-2</v>
      </c>
      <c r="H159">
        <v>2.0176734840967749E-2</v>
      </c>
      <c r="I159">
        <v>2.0164189829192811E-2</v>
      </c>
      <c r="J159">
        <v>2.0151660407604507E-2</v>
      </c>
      <c r="K159">
        <v>2.0139146547159058E-2</v>
      </c>
      <c r="L159">
        <v>2.0126648218884793E-2</v>
      </c>
      <c r="M159">
        <v>2.011416539388191E-2</v>
      </c>
      <c r="N159">
        <v>2.0101698043322257E-2</v>
      </c>
      <c r="O159">
        <v>2.0089246138449122E-2</v>
      </c>
      <c r="P159">
        <v>2.0076809650576993E-2</v>
      </c>
      <c r="Q159">
        <v>2.0064388551091342E-2</v>
      </c>
      <c r="R159">
        <v>2.0051982811448418E-2</v>
      </c>
      <c r="S159">
        <v>2.0039592403175023E-2</v>
      </c>
      <c r="T159">
        <v>2.0027217297868282E-2</v>
      </c>
      <c r="U159">
        <v>2.0014857467195446E-2</v>
      </c>
      <c r="V159">
        <v>2.0002512882893654E-2</v>
      </c>
      <c r="W159">
        <v>1.9990183516769743E-2</v>
      </c>
      <c r="X159">
        <v>1.9977869340700002E-2</v>
      </c>
      <c r="Y159">
        <v>1.9965570326629985E-2</v>
      </c>
      <c r="Z159">
        <v>1.9953286446574296E-2</v>
      </c>
      <c r="AA159">
        <v>1.994101767261635E-2</v>
      </c>
      <c r="AB159">
        <v>1.9928763976908199E-2</v>
      </c>
      <c r="AC159">
        <v>1.9916525331670293E-2</v>
      </c>
      <c r="AD159">
        <v>1.9904301709191281E-2</v>
      </c>
      <c r="AE159">
        <v>1.9892093081827805E-2</v>
      </c>
      <c r="AF159">
        <v>1.9879899422004282E-2</v>
      </c>
      <c r="AG159">
        <v>1.9867720702212703E-2</v>
      </c>
      <c r="AH159">
        <v>1.9855556895012429E-2</v>
      </c>
      <c r="AI159">
        <v>1.984340797302998E-2</v>
      </c>
      <c r="AJ159">
        <v>1.9831273908958825E-2</v>
      </c>
      <c r="AK159">
        <v>1.9819154675559187E-2</v>
      </c>
      <c r="AL159">
        <v>1.9807050245657837E-2</v>
      </c>
      <c r="AM159">
        <v>1.9794960592147887E-2</v>
      </c>
      <c r="AN159">
        <v>1.9782885687988586E-2</v>
      </c>
      <c r="AO159">
        <v>1.9770825506205132E-2</v>
      </c>
      <c r="AP159">
        <v>1.9758780019888445E-2</v>
      </c>
      <c r="AQ159">
        <v>1.9746749202195001E-2</v>
      </c>
      <c r="AR159">
        <v>1.9734733026346606E-2</v>
      </c>
      <c r="AS159">
        <v>1.9722731465630205E-2</v>
      </c>
      <c r="AT159">
        <v>1.9710744493397686E-2</v>
      </c>
      <c r="AU159">
        <v>1.9698772083065683E-2</v>
      </c>
      <c r="AV159">
        <v>1.9686814208115379E-2</v>
      </c>
      <c r="AW159">
        <v>1.9674870842092306E-2</v>
      </c>
      <c r="AX159">
        <v>1.9662941958606156E-2</v>
      </c>
      <c r="AY159">
        <v>1.9651027531330585E-2</v>
      </c>
      <c r="AZ159">
        <v>1.9639127534003018E-2</v>
      </c>
      <c r="BA159">
        <v>1.9627241940424454E-2</v>
      </c>
      <c r="BB159">
        <v>1.9615370724459277E-2</v>
      </c>
      <c r="BC159">
        <v>1.9603513860035067E-2</v>
      </c>
      <c r="BD159">
        <v>1.9591671321142399E-2</v>
      </c>
      <c r="BE159">
        <v>1.9579843081834667E-2</v>
      </c>
      <c r="BF159">
        <v>1.9568029116227882E-2</v>
      </c>
      <c r="BG159">
        <v>1.9556229398500487E-2</v>
      </c>
      <c r="BH159">
        <v>1.9544443902893182E-2</v>
      </c>
      <c r="BI159">
        <v>1.9532672603708702E-2</v>
      </c>
      <c r="BJ159">
        <v>1.9520915475311679E-2</v>
      </c>
      <c r="BK159">
        <v>1.9509172492128406E-2</v>
      </c>
    </row>
    <row r="160" spans="1:63">
      <c r="A160" s="1066"/>
      <c r="B160" s="510">
        <v>35.75</v>
      </c>
      <c r="C160">
        <v>2.0029002379064898E-2</v>
      </c>
      <c r="D160">
        <v>2.0016584608002107E-2</v>
      </c>
      <c r="E160">
        <v>2.0004182225173986E-2</v>
      </c>
      <c r="F160">
        <v>1.9991795201994348E-2</v>
      </c>
      <c r="G160">
        <v>1.9979423509947764E-2</v>
      </c>
      <c r="H160">
        <v>1.9967067120589359E-2</v>
      </c>
      <c r="I160">
        <v>1.9954726005544574E-2</v>
      </c>
      <c r="J160">
        <v>1.9942400136508952E-2</v>
      </c>
      <c r="K160">
        <v>1.9930089485247934E-2</v>
      </c>
      <c r="L160">
        <v>1.9917794023596638E-2</v>
      </c>
      <c r="M160">
        <v>1.9905513723459636E-2</v>
      </c>
      <c r="N160">
        <v>1.9893248556810749E-2</v>
      </c>
      <c r="O160">
        <v>1.9880998495692831E-2</v>
      </c>
      <c r="P160">
        <v>1.9868763512217554E-2</v>
      </c>
      <c r="Q160">
        <v>1.9856543578565203E-2</v>
      </c>
      <c r="R160">
        <v>1.984433866698446E-2</v>
      </c>
      <c r="S160">
        <v>1.9832148749792194E-2</v>
      </c>
      <c r="T160">
        <v>1.9819973799373249E-2</v>
      </c>
      <c r="U160">
        <v>1.9807813788180247E-2</v>
      </c>
      <c r="V160">
        <v>1.9795668688733364E-2</v>
      </c>
      <c r="W160">
        <v>1.9783538473620139E-2</v>
      </c>
      <c r="X160">
        <v>1.9771423115495255E-2</v>
      </c>
      <c r="Y160">
        <v>1.9759322587080342E-2</v>
      </c>
      <c r="Z160">
        <v>1.9747236861163767E-2</v>
      </c>
      <c r="AA160">
        <v>1.9735165910600427E-2</v>
      </c>
      <c r="AB160">
        <v>1.9723109708311565E-2</v>
      </c>
      <c r="AC160">
        <v>1.9711068227284537E-2</v>
      </c>
      <c r="AD160">
        <v>1.9699041440572638E-2</v>
      </c>
      <c r="AE160">
        <v>1.9687029321294878E-2</v>
      </c>
      <c r="AF160">
        <v>1.9675031842635807E-2</v>
      </c>
      <c r="AG160">
        <v>1.9663048977845293E-2</v>
      </c>
      <c r="AH160">
        <v>1.9651080700238334E-2</v>
      </c>
      <c r="AI160">
        <v>1.9639126983194859E-2</v>
      </c>
      <c r="AJ160">
        <v>1.9627187800159519E-2</v>
      </c>
      <c r="AK160">
        <v>1.961526312464152E-2</v>
      </c>
      <c r="AL160">
        <v>1.9603352930214396E-2</v>
      </c>
      <c r="AM160">
        <v>1.9591457190515821E-2</v>
      </c>
      <c r="AN160">
        <v>1.9579575879247434E-2</v>
      </c>
      <c r="AO160">
        <v>1.956770897017461E-2</v>
      </c>
      <c r="AP160">
        <v>1.9555856437126307E-2</v>
      </c>
      <c r="AQ160">
        <v>1.9544018253994846E-2</v>
      </c>
      <c r="AR160">
        <v>1.9532194394735719E-2</v>
      </c>
      <c r="AS160">
        <v>1.9520384833367422E-2</v>
      </c>
      <c r="AT160">
        <v>1.9508589543971239E-2</v>
      </c>
      <c r="AU160">
        <v>1.9496808500691059E-2</v>
      </c>
      <c r="AV160">
        <v>1.9485041677733198E-2</v>
      </c>
      <c r="AW160">
        <v>1.94732890493662E-2</v>
      </c>
      <c r="AX160">
        <v>1.9461550589920655E-2</v>
      </c>
      <c r="AY160">
        <v>1.9449826273789002E-2</v>
      </c>
      <c r="AZ160">
        <v>1.9438116075425362E-2</v>
      </c>
      <c r="BA160">
        <v>1.942641996934533E-2</v>
      </c>
      <c r="BB160">
        <v>1.9414737930125804E-2</v>
      </c>
      <c r="BC160">
        <v>1.9403069932404805E-2</v>
      </c>
      <c r="BD160">
        <v>1.9391415950881275E-2</v>
      </c>
      <c r="BE160">
        <v>1.9379775960314913E-2</v>
      </c>
      <c r="BF160">
        <v>1.9368149935525981E-2</v>
      </c>
      <c r="BG160">
        <v>1.9356537851395132E-2</v>
      </c>
      <c r="BH160">
        <v>1.9344939682863219E-2</v>
      </c>
      <c r="BI160">
        <v>1.9333355404931116E-2</v>
      </c>
      <c r="BJ160">
        <v>1.9321784992659553E-2</v>
      </c>
      <c r="BK160">
        <v>1.9310228421168914E-2</v>
      </c>
    </row>
    <row r="161" spans="1:63">
      <c r="A161" s="1066"/>
      <c r="B161" s="510">
        <v>36</v>
      </c>
      <c r="C161">
        <v>1.9821603701748434E-2</v>
      </c>
      <c r="D161">
        <v>1.9809387101423784E-2</v>
      </c>
      <c r="E161">
        <v>1.979718555067821E-2</v>
      </c>
      <c r="F161">
        <v>1.9784999021719554E-2</v>
      </c>
      <c r="G161">
        <v>1.9772827486824063E-2</v>
      </c>
      <c r="H161">
        <v>1.9760670918336148E-2</v>
      </c>
      <c r="I161">
        <v>1.9748529288668198E-2</v>
      </c>
      <c r="J161">
        <v>1.9736402570300359E-2</v>
      </c>
      <c r="K161">
        <v>1.9724290735780334E-2</v>
      </c>
      <c r="L161">
        <v>1.9712193757723179E-2</v>
      </c>
      <c r="M161">
        <v>1.970011160881107E-2</v>
      </c>
      <c r="N161">
        <v>1.9688044261793144E-2</v>
      </c>
      <c r="O161">
        <v>1.9675991689485244E-2</v>
      </c>
      <c r="P161">
        <v>1.966395386476975E-2</v>
      </c>
      <c r="Q161">
        <v>1.9651930760595362E-2</v>
      </c>
      <c r="R161">
        <v>1.9639922349976899E-2</v>
      </c>
      <c r="S161">
        <v>1.9627928605995097E-2</v>
      </c>
      <c r="T161">
        <v>1.9615949501796411E-2</v>
      </c>
      <c r="U161">
        <v>1.9603985010592809E-2</v>
      </c>
      <c r="V161">
        <v>1.9592035105661574E-2</v>
      </c>
      <c r="W161">
        <v>1.9580099760345106E-2</v>
      </c>
      <c r="X161">
        <v>1.9568178948050734E-2</v>
      </c>
      <c r="Y161">
        <v>1.9556272642250495E-2</v>
      </c>
      <c r="Z161">
        <v>1.9544380816480959E-2</v>
      </c>
      <c r="AA161">
        <v>1.953250344434302E-2</v>
      </c>
      <c r="AB161">
        <v>1.952064049950171E-2</v>
      </c>
      <c r="AC161">
        <v>1.950879195568599E-2</v>
      </c>
      <c r="AD161">
        <v>1.9496957786688581E-2</v>
      </c>
      <c r="AE161">
        <v>1.9485137966365747E-2</v>
      </c>
      <c r="AF161">
        <v>1.9473332468637108E-2</v>
      </c>
      <c r="AG161">
        <v>1.9461541267485456E-2</v>
      </c>
      <c r="AH161">
        <v>1.9449764336956558E-2</v>
      </c>
      <c r="AI161">
        <v>1.9438001651158963E-2</v>
      </c>
      <c r="AJ161">
        <v>1.9426253184263824E-2</v>
      </c>
      <c r="AK161">
        <v>1.9414518910504691E-2</v>
      </c>
      <c r="AL161">
        <v>1.9402798804177345E-2</v>
      </c>
      <c r="AM161">
        <v>1.9391092839639589E-2</v>
      </c>
      <c r="AN161">
        <v>1.9379400991311063E-2</v>
      </c>
      <c r="AO161">
        <v>1.9367723233673081E-2</v>
      </c>
      <c r="AP161">
        <v>1.9356059541268414E-2</v>
      </c>
      <c r="AQ161">
        <v>1.9344409888701133E-2</v>
      </c>
      <c r="AR161">
        <v>1.9332774250636401E-2</v>
      </c>
      <c r="AS161">
        <v>1.9321152601800305E-2</v>
      </c>
      <c r="AT161">
        <v>1.9309544916979667E-2</v>
      </c>
      <c r="AU161">
        <v>1.9297951171021857E-2</v>
      </c>
      <c r="AV161">
        <v>1.9286371338834627E-2</v>
      </c>
      <c r="AW161">
        <v>1.9274805395385911E-2</v>
      </c>
      <c r="AX161">
        <v>1.9263253315703659E-2</v>
      </c>
      <c r="AY161">
        <v>1.9251715074875653E-2</v>
      </c>
      <c r="AZ161">
        <v>1.924019064804932E-2</v>
      </c>
      <c r="BA161">
        <v>1.922868001043156E-2</v>
      </c>
      <c r="BB161">
        <v>1.9217183137288579E-2</v>
      </c>
      <c r="BC161">
        <v>1.920570000394569E-2</v>
      </c>
      <c r="BD161">
        <v>1.9194230585787151E-2</v>
      </c>
      <c r="BE161">
        <v>1.918277485825599E-2</v>
      </c>
      <c r="BF161">
        <v>1.9171332796853822E-2</v>
      </c>
      <c r="BG161">
        <v>1.9159904377140675E-2</v>
      </c>
      <c r="BH161">
        <v>1.9148489574734827E-2</v>
      </c>
      <c r="BI161">
        <v>1.9137088365312614E-2</v>
      </c>
      <c r="BJ161">
        <v>1.9125700724608279E-2</v>
      </c>
      <c r="BK161">
        <v>1.911432662841378E-2</v>
      </c>
    </row>
  </sheetData>
  <sheetProtection algorithmName="SHA-512" hashValue="OBnWiHxn/pdHbfYh6pgg8Ec4mWcyP28GgosxAx0HXsnM6hTGUh+IijgrwhtgTCI5UMjOiwVppGclISXRgamovg==" saltValue="mClW1v+928bbv4MboDgfnA==" spinCount="100000" sheet="1" formatCells="0"/>
  <mergeCells count="5">
    <mergeCell ref="B2:M2"/>
    <mergeCell ref="N2:P2"/>
    <mergeCell ref="Q2:V2"/>
    <mergeCell ref="C4:BK4"/>
    <mergeCell ref="A6:A16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BR161"/>
  <sheetViews>
    <sheetView workbookViewId="0">
      <selection activeCell="A2" sqref="A2"/>
    </sheetView>
  </sheetViews>
  <sheetFormatPr defaultRowHeight="12.75"/>
  <cols>
    <col min="2" max="2" width="9.140625" style="505"/>
  </cols>
  <sheetData>
    <row r="1" spans="1:63" ht="13.5" thickBot="1">
      <c r="B1"/>
    </row>
    <row r="2" spans="1:63" ht="62.25" thickBot="1">
      <c r="B2" s="1056" t="s">
        <v>363</v>
      </c>
      <c r="C2" s="1057"/>
      <c r="D2" s="1057"/>
      <c r="E2" s="1057"/>
      <c r="F2" s="1057"/>
      <c r="G2" s="1057"/>
      <c r="H2" s="1057"/>
      <c r="I2" s="1057"/>
      <c r="J2" s="1057"/>
      <c r="K2" s="1057"/>
      <c r="L2" s="1057"/>
      <c r="M2" s="1058"/>
      <c r="N2" s="1059" t="s">
        <v>364</v>
      </c>
      <c r="O2" s="1060"/>
      <c r="P2" s="1060"/>
      <c r="Q2" s="1061" t="s">
        <v>303</v>
      </c>
      <c r="R2" s="1061"/>
      <c r="S2" s="1061"/>
      <c r="T2" s="1061"/>
      <c r="U2" s="1061"/>
      <c r="V2" s="1061"/>
      <c r="W2" s="504"/>
      <c r="X2" s="504"/>
      <c r="Y2" s="504"/>
      <c r="Z2" s="1"/>
      <c r="AA2" s="1"/>
    </row>
    <row r="3" spans="1:63">
      <c r="B3"/>
    </row>
    <row r="4" spans="1:63" ht="31.5">
      <c r="B4"/>
      <c r="C4" s="1067" t="s">
        <v>365</v>
      </c>
      <c r="D4" s="1067"/>
      <c r="E4" s="1067"/>
      <c r="F4" s="1067"/>
      <c r="G4" s="1067"/>
      <c r="H4" s="1067"/>
      <c r="I4" s="1067"/>
      <c r="J4" s="1067"/>
      <c r="K4" s="1067"/>
      <c r="L4" s="1067"/>
      <c r="M4" s="1067"/>
      <c r="N4" s="1067"/>
      <c r="O4" s="1067"/>
      <c r="P4" s="1067"/>
      <c r="Q4" s="1067"/>
      <c r="R4" s="1067"/>
      <c r="S4" s="1067"/>
      <c r="T4" s="1067"/>
      <c r="U4" s="1067"/>
      <c r="V4" s="1067"/>
      <c r="W4" s="1067"/>
      <c r="X4" s="1067"/>
      <c r="Y4" s="1067"/>
      <c r="Z4" s="1067"/>
      <c r="AA4" s="1067"/>
      <c r="AB4" s="1067"/>
      <c r="AC4" s="1067"/>
      <c r="AD4" s="1067"/>
      <c r="AE4" s="1067"/>
      <c r="AF4" s="1067"/>
      <c r="AG4" s="1067"/>
      <c r="AH4" s="1067"/>
      <c r="AI4" s="1067"/>
      <c r="AJ4" s="1067"/>
      <c r="AK4" s="1067"/>
      <c r="AL4" s="1067"/>
      <c r="AM4" s="1067"/>
      <c r="AN4" s="1067"/>
      <c r="AO4" s="1067"/>
      <c r="AP4" s="1067"/>
      <c r="AQ4" s="1067"/>
      <c r="AR4" s="1067"/>
      <c r="AS4" s="1067"/>
      <c r="AT4" s="1067"/>
      <c r="AU4" s="1067"/>
      <c r="AV4" s="1067"/>
      <c r="AW4" s="1067"/>
      <c r="AX4" s="1067"/>
      <c r="AY4" s="1067"/>
      <c r="AZ4" s="1067"/>
      <c r="BA4" s="1067"/>
      <c r="BB4" s="1067"/>
      <c r="BC4" s="1067"/>
      <c r="BD4" s="1067"/>
      <c r="BE4" s="1067"/>
      <c r="BF4" s="1067"/>
      <c r="BG4" s="1067"/>
      <c r="BH4" s="1067"/>
      <c r="BI4" s="1067"/>
      <c r="BJ4" s="1067"/>
      <c r="BK4" s="1067"/>
    </row>
    <row r="5" spans="1:63" s="505" customFormat="1">
      <c r="A5"/>
      <c r="B5"/>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5" t="s">
        <v>477</v>
      </c>
      <c r="B6" s="510">
        <v>0.75</v>
      </c>
      <c r="C6" s="558">
        <v>7.5833612133377466</v>
      </c>
      <c r="D6" s="558">
        <v>7.4049874768593673</v>
      </c>
      <c r="E6" s="558">
        <v>7.23481221406528</v>
      </c>
      <c r="F6" s="558">
        <v>7.0722828913156075</v>
      </c>
      <c r="G6" s="558">
        <v>6.916895534533575</v>
      </c>
      <c r="H6" s="558">
        <v>6.7681895093062181</v>
      </c>
      <c r="I6" s="558">
        <v>6.6257429601480631</v>
      </c>
      <c r="J6" s="558">
        <v>6.4891688138180719</v>
      </c>
      <c r="K6" s="558">
        <v>6.358111266947132</v>
      </c>
      <c r="L6" s="558">
        <v>6.2322426908623934</v>
      </c>
      <c r="M6" s="558">
        <v>6.1112608969173694</v>
      </c>
      <c r="N6" s="558">
        <v>5.9948867142730817</v>
      </c>
      <c r="O6" s="558">
        <v>5.8828618392594141</v>
      </c>
      <c r="P6" s="558">
        <v>5.7749469214437008</v>
      </c>
      <c r="Q6" s="558">
        <v>5.6709198565590508</v>
      </c>
      <c r="R6" s="558">
        <v>5.5705742606700728</v>
      </c>
      <c r="S6" s="558">
        <v>5.4737181035176343</v>
      </c>
      <c r="T6" s="558">
        <v>5.3801724820001242</v>
      </c>
      <c r="U6" s="558">
        <v>5.2897705173084066</v>
      </c>
      <c r="V6" s="558">
        <v>5.2023563614107236</v>
      </c>
      <c r="W6" s="558">
        <v>5.1177843004440113</v>
      </c>
      <c r="X6" s="558">
        <v>5.0359179441605253</v>
      </c>
      <c r="Y6" s="558">
        <v>4.9566294919454457</v>
      </c>
      <c r="Z6" s="558">
        <v>4.8797990670972062</v>
      </c>
      <c r="AA6" s="558">
        <v>4.8053141120768545</v>
      </c>
      <c r="AB6" s="558">
        <v>4.7330688383099861</v>
      </c>
      <c r="AC6" s="558">
        <v>4.6629637248851106</v>
      </c>
      <c r="AD6" s="558">
        <v>4.594905061152752</v>
      </c>
      <c r="AE6" s="558">
        <v>4.5288045288044998</v>
      </c>
      <c r="AF6" s="558">
        <v>4.4645788195128082</v>
      </c>
      <c r="AG6" s="558">
        <v>4.4021492846507133</v>
      </c>
      <c r="AH6" s="558">
        <v>4.3414416139947374</v>
      </c>
      <c r="AI6" s="558">
        <v>4.2823855406511484</v>
      </c>
      <c r="AJ6" s="558">
        <v>4.2249145697421291</v>
      </c>
      <c r="AK6" s="558">
        <v>4.1689657286493516</v>
      </c>
      <c r="AL6" s="558">
        <v>4.1144793368427166</v>
      </c>
      <c r="AM6" s="558">
        <v>4.061398793525627</v>
      </c>
      <c r="AN6" s="558">
        <v>4.0096703815083181</v>
      </c>
      <c r="AO6" s="558">
        <v>3.9592430858806158</v>
      </c>
      <c r="AP6" s="558">
        <v>3.9100684261974337</v>
      </c>
      <c r="AQ6" s="558">
        <v>3.8621003010166168</v>
      </c>
      <c r="AR6">
        <v>3.8152948437412095</v>
      </c>
      <c r="AS6">
        <v>3.7696102888186469</v>
      </c>
      <c r="AT6">
        <v>3.7250068474390345</v>
      </c>
      <c r="AU6">
        <v>3.6814465919549333</v>
      </c>
      <c r="AV6">
        <v>3.638893348316989</v>
      </c>
      <c r="AW6">
        <v>3.5973125958842282</v>
      </c>
      <c r="AX6">
        <v>3.5566713740258158</v>
      </c>
      <c r="AY6">
        <v>3.5169381949831688</v>
      </c>
      <c r="AZ6">
        <v>3.4780829625082896</v>
      </c>
      <c r="BA6">
        <v>3.4400768958364738</v>
      </c>
      <c r="BB6">
        <v>3.40289245858978</v>
      </c>
      <c r="BC6">
        <v>3.3665032922421694</v>
      </c>
      <c r="BD6">
        <v>3.3308841538084533</v>
      </c>
      <c r="BE6">
        <v>3.2960108574475098</v>
      </c>
      <c r="BF6">
        <v>3.2618602196958588</v>
      </c>
      <c r="BG6">
        <v>3.2284100080710045</v>
      </c>
      <c r="BH6">
        <v>3.1956388928050932</v>
      </c>
      <c r="BI6">
        <v>3.1635264014886983</v>
      </c>
      <c r="BJ6">
        <v>3.1320528764220708</v>
      </c>
      <c r="BK6">
        <v>3.1011994344871425</v>
      </c>
    </row>
    <row r="7" spans="1:63">
      <c r="A7" s="1066"/>
      <c r="B7" s="597">
        <v>0.83299999999999996</v>
      </c>
      <c r="C7" s="558">
        <v>7.5833612133377466</v>
      </c>
      <c r="D7" s="558">
        <v>7.4049874768593673</v>
      </c>
      <c r="E7" s="558">
        <v>7.23481221406528</v>
      </c>
      <c r="F7" s="558">
        <v>7.0722828913156075</v>
      </c>
      <c r="G7" s="558">
        <v>6.916895534533575</v>
      </c>
      <c r="H7" s="558">
        <v>6.7681895093062181</v>
      </c>
      <c r="I7" s="558">
        <v>6.6257429601480631</v>
      </c>
      <c r="J7" s="558">
        <v>6.4891688138180719</v>
      </c>
      <c r="K7" s="558">
        <v>6.358111266947132</v>
      </c>
      <c r="L7" s="558">
        <v>6.2322426908623934</v>
      </c>
      <c r="M7" s="558">
        <v>6.1112608969173694</v>
      </c>
      <c r="N7" s="558">
        <v>5.9948867142730817</v>
      </c>
      <c r="O7" s="558">
        <v>5.8828618392594141</v>
      </c>
      <c r="P7" s="558">
        <v>5.7749469214437008</v>
      </c>
      <c r="Q7" s="558">
        <v>5.6709198565590508</v>
      </c>
      <c r="R7" s="558">
        <v>5.5705742606700728</v>
      </c>
      <c r="S7" s="558">
        <v>5.4737181035176343</v>
      </c>
      <c r="T7" s="558">
        <v>5.3801724820001242</v>
      </c>
      <c r="U7" s="558">
        <v>5.2897705173084066</v>
      </c>
      <c r="V7" s="558">
        <v>5.2023563614107236</v>
      </c>
      <c r="W7" s="558">
        <v>5.1177843004440113</v>
      </c>
      <c r="X7" s="558">
        <v>5.0359179441605253</v>
      </c>
      <c r="Y7" s="558">
        <v>4.9566294919454457</v>
      </c>
      <c r="Z7" s="558">
        <v>4.8797990670972062</v>
      </c>
      <c r="AA7" s="558">
        <v>4.8053141120768545</v>
      </c>
      <c r="AB7" s="558">
        <v>4.7330688383099861</v>
      </c>
      <c r="AC7" s="558">
        <v>4.6629637248851106</v>
      </c>
      <c r="AD7" s="558">
        <v>4.594905061152752</v>
      </c>
      <c r="AE7" s="558">
        <v>4.5288045288044998</v>
      </c>
      <c r="AF7" s="558">
        <v>4.4645788195128082</v>
      </c>
      <c r="AG7" s="558">
        <v>4.4021492846507133</v>
      </c>
      <c r="AH7" s="558">
        <v>4.3414416139947374</v>
      </c>
      <c r="AI7" s="558">
        <v>4.2823855406511484</v>
      </c>
      <c r="AJ7" s="558">
        <v>4.2249145697421291</v>
      </c>
      <c r="AK7" s="558">
        <v>4.1689657286493516</v>
      </c>
      <c r="AL7" s="558">
        <v>4.1144793368427166</v>
      </c>
      <c r="AM7" s="558">
        <v>4.061398793525627</v>
      </c>
      <c r="AN7" s="558">
        <v>4.0096703815083181</v>
      </c>
      <c r="AO7" s="558">
        <v>3.9592430858806158</v>
      </c>
      <c r="AP7" s="558">
        <v>3.9100684261974337</v>
      </c>
      <c r="AQ7" s="558">
        <v>3.8621003010166168</v>
      </c>
      <c r="AR7">
        <v>3.8152948437412095</v>
      </c>
      <c r="AS7">
        <v>3.7696102888186469</v>
      </c>
      <c r="AT7">
        <v>3.7250068474390345</v>
      </c>
      <c r="AU7">
        <v>3.6814465919549333</v>
      </c>
      <c r="AV7">
        <v>3.638893348316989</v>
      </c>
      <c r="AW7">
        <v>3.5973125958842282</v>
      </c>
      <c r="AX7">
        <v>3.5566713740258158</v>
      </c>
      <c r="AY7">
        <v>3.5169381949831688</v>
      </c>
      <c r="AZ7">
        <v>3.4780829625082896</v>
      </c>
      <c r="BA7">
        <v>3.4400768958364738</v>
      </c>
      <c r="BB7">
        <v>3.40289245858978</v>
      </c>
      <c r="BC7">
        <v>3.3665032922421694</v>
      </c>
      <c r="BD7">
        <v>3.3308841538084533</v>
      </c>
      <c r="BE7">
        <v>3.2960108574475098</v>
      </c>
      <c r="BF7">
        <v>3.2618602196958588</v>
      </c>
      <c r="BG7">
        <v>3.2284100080710045</v>
      </c>
      <c r="BH7">
        <v>3.1956388928050932</v>
      </c>
      <c r="BI7">
        <v>3.1635264014886983</v>
      </c>
      <c r="BJ7">
        <v>3.1320528764220708</v>
      </c>
      <c r="BK7">
        <v>3.1011994344871425</v>
      </c>
    </row>
    <row r="8" spans="1:63">
      <c r="A8" s="1066"/>
      <c r="B8" s="597">
        <v>0.91700000000000004</v>
      </c>
      <c r="C8" s="558">
        <v>7.5833612133377466</v>
      </c>
      <c r="D8" s="558">
        <v>7.4049874768593673</v>
      </c>
      <c r="E8" s="558">
        <v>7.23481221406528</v>
      </c>
      <c r="F8" s="558">
        <v>7.0722828913156075</v>
      </c>
      <c r="G8" s="558">
        <v>6.916895534533575</v>
      </c>
      <c r="H8" s="558">
        <v>6.7681895093062181</v>
      </c>
      <c r="I8" s="558">
        <v>6.6257429601480631</v>
      </c>
      <c r="J8" s="558">
        <v>6.4891688138180719</v>
      </c>
      <c r="K8" s="558">
        <v>6.358111266947132</v>
      </c>
      <c r="L8" s="558">
        <v>6.2322426908623934</v>
      </c>
      <c r="M8" s="558">
        <v>6.1112608969173694</v>
      </c>
      <c r="N8" s="558">
        <v>5.9948867142730817</v>
      </c>
      <c r="O8" s="558">
        <v>5.8828618392594141</v>
      </c>
      <c r="P8" s="558">
        <v>5.7749469214437008</v>
      </c>
      <c r="Q8" s="558">
        <v>5.6709198565590508</v>
      </c>
      <c r="R8" s="558">
        <v>5.5705742606700728</v>
      </c>
      <c r="S8" s="558">
        <v>5.4737181035176343</v>
      </c>
      <c r="T8" s="558">
        <v>5.3801724820001242</v>
      </c>
      <c r="U8" s="558">
        <v>5.2897705173084066</v>
      </c>
      <c r="V8" s="558">
        <v>5.2023563614107236</v>
      </c>
      <c r="W8" s="558">
        <v>5.1177843004440113</v>
      </c>
      <c r="X8" s="558">
        <v>5.0359179441605253</v>
      </c>
      <c r="Y8" s="558">
        <v>4.9566294919454457</v>
      </c>
      <c r="Z8" s="558">
        <v>4.8797990670972062</v>
      </c>
      <c r="AA8" s="558">
        <v>4.8053141120768545</v>
      </c>
      <c r="AB8" s="558">
        <v>4.7330688383099861</v>
      </c>
      <c r="AC8" s="558">
        <v>4.6629637248851106</v>
      </c>
      <c r="AD8" s="558">
        <v>4.594905061152752</v>
      </c>
      <c r="AE8" s="558">
        <v>4.5288045288044998</v>
      </c>
      <c r="AF8" s="558">
        <v>4.4645788195128082</v>
      </c>
      <c r="AG8" s="558">
        <v>4.4021492846507133</v>
      </c>
      <c r="AH8" s="558">
        <v>4.3414416139947374</v>
      </c>
      <c r="AI8" s="558">
        <v>4.2823855406511484</v>
      </c>
      <c r="AJ8" s="558">
        <v>4.2249145697421291</v>
      </c>
      <c r="AK8" s="558">
        <v>4.1689657286493516</v>
      </c>
      <c r="AL8" s="558">
        <v>4.1144793368427166</v>
      </c>
      <c r="AM8" s="558">
        <v>4.061398793525627</v>
      </c>
      <c r="AN8" s="558">
        <v>4.0096703815083181</v>
      </c>
      <c r="AO8" s="558">
        <v>3.9592430858806158</v>
      </c>
      <c r="AP8" s="558">
        <v>3.9100684261974337</v>
      </c>
      <c r="AQ8" s="558">
        <v>3.8621003010166168</v>
      </c>
      <c r="AR8">
        <v>3.8152948437412095</v>
      </c>
      <c r="AS8">
        <v>3.7696102888186469</v>
      </c>
      <c r="AT8">
        <v>3.7250068474390345</v>
      </c>
      <c r="AU8">
        <v>3.6814465919549333</v>
      </c>
      <c r="AV8">
        <v>3.638893348316989</v>
      </c>
      <c r="AW8">
        <v>3.5973125958842282</v>
      </c>
      <c r="AX8">
        <v>3.5566713740258158</v>
      </c>
      <c r="AY8">
        <v>3.5169381949831688</v>
      </c>
      <c r="AZ8">
        <v>3.4780829625082896</v>
      </c>
      <c r="BA8">
        <v>3.4400768958364738</v>
      </c>
      <c r="BB8">
        <v>3.40289245858978</v>
      </c>
      <c r="BC8">
        <v>3.3665032922421694</v>
      </c>
      <c r="BD8">
        <v>3.3308841538084533</v>
      </c>
      <c r="BE8">
        <v>3.2960108574475098</v>
      </c>
      <c r="BF8">
        <v>3.2618602196958588</v>
      </c>
      <c r="BG8">
        <v>3.2284100080710045</v>
      </c>
      <c r="BH8">
        <v>3.1956388928050932</v>
      </c>
      <c r="BI8">
        <v>3.1635264014886983</v>
      </c>
      <c r="BJ8">
        <v>3.1320528764220708</v>
      </c>
      <c r="BK8">
        <v>3.1011994344871425</v>
      </c>
    </row>
    <row r="9" spans="1:63">
      <c r="A9" s="1066"/>
      <c r="B9" s="510">
        <v>1</v>
      </c>
      <c r="C9" s="558">
        <v>1.7309479000978316</v>
      </c>
      <c r="D9" s="558">
        <v>1.7095377903898656</v>
      </c>
      <c r="E9" s="558">
        <v>1.68865085322443</v>
      </c>
      <c r="F9" s="558">
        <v>1.6682681438791429</v>
      </c>
      <c r="G9" s="558">
        <v>1.6483716214050248</v>
      </c>
      <c r="H9" s="558">
        <v>1.6289440953676328</v>
      </c>
      <c r="I9" s="558">
        <v>1.6099691763105384</v>
      </c>
      <c r="J9" s="558">
        <v>1.5914312296411302</v>
      </c>
      <c r="K9" s="558">
        <v>1.5733153326660323</v>
      </c>
      <c r="L9" s="558">
        <v>1.5556072345279925</v>
      </c>
      <c r="M9" s="558">
        <v>1.5382933188181878</v>
      </c>
      <c r="N9" s="558">
        <v>1.5213605686577949</v>
      </c>
      <c r="O9" s="558">
        <v>1.5047965340606422</v>
      </c>
      <c r="P9" s="558">
        <v>1.4885893014049563</v>
      </c>
      <c r="Q9" s="558">
        <v>1.4727274648568982</v>
      </c>
      <c r="R9" s="558">
        <v>1.4572000996018326</v>
      </c>
      <c r="S9" s="558">
        <v>1.4419967367513091</v>
      </c>
      <c r="T9" s="558">
        <v>1.4271073398046419</v>
      </c>
      <c r="U9" s="558">
        <v>1.4125222825538608</v>
      </c>
      <c r="V9" s="558">
        <v>1.3982323283298324</v>
      </c>
      <c r="W9" s="558">
        <v>1.3842286104955142</v>
      </c>
      <c r="X9" s="558">
        <v>1.3705026140997838</v>
      </c>
      <c r="Y9" s="558">
        <v>1.3570461586120728</v>
      </c>
      <c r="Z9" s="558">
        <v>1.3438513816642432</v>
      </c>
      <c r="AA9" s="558">
        <v>1.3309107237318145</v>
      </c>
      <c r="AB9" s="558">
        <v>1.3182169136918214</v>
      </c>
      <c r="AC9" s="558">
        <v>1.3057629551993355</v>
      </c>
      <c r="AD9" s="558">
        <v>1.2935421138290091</v>
      </c>
      <c r="AE9" s="558">
        <v>1.2815479049319916</v>
      </c>
      <c r="AF9" s="558">
        <v>1.269774082162209</v>
      </c>
      <c r="AG9" s="558">
        <v>1.2582146266293563</v>
      </c>
      <c r="AH9" s="558">
        <v>1.2468637366390187</v>
      </c>
      <c r="AI9" s="558">
        <v>1.2357158179831824</v>
      </c>
      <c r="AJ9" s="558">
        <v>1.2247654747469923</v>
      </c>
      <c r="AK9" s="558">
        <v>1.2140075006000104</v>
      </c>
      <c r="AL9" s="558">
        <v>1.2034368705424521</v>
      </c>
      <c r="AM9" s="558">
        <v>1.1930487330789001</v>
      </c>
      <c r="AN9" s="558">
        <v>1.1828384027938954</v>
      </c>
      <c r="AO9" s="558">
        <v>1.1728013533055253</v>
      </c>
      <c r="AP9" s="558">
        <v>1.1629332105747539</v>
      </c>
      <c r="AQ9" s="558">
        <v>1.1532297465497092</v>
      </c>
      <c r="AR9">
        <v>1.1436868731255299</v>
      </c>
      <c r="AS9">
        <v>1.1343006364016401</v>
      </c>
      <c r="AT9">
        <v>1.1250672112195066</v>
      </c>
      <c r="AU9">
        <v>1.1159828959650233</v>
      </c>
      <c r="AV9">
        <v>1.1070441076206863</v>
      </c>
      <c r="AW9">
        <v>1.0982473770536672</v>
      </c>
      <c r="AX9">
        <v>1.0895893445267637</v>
      </c>
      <c r="AY9">
        <v>1.0810667554200262</v>
      </c>
      <c r="AZ9">
        <v>1.0726764561516149</v>
      </c>
      <c r="BA9">
        <v>1.0644153902871465</v>
      </c>
      <c r="BB9">
        <v>1.0562805948274465</v>
      </c>
      <c r="BC9">
        <v>1.0482691966652351</v>
      </c>
      <c r="BD9">
        <v>1.0403784092018478</v>
      </c>
      <c r="BE9">
        <v>1.0326055291156153</v>
      </c>
      <c r="BF9">
        <v>1.0249479332740379</v>
      </c>
      <c r="BG9">
        <v>1.0174030757823378</v>
      </c>
      <c r="BH9">
        <v>1.0099684851614175</v>
      </c>
      <c r="BI9">
        <v>1.00264176164865</v>
      </c>
      <c r="BJ9">
        <v>0.99542057461531308</v>
      </c>
      <c r="BK9">
        <v>0.98830266009482259</v>
      </c>
    </row>
    <row r="10" spans="1:63">
      <c r="A10" s="1066"/>
      <c r="B10" s="597">
        <v>1.083</v>
      </c>
      <c r="C10" s="578">
        <v>1.5900311230797066</v>
      </c>
      <c r="D10" s="558">
        <v>1.5711115658680592</v>
      </c>
      <c r="E10" s="558">
        <v>1.5526369565960465</v>
      </c>
      <c r="F10" s="558">
        <v>1.5345917813403727</v>
      </c>
      <c r="G10" s="558">
        <v>1.5169612391201226</v>
      </c>
      <c r="H10" s="558">
        <v>1.4997312014078443</v>
      </c>
      <c r="I10" s="558">
        <v>1.482888174368941</v>
      </c>
      <c r="J10" s="558">
        <v>1.4664192636172753</v>
      </c>
      <c r="K10" s="558">
        <v>1.4503121412935136</v>
      </c>
      <c r="L10" s="558">
        <v>1.4345550152895647</v>
      </c>
      <c r="M10" s="558">
        <v>1.4191366004576498</v>
      </c>
      <c r="N10" s="558">
        <v>1.4040460916562736</v>
      </c>
      <c r="O10" s="558">
        <v>1.3892731384978139</v>
      </c>
      <c r="P10" s="558">
        <v>1.3748078216736976</v>
      </c>
      <c r="Q10" s="558">
        <v>1.3606406307433747</v>
      </c>
      <c r="R10" s="558">
        <v>1.3467624432825664</v>
      </c>
      <c r="S10" s="558">
        <v>1.3331645052947327</v>
      </c>
      <c r="T10" s="558">
        <v>1.3198384127973537</v>
      </c>
      <c r="U10" s="558">
        <v>1.3067760945016511</v>
      </c>
      <c r="V10" s="558">
        <v>1.2939697955107297</v>
      </c>
      <c r="W10" s="558">
        <v>1.281412061966958</v>
      </c>
      <c r="X10" s="558">
        <v>1.2690957265847245</v>
      </c>
      <c r="Y10" s="558">
        <v>1.2570138950095628</v>
      </c>
      <c r="Z10" s="558">
        <v>1.2451599329491003</v>
      </c>
      <c r="AA10" s="558">
        <v>1.2335274540253536</v>
      </c>
      <c r="AB10" s="558">
        <v>1.2221103083016374</v>
      </c>
      <c r="AC10" s="558">
        <v>1.2109025714407782</v>
      </c>
      <c r="AD10" s="558">
        <v>1.1998985344544726</v>
      </c>
      <c r="AE10" s="558">
        <v>1.1890926940065289</v>
      </c>
      <c r="AF10" s="558">
        <v>1.1784797432353835</v>
      </c>
      <c r="AG10" s="558">
        <v>1.1680545630637365</v>
      </c>
      <c r="AH10" s="558">
        <v>1.1578122139654097</v>
      </c>
      <c r="AI10" s="558">
        <v>1.1477479281616048</v>
      </c>
      <c r="AJ10" s="558">
        <v>1.1378571022206543</v>
      </c>
      <c r="AK10" s="558">
        <v>1.1281352900371433</v>
      </c>
      <c r="AL10" s="558">
        <v>1.1185781961678942</v>
      </c>
      <c r="AM10" s="558">
        <v>1.1091816695038363</v>
      </c>
      <c r="AN10" s="558">
        <v>1.099941697258173</v>
      </c>
      <c r="AO10" s="558">
        <v>1.0908543992525521</v>
      </c>
      <c r="AP10" s="558">
        <v>1.08191602248415</v>
      </c>
      <c r="AQ10" s="558">
        <v>1.0731229359576839</v>
      </c>
      <c r="AR10">
        <v>1.0644716257674072</v>
      </c>
      <c r="AS10">
        <v>1.0559586904150875</v>
      </c>
      <c r="AT10">
        <v>1.0475808363508659</v>
      </c>
      <c r="AU10">
        <v>1.0393348737247154</v>
      </c>
      <c r="AV10">
        <v>1.0312177123369832</v>
      </c>
      <c r="AW10">
        <v>1.023226357777222</v>
      </c>
      <c r="AX10">
        <v>1.0153579077411683</v>
      </c>
      <c r="AY10">
        <v>1.0076095485163588</v>
      </c>
      <c r="AZ10">
        <v>0.99997855162743765</v>
      </c>
      <c r="BA10">
        <v>0.99246227063275905</v>
      </c>
      <c r="BB10">
        <v>0.98505813806437859</v>
      </c>
      <c r="BC10">
        <v>0.97776366250400348</v>
      </c>
      <c r="BD10">
        <v>0.97057642578790693</v>
      </c>
      <c r="BE10">
        <v>0.9634940803342158</v>
      </c>
      <c r="BF10">
        <v>0.95651434658636891</v>
      </c>
      <c r="BG10">
        <v>0.94963501056689736</v>
      </c>
      <c r="BH10">
        <v>0.94285392153601078</v>
      </c>
      <c r="BI10">
        <v>0.93616898974978802</v>
      </c>
      <c r="BJ10">
        <v>0.92957818431306671</v>
      </c>
      <c r="BK10">
        <v>0.92307953112239249</v>
      </c>
    </row>
    <row r="11" spans="1:63">
      <c r="A11" s="1066"/>
      <c r="B11" s="597">
        <v>1.167</v>
      </c>
      <c r="C11" s="558">
        <v>1.4656742983033881</v>
      </c>
      <c r="D11" s="558">
        <v>1.4488730645311747</v>
      </c>
      <c r="E11" s="558">
        <v>1.4324526551977612</v>
      </c>
      <c r="F11" s="558">
        <v>1.4164002674893474</v>
      </c>
      <c r="G11" s="558">
        <v>1.400703666117203</v>
      </c>
      <c r="H11" s="558">
        <v>1.3853511522156658</v>
      </c>
      <c r="I11" s="558">
        <v>1.3703315342633475</v>
      </c>
      <c r="J11" s="558">
        <v>1.3556341008756303</v>
      </c>
      <c r="K11" s="558">
        <v>1.3412485953294699</v>
      </c>
      <c r="L11" s="558">
        <v>1.3271651916931633</v>
      </c>
      <c r="M11" s="558">
        <v>1.3133744724443492</v>
      </c>
      <c r="N11" s="558">
        <v>1.2998674074690988</v>
      </c>
      <c r="O11" s="558">
        <v>1.2866353343436865</v>
      </c>
      <c r="P11" s="558">
        <v>1.2736699398085622</v>
      </c>
      <c r="Q11" s="558">
        <v>1.2609632423512649</v>
      </c>
      <c r="R11" s="558">
        <v>1.248507575821604</v>
      </c>
      <c r="S11" s="558">
        <v>1.2362955740084256</v>
      </c>
      <c r="T11" s="558">
        <v>1.2243201561127668</v>
      </c>
      <c r="U11" s="558">
        <v>1.2125745130571959</v>
      </c>
      <c r="V11" s="558">
        <v>1.2010520945757241</v>
      </c>
      <c r="W11" s="558">
        <v>1.1897465970328502</v>
      </c>
      <c r="X11" s="558">
        <v>1.1786519519241474</v>
      </c>
      <c r="Y11" s="558">
        <v>1.1677623150143113</v>
      </c>
      <c r="Z11" s="558">
        <v>1.1570720560718217</v>
      </c>
      <c r="AA11" s="558">
        <v>1.1465757491623338</v>
      </c>
      <c r="AB11" s="558">
        <v>1.1362681634656353</v>
      </c>
      <c r="AC11" s="558">
        <v>1.1261442545835185</v>
      </c>
      <c r="AD11" s="558">
        <v>1.116199156308219</v>
      </c>
      <c r="AE11" s="558">
        <v>1.1064281728231977</v>
      </c>
      <c r="AF11" s="558">
        <v>1.0968267713100077</v>
      </c>
      <c r="AG11" s="558">
        <v>1.0873905749367843</v>
      </c>
      <c r="AH11" s="558">
        <v>1.0781153562055774</v>
      </c>
      <c r="AI11" s="558">
        <v>1.0689970306372802</v>
      </c>
      <c r="AJ11" s="558">
        <v>1.060031650774333</v>
      </c>
      <c r="AK11" s="558">
        <v>1.051215400482703</v>
      </c>
      <c r="AL11" s="558">
        <v>1.0425445895358609</v>
      </c>
      <c r="AM11" s="558">
        <v>1.0340156484646059</v>
      </c>
      <c r="AN11" s="558">
        <v>1.0256251236576344</v>
      </c>
      <c r="AO11" s="558">
        <v>1.01736967269873</v>
      </c>
      <c r="AP11" s="558">
        <v>1.0092460599273456</v>
      </c>
      <c r="AQ11" s="558">
        <v>1.0012511522101915</v>
      </c>
      <c r="AR11">
        <v>0.99338191491221772</v>
      </c>
      <c r="AS11">
        <v>0.98563540805611338</v>
      </c>
      <c r="AT11">
        <v>0.97800878266010316</v>
      </c>
      <c r="AU11">
        <v>0.97049927724446483</v>
      </c>
      <c r="AV11">
        <v>0.96310421449776507</v>
      </c>
      <c r="AW11">
        <v>0.9558209980943585</v>
      </c>
      <c r="AX11">
        <v>0.9486471096552056</v>
      </c>
      <c r="AY11">
        <v>0.94158010584453222</v>
      </c>
      <c r="AZ11">
        <v>0.93461761559530232</v>
      </c>
      <c r="BA11">
        <v>0.92775733745688371</v>
      </c>
      <c r="BB11">
        <v>0.92099703705867508</v>
      </c>
      <c r="BC11">
        <v>0.91433454468382025</v>
      </c>
      <c r="BD11">
        <v>0.90776775294747902</v>
      </c>
      <c r="BE11">
        <v>0.90129461457443094</v>
      </c>
      <c r="BF11">
        <v>0.89491314027109259</v>
      </c>
      <c r="BG11">
        <v>0.88862139668729845</v>
      </c>
      <c r="BH11">
        <v>0.88241750446346345</v>
      </c>
      <c r="BI11">
        <v>0.87629963635897778</v>
      </c>
      <c r="BJ11">
        <v>0.87026601545792226</v>
      </c>
      <c r="BK11">
        <v>0.86431491344840372</v>
      </c>
    </row>
    <row r="12" spans="1:63">
      <c r="A12" s="1066"/>
      <c r="B12" s="510">
        <v>1.25</v>
      </c>
      <c r="C12" s="577">
        <v>1.3553770306710948</v>
      </c>
      <c r="D12" s="577">
        <v>1.3403889879633033</v>
      </c>
      <c r="E12" s="577">
        <v>1.3257288015743494</v>
      </c>
      <c r="F12" s="577">
        <v>1.3113858303374752</v>
      </c>
      <c r="G12" s="577">
        <v>1.2973498886613688</v>
      </c>
      <c r="H12" s="577">
        <v>1.2836112224079166</v>
      </c>
      <c r="I12" s="577">
        <v>1.2701604862865916</v>
      </c>
      <c r="J12" s="577">
        <v>1.2569887226553869</v>
      </c>
      <c r="K12" s="577">
        <v>1.2440873416272336</v>
      </c>
      <c r="L12" s="577">
        <v>1.231448102389068</v>
      </c>
      <c r="M12" s="577">
        <v>1.2190630956481725</v>
      </c>
      <c r="N12" s="577">
        <v>1.2069247271272217</v>
      </c>
      <c r="O12" s="577">
        <v>1.1950257020356581</v>
      </c>
      <c r="P12" s="577">
        <v>1.1833590104506773</v>
      </c>
      <c r="Q12" s="577">
        <v>1.1719179135462605</v>
      </c>
      <c r="R12" s="577">
        <v>1.1606959306134119</v>
      </c>
      <c r="S12" s="577">
        <v>1.1496868268190659</v>
      </c>
      <c r="T12" s="577">
        <v>1.138884601655084</v>
      </c>
      <c r="U12" s="577">
        <v>1.1282834780323774</v>
      </c>
      <c r="V12" s="577">
        <v>1.1178778919785028</v>
      </c>
      <c r="W12" s="577">
        <v>1.1076624829001336</v>
      </c>
      <c r="X12" s="577">
        <v>1.0976320843745986</v>
      </c>
      <c r="Y12" s="577">
        <v>1.0877817154372498</v>
      </c>
      <c r="Z12" s="577">
        <v>1.0781065723337946</v>
      </c>
      <c r="AA12" s="577">
        <v>1.0686020207088904</v>
      </c>
      <c r="AB12" s="577">
        <v>1.0592635882043235</v>
      </c>
      <c r="AC12" s="577">
        <v>1.050086957441926</v>
      </c>
      <c r="AD12" s="577">
        <v>1.0410679593681047</v>
      </c>
      <c r="AE12" s="577">
        <v>1.0322025669384252</v>
      </c>
      <c r="AF12" s="577">
        <v>1.0234868891221494</v>
      </c>
      <c r="AG12" s="577">
        <v>1.0149171652079787</v>
      </c>
      <c r="AH12" s="577">
        <v>1.0064897593934887</v>
      </c>
      <c r="AI12" s="577">
        <v>0.99820115564190748</v>
      </c>
      <c r="AJ12" s="577">
        <v>0.99004795279094793</v>
      </c>
      <c r="AK12" s="577">
        <v>0.98202685989940364</v>
      </c>
      <c r="AL12" s="577">
        <v>0.97413469181812795</v>
      </c>
      <c r="AM12" s="577">
        <v>0.9663683649728777</v>
      </c>
      <c r="AN12" s="577">
        <v>0.95872489334728972</v>
      </c>
      <c r="AO12" s="577">
        <v>0.9512013846549966</v>
      </c>
      <c r="AP12" s="577">
        <v>0.94379503669057352</v>
      </c>
      <c r="AQ12" s="577">
        <v>0.93650313384964246</v>
      </c>
      <c r="AR12" s="518">
        <v>0.92932304380905928</v>
      </c>
      <c r="AS12" s="518">
        <v>0.92225221435865234</v>
      </c>
      <c r="AT12" s="518">
        <v>0.91528817037650723</v>
      </c>
      <c r="AU12" s="518">
        <v>0.90842851094026289</v>
      </c>
      <c r="AV12" s="518">
        <v>0.90167090656733906</v>
      </c>
      <c r="AW12" s="518">
        <v>0.89501309657743067</v>
      </c>
      <c r="AX12" s="518">
        <v>0.88845288657099475</v>
      </c>
      <c r="AY12" s="518">
        <v>0.88198814601782272</v>
      </c>
      <c r="AZ12" s="518">
        <v>0.87561680595013269</v>
      </c>
      <c r="BA12" s="518">
        <v>0.86933685675493066</v>
      </c>
      <c r="BB12" s="518">
        <v>0.8631463460606964</v>
      </c>
      <c r="BC12" s="518">
        <v>0.85704337671372366</v>
      </c>
      <c r="BD12" s="518">
        <v>0.85102610483970809</v>
      </c>
      <c r="BE12" s="518">
        <v>0.84509273798642337</v>
      </c>
      <c r="BF12" s="518">
        <v>0.83924153334355467</v>
      </c>
      <c r="BG12" s="518">
        <v>0.83347079603597707</v>
      </c>
      <c r="BH12" s="518">
        <v>0.82777887748696577</v>
      </c>
      <c r="BI12" s="518">
        <v>0.82216417384802043</v>
      </c>
      <c r="BJ12" s="518">
        <v>0.81662512449215829</v>
      </c>
      <c r="BK12" s="518">
        <v>0.81116021056770826</v>
      </c>
    </row>
    <row r="13" spans="1:63">
      <c r="A13" s="1066"/>
      <c r="B13" s="597">
        <v>1.333</v>
      </c>
      <c r="C13" s="577">
        <v>1.2570942598685557</v>
      </c>
      <c r="D13" s="577">
        <v>1.2436673519043058</v>
      </c>
      <c r="E13" s="577">
        <v>1.230524235917781</v>
      </c>
      <c r="F13" s="577">
        <v>1.2176560086312607</v>
      </c>
      <c r="G13" s="577">
        <v>1.2050541353373823</v>
      </c>
      <c r="H13" s="577">
        <v>1.1927104310222976</v>
      </c>
      <c r="I13" s="577">
        <v>1.1806170426372327</v>
      </c>
      <c r="J13" s="577">
        <v>1.1687664324377547</v>
      </c>
      <c r="K13" s="577">
        <v>1.1571513623164766</v>
      </c>
      <c r="L13" s="577">
        <v>1.1457648790607664</v>
      </c>
      <c r="M13" s="577">
        <v>1.1346003004723701</v>
      </c>
      <c r="N13" s="577">
        <v>1.1236512022907215</v>
      </c>
      <c r="O13" s="577">
        <v>1.1129114058661729</v>
      </c>
      <c r="P13" s="577">
        <v>1.1023749665334406</v>
      </c>
      <c r="Q13" s="577">
        <v>1.0920361626393034</v>
      </c>
      <c r="R13" s="577">
        <v>1.0818894851819953</v>
      </c>
      <c r="S13" s="577">
        <v>1.0719296280228758</v>
      </c>
      <c r="T13" s="577">
        <v>1.0621514786338364</v>
      </c>
      <c r="U13" s="577">
        <v>1.0525501093465415</v>
      </c>
      <c r="V13" s="577">
        <v>1.0431207690720361</v>
      </c>
      <c r="W13" s="577">
        <v>1.0338588754614828</v>
      </c>
      <c r="X13" s="577">
        <v>1.0247600074808547</v>
      </c>
      <c r="Y13" s="577">
        <v>1.015819898374303</v>
      </c>
      <c r="Z13" s="577">
        <v>1.0070344289926665</v>
      </c>
      <c r="AA13" s="577">
        <v>0.99839962146521244</v>
      </c>
      <c r="AB13" s="577">
        <v>0.98991163319417608</v>
      </c>
      <c r="AC13" s="577">
        <v>0.98156675115305592</v>
      </c>
      <c r="AD13" s="577">
        <v>0.97336138647088588</v>
      </c>
      <c r="AE13" s="577">
        <v>0.96529206928589273</v>
      </c>
      <c r="AF13" s="577">
        <v>0.95735544385303128</v>
      </c>
      <c r="AG13" s="577">
        <v>0.9495482638909073</v>
      </c>
      <c r="AH13" s="577">
        <v>0.94186738815453153</v>
      </c>
      <c r="AI13" s="577">
        <v>0.93430977622122091</v>
      </c>
      <c r="AJ13" s="577">
        <v>0.92687248447777093</v>
      </c>
      <c r="AK13" s="577">
        <v>0.91955266229777122</v>
      </c>
      <c r="AL13" s="577">
        <v>0.91234754839863619</v>
      </c>
      <c r="AM13" s="577">
        <v>0.90525446736856974</v>
      </c>
      <c r="AN13" s="577">
        <v>0.89827082635428834</v>
      </c>
      <c r="AO13" s="577">
        <v>0.89139411190088669</v>
      </c>
      <c r="AP13" s="577">
        <v>0.88462188693575428</v>
      </c>
      <c r="AQ13" s="577">
        <v>0.87795178788894213</v>
      </c>
      <c r="AR13" s="577">
        <v>0.87138152194282881</v>
      </c>
      <c r="AS13" s="577">
        <v>0.86490886440436432</v>
      </c>
      <c r="AT13" s="577">
        <v>0.85853165619356608</v>
      </c>
      <c r="AU13" s="577">
        <v>0.85224780144230827</v>
      </c>
      <c r="AV13" s="577">
        <v>0.84605526519779561</v>
      </c>
      <c r="AW13" s="577">
        <v>0.83995207122543891</v>
      </c>
      <c r="AX13" s="577">
        <v>0.83393629990614249</v>
      </c>
      <c r="AY13" s="577">
        <v>0.82800608622330962</v>
      </c>
      <c r="AZ13" s="577">
        <v>0.8221596178351277</v>
      </c>
      <c r="BA13" s="577">
        <v>0.8163951332279511</v>
      </c>
      <c r="BB13" s="577">
        <v>0.81071091994682565</v>
      </c>
      <c r="BC13" s="577">
        <v>0.80510531289942344</v>
      </c>
      <c r="BD13" s="577">
        <v>0.79957669272985787</v>
      </c>
      <c r="BE13" s="577">
        <v>0.79412348425904411</v>
      </c>
      <c r="BF13" s="577">
        <v>0.78874415498844852</v>
      </c>
      <c r="BG13" s="577">
        <v>0.78343721366424102</v>
      </c>
      <c r="BH13" s="577">
        <v>0.77820120889902655</v>
      </c>
      <c r="BI13" s="577">
        <v>0.77303472784847804</v>
      </c>
      <c r="BJ13" s="577">
        <v>0.76793639494033628</v>
      </c>
      <c r="BK13" s="577">
        <v>0.7629048706533752</v>
      </c>
    </row>
    <row r="14" spans="1:63">
      <c r="A14" s="1066"/>
      <c r="B14" s="597">
        <v>1.417</v>
      </c>
      <c r="C14" s="577">
        <v>1.1691401413738896</v>
      </c>
      <c r="D14" s="577">
        <v>1.1570646729952028</v>
      </c>
      <c r="E14" s="577">
        <v>1.1452360976229421</v>
      </c>
      <c r="F14" s="577">
        <v>1.1336469199810262</v>
      </c>
      <c r="G14" s="577">
        <v>1.1222899451467212</v>
      </c>
      <c r="H14" s="577">
        <v>1.1111582636550348</v>
      </c>
      <c r="I14" s="577">
        <v>1.1002452374808753</v>
      </c>
      <c r="J14" s="577">
        <v>1.0895444868392199</v>
      </c>
      <c r="K14" s="577">
        <v>1.079049877748133</v>
      </c>
      <c r="L14" s="577">
        <v>1.0687555103036972</v>
      </c>
      <c r="M14" s="577">
        <v>1.058655707619756</v>
      </c>
      <c r="N14" s="577">
        <v>1.0487450053889091</v>
      </c>
      <c r="O14" s="577">
        <v>1.0390181420244218</v>
      </c>
      <c r="P14" s="577">
        <v>1.0294700493456834</v>
      </c>
      <c r="Q14" s="577">
        <v>1.0200958437725651</v>
      </c>
      <c r="R14" s="577">
        <v>1.0108908179965357</v>
      </c>
      <c r="S14" s="577">
        <v>1.001850433098687</v>
      </c>
      <c r="T14" s="577">
        <v>0.99297031108694156</v>
      </c>
      <c r="U14" s="577">
        <v>0.98424622782666116</v>
      </c>
      <c r="V14" s="577">
        <v>0.97567410634067386</v>
      </c>
      <c r="W14" s="577">
        <v>0.96725001045639203</v>
      </c>
      <c r="X14" s="577">
        <v>0.95897013877922099</v>
      </c>
      <c r="Y14" s="577">
        <v>0.95083081897287636</v>
      </c>
      <c r="Z14" s="577">
        <v>0.942828502328525</v>
      </c>
      <c r="AA14" s="577">
        <v>0.93495975860587965</v>
      </c>
      <c r="AB14" s="577">
        <v>0.92722127113048836</v>
      </c>
      <c r="AC14" s="577">
        <v>0.91960983213249825</v>
      </c>
      <c r="AD14" s="577">
        <v>0.91212233831313216</v>
      </c>
      <c r="AE14" s="577">
        <v>0.90475578662600109</v>
      </c>
      <c r="AF14" s="577">
        <v>0.89750727026120913</v>
      </c>
      <c r="AG14" s="577">
        <v>0.89037397482096403</v>
      </c>
      <c r="AH14" s="577">
        <v>0.88335317467612573</v>
      </c>
      <c r="AI14" s="577">
        <v>0.87644222949378303</v>
      </c>
      <c r="AJ14" s="577">
        <v>0.86963858092656365</v>
      </c>
      <c r="AK14" s="577">
        <v>0.86293974945495966</v>
      </c>
      <c r="AL14" s="577">
        <v>0.85634333137447649</v>
      </c>
      <c r="AM14" s="577">
        <v>0.84984699591992008</v>
      </c>
      <c r="AN14" s="577">
        <v>0.8434484825195887</v>
      </c>
      <c r="AO14" s="577">
        <v>0.83714559817258072</v>
      </c>
      <c r="AP14" s="577">
        <v>0.83093621494281866</v>
      </c>
      <c r="AQ14" s="577">
        <v>0.82481826756378207</v>
      </c>
      <c r="AR14" s="577">
        <v>0.81878975114827801</v>
      </c>
      <c r="AS14" s="577">
        <v>0.81284871899791855</v>
      </c>
      <c r="AT14" s="577">
        <v>0.80699328050727515</v>
      </c>
      <c r="AU14" s="577">
        <v>0.80122159915797297</v>
      </c>
      <c r="AV14" s="577">
        <v>0.79553189059825025</v>
      </c>
      <c r="AW14" s="577">
        <v>0.78992242080376729</v>
      </c>
      <c r="AX14" s="577">
        <v>0.78439150431568139</v>
      </c>
      <c r="AY14" s="577">
        <v>0.77893750255222871</v>
      </c>
      <c r="AZ14" s="577">
        <v>0.77355882219025729</v>
      </c>
      <c r="BA14" s="577">
        <v>0.76825391361335527</v>
      </c>
      <c r="BB14" s="577">
        <v>0.76302126942339965</v>
      </c>
      <c r="BC14" s="577">
        <v>0.75785942301251963</v>
      </c>
      <c r="BD14" s="577">
        <v>0.75276694719263626</v>
      </c>
      <c r="BE14" s="577">
        <v>0.74774245287988528</v>
      </c>
      <c r="BF14" s="577">
        <v>0.74278458783137813</v>
      </c>
      <c r="BG14" s="577">
        <v>0.73789203543188608</v>
      </c>
      <c r="BH14" s="577">
        <v>0.73306351352816224</v>
      </c>
      <c r="BI14" s="577">
        <v>0.72829777330873258</v>
      </c>
      <c r="BJ14" s="577">
        <v>0.72359359822710068</v>
      </c>
      <c r="BK14" s="577">
        <v>0.71894980296641553</v>
      </c>
    </row>
    <row r="15" spans="1:63">
      <c r="A15" s="1066"/>
      <c r="B15" s="510">
        <v>1.5</v>
      </c>
      <c r="C15" s="577">
        <v>1.0901148197574413</v>
      </c>
      <c r="D15" s="577">
        <v>1.0792151854118979</v>
      </c>
      <c r="E15" s="577">
        <v>1.0685313557334479</v>
      </c>
      <c r="F15" s="577">
        <v>1.0580569843901608</v>
      </c>
      <c r="G15" s="577">
        <v>1.0477859714763684</v>
      </c>
      <c r="H15" s="577">
        <v>1.0377124516668315</v>
      </c>
      <c r="I15" s="577">
        <v>1.0278307830477202</v>
      </c>
      <c r="J15" s="577">
        <v>1.0181355365797207</v>
      </c>
      <c r="K15" s="577">
        <v>1.0086214861519194</v>
      </c>
      <c r="L15" s="577">
        <v>0.99928359918817622</v>
      </c>
      <c r="M15" s="577">
        <v>0.99011702777051591</v>
      </c>
      <c r="N15" s="577">
        <v>0.98111710024663268</v>
      </c>
      <c r="O15" s="577">
        <v>0.97227931329099038</v>
      </c>
      <c r="P15" s="577">
        <v>0.96359932439116447</v>
      </c>
      <c r="Q15" s="577">
        <v>0.95507294473309379</v>
      </c>
      <c r="R15" s="577">
        <v>0.94669613246074447</v>
      </c>
      <c r="S15" s="577">
        <v>0.93846498628740216</v>
      </c>
      <c r="T15" s="577">
        <v>0.93037573943737562</v>
      </c>
      <c r="U15" s="577">
        <v>0.92242475389834389</v>
      </c>
      <c r="V15" s="577">
        <v>0.9146085149659241</v>
      </c>
      <c r="W15" s="577">
        <v>0.90692362606326959</v>
      </c>
      <c r="X15" s="577">
        <v>0.89936680381965983</v>
      </c>
      <c r="Y15" s="577">
        <v>0.89193487339309707</v>
      </c>
      <c r="Z15" s="577">
        <v>0.8846247640229149</v>
      </c>
      <c r="AA15" s="577">
        <v>0.8774335047993076</v>
      </c>
      <c r="AB15" s="577">
        <v>0.8703582206375361</v>
      </c>
      <c r="AC15" s="577">
        <v>0.86339612844535174</v>
      </c>
      <c r="AD15" s="577">
        <v>0.8565445334729026</v>
      </c>
      <c r="AE15" s="577">
        <v>0.849800825835067</v>
      </c>
      <c r="AF15" s="577">
        <v>0.84316247719678417</v>
      </c>
      <c r="AG15" s="577">
        <v>0.83662703761254031</v>
      </c>
      <c r="AH15" s="577">
        <v>0.83019213251170687</v>
      </c>
      <c r="AI15" s="577">
        <v>0.82385545982194264</v>
      </c>
      <c r="AJ15" s="577">
        <v>0.81761478722333503</v>
      </c>
      <c r="AK15" s="577">
        <v>0.81146794952640178</v>
      </c>
      <c r="AL15" s="577">
        <v>0.80541284616748443</v>
      </c>
      <c r="AM15" s="577">
        <v>0.79944743881544478</v>
      </c>
      <c r="AN15" s="577">
        <v>0.79356974908393885</v>
      </c>
      <c r="AO15" s="577">
        <v>0.78777785634387221</v>
      </c>
      <c r="AP15" s="577">
        <v>0.78206989563095619</v>
      </c>
      <c r="AQ15" s="577">
        <v>0.77644405564357777</v>
      </c>
      <c r="AR15" s="577">
        <v>0.77089857682646457</v>
      </c>
      <c r="AS15" s="577">
        <v>0.76543174953588922</v>
      </c>
      <c r="AT15" s="577">
        <v>0.76004191228239304</v>
      </c>
      <c r="AU15" s="577">
        <v>0.75472745004723341</v>
      </c>
      <c r="AV15" s="577">
        <v>0.74948679266897267</v>
      </c>
      <c r="AW15" s="577">
        <v>0.74431841329682269</v>
      </c>
      <c r="AX15" s="577">
        <v>0.7392208269075452</v>
      </c>
      <c r="AY15" s="577">
        <v>0.73419258888287997</v>
      </c>
      <c r="AZ15" s="577">
        <v>0.72923229364463904</v>
      </c>
      <c r="BA15" s="577">
        <v>0.72433857334476093</v>
      </c>
      <c r="BB15" s="577">
        <v>0.719510096607755</v>
      </c>
      <c r="BC15" s="577">
        <v>0.71474556732311201</v>
      </c>
      <c r="BD15" s="577">
        <v>0.71004372348537714</v>
      </c>
      <c r="BE15" s="577">
        <v>0.70540333607970807</v>
      </c>
      <c r="BF15" s="577">
        <v>0.70082320801084697</v>
      </c>
      <c r="BG15" s="577">
        <v>0.69630217307354858</v>
      </c>
      <c r="BH15" s="577">
        <v>0.69183909496260443</v>
      </c>
      <c r="BI15" s="577">
        <v>0.68743286632069633</v>
      </c>
      <c r="BJ15" s="577">
        <v>0.68308240782240459</v>
      </c>
      <c r="BK15" s="577">
        <v>0.67878666729277826</v>
      </c>
    </row>
    <row r="16" spans="1:63">
      <c r="A16" s="1066"/>
      <c r="B16" s="597">
        <v>1.583</v>
      </c>
      <c r="C16" s="577">
        <v>1.0188480621974505</v>
      </c>
      <c r="D16" s="577">
        <v>1.0089763006058212</v>
      </c>
      <c r="E16" s="577">
        <v>0.99929400105170396</v>
      </c>
      <c r="F16" s="577">
        <v>0.98979576105324329</v>
      </c>
      <c r="G16" s="577">
        <v>0.98047638159592743</v>
      </c>
      <c r="H16" s="577">
        <v>0.97133085764324334</v>
      </c>
      <c r="I16" s="577">
        <v>0.96235436917350525</v>
      </c>
      <c r="J16" s="577">
        <v>0.95354227270912506</v>
      </c>
      <c r="K16" s="577">
        <v>0.94489009330705109</v>
      </c>
      <c r="L16" s="577">
        <v>0.93639351698134377</v>
      </c>
      <c r="M16" s="577">
        <v>0.92804838353093133</v>
      </c>
      <c r="N16" s="577">
        <v>0.91985067974749279</v>
      </c>
      <c r="O16" s="577">
        <v>0.91179653298016672</v>
      </c>
      <c r="P16" s="577">
        <v>0.90388220503540961</v>
      </c>
      <c r="Q16" s="577">
        <v>0.89610408639181083</v>
      </c>
      <c r="R16" s="577">
        <v>0.8884586907110581</v>
      </c>
      <c r="S16" s="577">
        <v>0.88094264962751345</v>
      </c>
      <c r="T16" s="577">
        <v>0.87355270780004124</v>
      </c>
      <c r="U16" s="577">
        <v>0.86628571821081579</v>
      </c>
      <c r="V16" s="577">
        <v>0.85913863769684473</v>
      </c>
      <c r="W16" s="577">
        <v>0.85210852270087978</v>
      </c>
      <c r="X16" s="577">
        <v>0.84519252522924904</v>
      </c>
      <c r="Y16" s="577">
        <v>0.83838788900495032</v>
      </c>
      <c r="Z16" s="577">
        <v>0.83169194580508854</v>
      </c>
      <c r="AA16" s="577">
        <v>0.82510211197243311</v>
      </c>
      <c r="AB16" s="577">
        <v>0.81861588509151362</v>
      </c>
      <c r="AC16" s="577">
        <v>0.81223084082027031</v>
      </c>
      <c r="AD16" s="577">
        <v>0.80594462986883253</v>
      </c>
      <c r="AE16" s="577">
        <v>0.79975497511751392</v>
      </c>
      <c r="AF16" s="577">
        <v>0.7936596688666</v>
      </c>
      <c r="AG16" s="577">
        <v>0.78765657021094637</v>
      </c>
      <c r="AH16" s="577">
        <v>0.7817436025328327</v>
      </c>
      <c r="AI16" s="577">
        <v>0.77591875110690134</v>
      </c>
      <c r="AJ16" s="577">
        <v>0.7701800608113798</v>
      </c>
      <c r="AK16" s="577">
        <v>0.76452563394012474</v>
      </c>
      <c r="AL16" s="577">
        <v>0.75895362811034184</v>
      </c>
      <c r="AM16" s="577">
        <v>0.75346225426113822</v>
      </c>
      <c r="AN16" s="577">
        <v>0.74804977473833989</v>
      </c>
      <c r="AO16" s="577">
        <v>0.7427145014612645</v>
      </c>
      <c r="AP16" s="577">
        <v>0.73745479416739013</v>
      </c>
      <c r="AQ16" s="577">
        <v>0.7322690587310835</v>
      </c>
      <c r="AR16" s="577">
        <v>0.72715574555276952</v>
      </c>
      <c r="AS16" s="577">
        <v>0.72211334801512062</v>
      </c>
      <c r="AT16" s="577">
        <v>0.71714040100303666</v>
      </c>
      <c r="AU16" s="577">
        <v>0.71223547948436139</v>
      </c>
      <c r="AV16" s="577">
        <v>0.70739719714844651</v>
      </c>
      <c r="AW16" s="577">
        <v>0.70262420509983103</v>
      </c>
      <c r="AX16" s="577">
        <v>0.69791519060445117</v>
      </c>
      <c r="AY16" s="577">
        <v>0.693268875885933</v>
      </c>
      <c r="AZ16" s="577">
        <v>0.68868401696964698</v>
      </c>
      <c r="BA16" s="577">
        <v>0.68415940257233077</v>
      </c>
      <c r="BB16" s="577">
        <v>0.6796938530351968</v>
      </c>
      <c r="BC16" s="577">
        <v>0.67528621929855048</v>
      </c>
      <c r="BD16" s="577">
        <v>0.67093538191604785</v>
      </c>
      <c r="BE16" s="577">
        <v>0.66664025010681505</v>
      </c>
      <c r="BF16" s="577">
        <v>0.66239976084374597</v>
      </c>
      <c r="BG16" s="577">
        <v>0.65821287797637451</v>
      </c>
      <c r="BH16" s="577">
        <v>0.65407859138680247</v>
      </c>
      <c r="BI16" s="577">
        <v>0.64999591617724117</v>
      </c>
      <c r="BJ16" s="577">
        <v>0.64596389188778935</v>
      </c>
      <c r="BK16" s="577">
        <v>0.64198158174314657</v>
      </c>
    </row>
    <row r="17" spans="1:70">
      <c r="A17" s="1066"/>
      <c r="B17" s="597">
        <v>1.667</v>
      </c>
      <c r="C17" s="577">
        <v>0.95435545284740519</v>
      </c>
      <c r="D17" s="577">
        <v>0.94538618088258386</v>
      </c>
      <c r="E17" s="577">
        <v>0.93658393014644459</v>
      </c>
      <c r="F17" s="577">
        <v>0.92794407839871151</v>
      </c>
      <c r="G17" s="577">
        <v>0.91946217239811812</v>
      </c>
      <c r="H17" s="577">
        <v>0.9111339202486598</v>
      </c>
      <c r="I17" s="577">
        <v>0.90295518415806508</v>
      </c>
      <c r="J17" s="577">
        <v>0.894921973582818</v>
      </c>
      <c r="K17" s="577">
        <v>0.88703043873586629</v>
      </c>
      <c r="L17" s="577">
        <v>0.87927686443482833</v>
      </c>
      <c r="M17" s="577">
        <v>0.87165766427004188</v>
      </c>
      <c r="N17" s="577">
        <v>0.86416937507322156</v>
      </c>
      <c r="O17" s="577">
        <v>0.85680865166880271</v>
      </c>
      <c r="P17" s="577">
        <v>0.84957226189125667</v>
      </c>
      <c r="Q17" s="577">
        <v>0.84245708185278856</v>
      </c>
      <c r="R17" s="577">
        <v>0.83546009144685607</v>
      </c>
      <c r="S17" s="577">
        <v>0.82857837007391688</v>
      </c>
      <c r="T17" s="577">
        <v>0.82180909257669177</v>
      </c>
      <c r="U17" s="577">
        <v>0.81514952537306162</v>
      </c>
      <c r="V17" s="577">
        <v>0.80859702277547574</v>
      </c>
      <c r="W17" s="577">
        <v>0.80214902348646111</v>
      </c>
      <c r="X17" s="577">
        <v>0.79580304726048134</v>
      </c>
      <c r="Y17" s="577">
        <v>0.78955669172300302</v>
      </c>
      <c r="Z17" s="577">
        <v>0.78340762933820207</v>
      </c>
      <c r="AA17" s="577">
        <v>0.77735360451726676</v>
      </c>
      <c r="AB17" s="577">
        <v>0.77139243085975273</v>
      </c>
      <c r="AC17" s="577">
        <v>0.76552198852089914</v>
      </c>
      <c r="AD17" s="577">
        <v>0.75974022169825006</v>
      </c>
      <c r="AE17" s="577">
        <v>0.7540451362313183</v>
      </c>
      <c r="AF17" s="577">
        <v>0.74843479730840434</v>
      </c>
      <c r="AG17" s="577">
        <v>0.74290732727503139</v>
      </c>
      <c r="AH17" s="577">
        <v>0.73746090353878302</v>
      </c>
      <c r="AI17" s="577">
        <v>0.73209375656562869</v>
      </c>
      <c r="AJ17" s="577">
        <v>0.72680416796311398</v>
      </c>
      <c r="AK17" s="577">
        <v>0.72159046864604925</v>
      </c>
      <c r="AL17" s="577">
        <v>0.71645103708058944</v>
      </c>
      <c r="AM17" s="577">
        <v>0.71138429760281829</v>
      </c>
      <c r="AN17" s="577">
        <v>0.70638871880817833</v>
      </c>
      <c r="AO17" s="577">
        <v>0.70146281200828764</v>
      </c>
      <c r="AP17" s="577">
        <v>0.6966051297518765</v>
      </c>
      <c r="AQ17" s="577">
        <v>0.69181426440675686</v>
      </c>
      <c r="AR17" s="577">
        <v>0.68708884679990612</v>
      </c>
      <c r="AS17" s="577">
        <v>0.68242754491290814</v>
      </c>
      <c r="AT17" s="577">
        <v>0.67782906263013587</v>
      </c>
      <c r="AU17" s="577">
        <v>0.67329213853720749</v>
      </c>
      <c r="AV17" s="577">
        <v>0.66881554476737692</v>
      </c>
      <c r="AW17" s="577">
        <v>0.66439808589363958</v>
      </c>
      <c r="AX17" s="577">
        <v>0.66003859786445584</v>
      </c>
      <c r="AY17" s="577">
        <v>0.65573594698110071</v>
      </c>
      <c r="AZ17" s="577">
        <v>0.6514890289147548</v>
      </c>
      <c r="BA17" s="577">
        <v>0.64729676776154244</v>
      </c>
      <c r="BB17" s="577">
        <v>0.64315811513382237</v>
      </c>
      <c r="BC17" s="577">
        <v>0.63907204928611716</v>
      </c>
      <c r="BD17" s="577">
        <v>0.63503757427415009</v>
      </c>
      <c r="BE17" s="577">
        <v>0.63105371914553754</v>
      </c>
      <c r="BF17" s="577">
        <v>0.62711953716075231</v>
      </c>
      <c r="BG17" s="577">
        <v>0.6232341050430491</v>
      </c>
      <c r="BH17" s="577">
        <v>0.6193965222561002</v>
      </c>
      <c r="BI17" s="577">
        <v>0.61560591030815592</v>
      </c>
      <c r="BJ17" s="577">
        <v>0.61186141208160039</v>
      </c>
      <c r="BK17" s="577">
        <v>0.60816219118682813</v>
      </c>
    </row>
    <row r="18" spans="1:70">
      <c r="A18" s="1066"/>
      <c r="B18" s="510">
        <v>1.75</v>
      </c>
      <c r="C18" s="577">
        <v>0.89580404502280719</v>
      </c>
      <c r="D18" s="577">
        <v>0.8876304433035771</v>
      </c>
      <c r="E18" s="577">
        <v>0.87960465002918053</v>
      </c>
      <c r="F18" s="577">
        <v>0.87172269175542982</v>
      </c>
      <c r="G18" s="577">
        <v>0.86398073619416615</v>
      </c>
      <c r="H18" s="577">
        <v>0.8563750860002538</v>
      </c>
      <c r="I18" s="577">
        <v>0.84890217288387193</v>
      </c>
      <c r="J18" s="577">
        <v>0.8415585520284018</v>
      </c>
      <c r="K18" s="577">
        <v>0.83434089679556767</v>
      </c>
      <c r="L18" s="577">
        <v>0.82724599370072793</v>
      </c>
      <c r="M18" s="577">
        <v>0.82027073764237457</v>
      </c>
      <c r="N18" s="577">
        <v>0.81341212737095991</v>
      </c>
      <c r="O18" s="577">
        <v>0.80666726118316112</v>
      </c>
      <c r="P18" s="577">
        <v>0.80003333282860312</v>
      </c>
      <c r="Q18" s="577">
        <v>0.79350762761690907</v>
      </c>
      <c r="R18" s="577">
        <v>0.78708751871373439</v>
      </c>
      <c r="S18" s="577">
        <v>0.78077046361516422</v>
      </c>
      <c r="T18" s="577">
        <v>0.77455400079053749</v>
      </c>
      <c r="U18" s="577">
        <v>0.7684357464843794</v>
      </c>
      <c r="V18" s="577">
        <v>0.76241339166871924</v>
      </c>
      <c r="W18" s="577">
        <v>0.75648469913760319</v>
      </c>
      <c r="X18" s="577">
        <v>0.75064750073612363</v>
      </c>
      <c r="Y18" s="577">
        <v>0.74489969471675532</v>
      </c>
      <c r="Z18" s="577">
        <v>0.73923924321622436</v>
      </c>
      <c r="AA18" s="577">
        <v>0.73366416984655036</v>
      </c>
      <c r="AB18" s="577">
        <v>0.72817255739427589</v>
      </c>
      <c r="AC18" s="577">
        <v>0.72276254562225895</v>
      </c>
      <c r="AD18" s="577">
        <v>0.7174323291687339</v>
      </c>
      <c r="AE18" s="577">
        <v>0.71218015553865488</v>
      </c>
      <c r="AF18" s="577">
        <v>0.70700432318262718</v>
      </c>
      <c r="AG18" s="577">
        <v>0.70190317965900562</v>
      </c>
      <c r="AH18" s="577">
        <v>0.69687511987498507</v>
      </c>
      <c r="AI18" s="577">
        <v>0.69191858440275378</v>
      </c>
      <c r="AJ18" s="577">
        <v>0.68703205786699673</v>
      </c>
      <c r="AK18" s="577">
        <v>0.68221406740024904</v>
      </c>
      <c r="AL18" s="577">
        <v>0.67746318116278814</v>
      </c>
      <c r="AM18" s="577">
        <v>0.67277800692394285</v>
      </c>
      <c r="AN18" s="577">
        <v>0.66815719070186785</v>
      </c>
      <c r="AO18" s="577">
        <v>0.66359941545898737</v>
      </c>
      <c r="AP18" s="577">
        <v>0.65910339985047295</v>
      </c>
      <c r="AQ18" s="577">
        <v>0.6546678970232529</v>
      </c>
      <c r="AR18" s="577">
        <v>0.65029169346319216</v>
      </c>
      <c r="AS18" s="577">
        <v>0.64597360788820168</v>
      </c>
      <c r="AT18" s="577">
        <v>0.64171249018515553</v>
      </c>
      <c r="AU18" s="577">
        <v>0.63750722038861019</v>
      </c>
      <c r="AV18" s="577">
        <v>0.63335670769941632</v>
      </c>
      <c r="AW18" s="577">
        <v>0.62925988954141909</v>
      </c>
      <c r="AX18" s="577">
        <v>0.62521573065453384</v>
      </c>
      <c r="AY18" s="577">
        <v>0.62122322222256965</v>
      </c>
      <c r="AZ18" s="577">
        <v>0.61728138103425911</v>
      </c>
      <c r="BA18" s="577">
        <v>0.61338924867602651</v>
      </c>
      <c r="BB18" s="577">
        <v>0.60954589075510435</v>
      </c>
      <c r="BC18" s="577">
        <v>0.60575039615167536</v>
      </c>
      <c r="BD18" s="577">
        <v>0.60200187629878044</v>
      </c>
      <c r="BE18" s="577">
        <v>0.59829946448879923</v>
      </c>
      <c r="BF18" s="577">
        <v>0.59464231520536692</v>
      </c>
      <c r="BG18" s="577">
        <v>0.5910296034796434</v>
      </c>
      <c r="BH18" s="577">
        <v>0.58746052426990614</v>
      </c>
      <c r="BI18" s="577">
        <v>0.58393429186348744</v>
      </c>
      <c r="BJ18" s="577">
        <v>0.58045013930012312</v>
      </c>
      <c r="BK18" s="577">
        <v>0.57700731781582171</v>
      </c>
    </row>
    <row r="19" spans="1:70">
      <c r="A19" s="1066"/>
      <c r="B19" s="597">
        <v>1.833</v>
      </c>
      <c r="C19" s="577">
        <v>0.84248520543065553</v>
      </c>
      <c r="D19" s="577">
        <v>0.83501581314863493</v>
      </c>
      <c r="E19" s="577">
        <v>0.82767770275205366</v>
      </c>
      <c r="F19" s="577">
        <v>0.82046744328056975</v>
      </c>
      <c r="G19" s="577">
        <v>0.81338172229568173</v>
      </c>
      <c r="H19" s="577">
        <v>0.80641734080665606</v>
      </c>
      <c r="I19" s="577">
        <v>0.79957120845491747</v>
      </c>
      <c r="J19" s="577">
        <v>0.79284033894166717</v>
      </c>
      <c r="K19" s="577">
        <v>0.78622184568451814</v>
      </c>
      <c r="L19" s="577">
        <v>0.77971293768987593</v>
      </c>
      <c r="M19" s="577">
        <v>0.77331091562866339</v>
      </c>
      <c r="N19" s="577">
        <v>0.76701316810379927</v>
      </c>
      <c r="O19" s="577">
        <v>0.76081716809858546</v>
      </c>
      <c r="P19" s="577">
        <v>0.7547204695958577</v>
      </c>
      <c r="Q19" s="577">
        <v>0.74872070435839466</v>
      </c>
      <c r="R19" s="577">
        <v>0.74281557886168326</v>
      </c>
      <c r="S19" s="577">
        <v>0.73700287137069709</v>
      </c>
      <c r="T19" s="577">
        <v>0.73128042915285563</v>
      </c>
      <c r="U19" s="577">
        <v>0.72564616581982511</v>
      </c>
      <c r="V19" s="577">
        <v>0.72009805879126132</v>
      </c>
      <c r="W19" s="577">
        <v>0.71463414687402005</v>
      </c>
      <c r="X19" s="577">
        <v>0.70925252795074645</v>
      </c>
      <c r="Y19" s="577">
        <v>0.70395135677212273</v>
      </c>
      <c r="Z19" s="577">
        <v>0.69872884284738845</v>
      </c>
      <c r="AA19" s="577">
        <v>0.6935832484280704</v>
      </c>
      <c r="AB19" s="577">
        <v>0.68851288658014931</v>
      </c>
      <c r="AC19" s="577">
        <v>0.68351611934017364</v>
      </c>
      <c r="AD19" s="577">
        <v>0.67859135595108278</v>
      </c>
      <c r="AE19" s="577">
        <v>0.67373705117375349</v>
      </c>
      <c r="AF19" s="577">
        <v>0.66895170367049972</v>
      </c>
      <c r="AG19" s="577">
        <v>0.66423385445697514</v>
      </c>
      <c r="AH19" s="577">
        <v>0.65958208541912799</v>
      </c>
      <c r="AI19" s="577">
        <v>0.65499501789203662</v>
      </c>
      <c r="AJ19" s="577">
        <v>0.6504713112976378</v>
      </c>
      <c r="AK19" s="577">
        <v>0.64600966183851782</v>
      </c>
      <c r="AL19" s="577">
        <v>0.64160880124509501</v>
      </c>
      <c r="AM19" s="577">
        <v>0.63726749557366313</v>
      </c>
      <c r="AN19" s="577">
        <v>0.63298454405290328</v>
      </c>
      <c r="AO19" s="577">
        <v>0.62875877797659985</v>
      </c>
      <c r="AP19" s="577">
        <v>0.62458905964041544</v>
      </c>
      <c r="AQ19" s="577">
        <v>0.62047428132069238</v>
      </c>
      <c r="AR19" s="577">
        <v>0.6164133642933558</v>
      </c>
      <c r="AS19" s="577">
        <v>0.61240525789109379</v>
      </c>
      <c r="AT19" s="577">
        <v>0.60844893859708205</v>
      </c>
      <c r="AU19" s="577">
        <v>0.60454340917361249</v>
      </c>
      <c r="AV19" s="577">
        <v>0.60068769782406617</v>
      </c>
      <c r="AW19" s="577">
        <v>0.59688085738675345</v>
      </c>
      <c r="AX19" s="577">
        <v>0.59312196455921351</v>
      </c>
      <c r="AY19" s="577">
        <v>0.58941011915164165</v>
      </c>
      <c r="AZ19" s="577">
        <v>0.58574444336817488</v>
      </c>
      <c r="BA19" s="577">
        <v>0.58212408111483116</v>
      </c>
      <c r="BB19" s="577">
        <v>0.57854819733295515</v>
      </c>
      <c r="BC19" s="577">
        <v>0.57501597735708154</v>
      </c>
      <c r="BD19" s="577">
        <v>0.57152662629617912</v>
      </c>
      <c r="BE19" s="577">
        <v>0.56807936843728579</v>
      </c>
      <c r="BF19" s="577">
        <v>0.56467344667059827</v>
      </c>
      <c r="BG19" s="577">
        <v>0.56130812193511925</v>
      </c>
      <c r="BH19" s="577">
        <v>0.55798267268400958</v>
      </c>
      <c r="BI19" s="577">
        <v>0.55469639436883467</v>
      </c>
      <c r="BJ19" s="577">
        <v>0.55144859894192755</v>
      </c>
      <c r="BK19" s="577">
        <v>0.54823861437613508</v>
      </c>
    </row>
    <row r="20" spans="1:70">
      <c r="A20" s="1066"/>
      <c r="B20" s="597">
        <v>1.917</v>
      </c>
      <c r="C20" s="577">
        <v>0.79379297803097915</v>
      </c>
      <c r="D20" s="577">
        <v>0.78694911569649628</v>
      </c>
      <c r="E20" s="577">
        <v>0.78022225635086395</v>
      </c>
      <c r="F20" s="577">
        <v>0.77360942499166163</v>
      </c>
      <c r="G20" s="577">
        <v>0.76710774662822234</v>
      </c>
      <c r="H20" s="577">
        <v>0.76071444211399464</v>
      </c>
      <c r="I20" s="577">
        <v>0.75442682418558671</v>
      </c>
      <c r="J20" s="577">
        <v>0.74824229369663475</v>
      </c>
      <c r="K20" s="577">
        <v>0.74215833603540549</v>
      </c>
      <c r="L20" s="577">
        <v>0.73617251771575942</v>
      </c>
      <c r="M20" s="577">
        <v>0.73028248313176725</v>
      </c>
      <c r="N20" s="577">
        <v>0.72448595146688355</v>
      </c>
      <c r="O20" s="577">
        <v>0.71878071374916219</v>
      </c>
      <c r="P20" s="577">
        <v>0.71316463004452058</v>
      </c>
      <c r="Q20" s="577">
        <v>0.70763562678056691</v>
      </c>
      <c r="R20" s="577">
        <v>0.70219169419395333</v>
      </c>
      <c r="S20" s="577">
        <v>0.69683088389465886</v>
      </c>
      <c r="T20" s="577">
        <v>0.69155130654099761</v>
      </c>
      <c r="U20" s="577">
        <v>0.68635112961952394</v>
      </c>
      <c r="V20" s="577">
        <v>0.68122857532435666</v>
      </c>
      <c r="W20" s="577">
        <v>0.67618191853076437</v>
      </c>
      <c r="X20" s="577">
        <v>0.67120948485816001</v>
      </c>
      <c r="Y20" s="577">
        <v>0.66630964881793808</v>
      </c>
      <c r="Z20" s="577">
        <v>0.66148083204184693</v>
      </c>
      <c r="AA20" s="577">
        <v>0.65672150158684262</v>
      </c>
      <c r="AB20" s="577">
        <v>0.65203016831259986</v>
      </c>
      <c r="AC20" s="577">
        <v>0.64740538532807035</v>
      </c>
      <c r="AD20" s="577">
        <v>0.64284574650368698</v>
      </c>
      <c r="AE20" s="577">
        <v>0.63834988504599832</v>
      </c>
      <c r="AF20" s="577">
        <v>0.63391647213170066</v>
      </c>
      <c r="AG20" s="577">
        <v>0.62954421559819584</v>
      </c>
      <c r="AH20" s="577">
        <v>0.62523185868796871</v>
      </c>
      <c r="AI20" s="577">
        <v>0.62097817884421924</v>
      </c>
      <c r="AJ20" s="577">
        <v>0.61678198655532401</v>
      </c>
      <c r="AK20" s="577">
        <v>0.61264212424583431</v>
      </c>
      <c r="AL20" s="577">
        <v>0.60855746521183851</v>
      </c>
      <c r="AM20" s="577">
        <v>0.60452691259863156</v>
      </c>
      <c r="AN20" s="577">
        <v>0.60054939841874411</v>
      </c>
      <c r="AO20" s="577">
        <v>0.59662388260848231</v>
      </c>
      <c r="AP20" s="577">
        <v>0.59274935212123014</v>
      </c>
      <c r="AQ20" s="577">
        <v>0.588924820055853</v>
      </c>
      <c r="AR20" s="577">
        <v>0.58514932481862691</v>
      </c>
      <c r="AS20" s="577">
        <v>0.58142192931719816</v>
      </c>
      <c r="AT20" s="577">
        <v>0.5777417201851559</v>
      </c>
      <c r="AU20" s="577">
        <v>0.57410780703586795</v>
      </c>
      <c r="AV20" s="577">
        <v>0.57051932174430031</v>
      </c>
      <c r="AW20" s="577">
        <v>0.56697541775560334</v>
      </c>
      <c r="AX20" s="577">
        <v>0.56347526941930892</v>
      </c>
      <c r="AY20" s="577">
        <v>0.56001807134803638</v>
      </c>
      <c r="AZ20" s="577">
        <v>0.55660303779966325</v>
      </c>
      <c r="BA20" s="577">
        <v>0.55322940208196492</v>
      </c>
      <c r="BB20" s="577">
        <v>0.5498964159787737</v>
      </c>
      <c r="BC20" s="577">
        <v>0.54660334919675801</v>
      </c>
      <c r="BD20" s="577">
        <v>0.5433494888319601</v>
      </c>
      <c r="BE20" s="577">
        <v>0.54013413885527561</v>
      </c>
      <c r="BF20" s="577">
        <v>0.53695661961609376</v>
      </c>
      <c r="BG20" s="577">
        <v>0.53381626736335497</v>
      </c>
      <c r="BH20" s="577">
        <v>0.53071243378331723</v>
      </c>
      <c r="BI20" s="577">
        <v>0.52764448555335552</v>
      </c>
      <c r="BJ20" s="577">
        <v>0.52461180391114748</v>
      </c>
      <c r="BK20" s="577">
        <v>0.52161378423863203</v>
      </c>
    </row>
    <row r="21" spans="1:70" s="517" customFormat="1">
      <c r="A21" s="1066"/>
      <c r="B21" s="510">
        <v>2</v>
      </c>
      <c r="C21" s="577">
        <v>0.74920672058650495</v>
      </c>
      <c r="D21" s="577">
        <v>0.74292040386066938</v>
      </c>
      <c r="E21" s="577">
        <v>0.73673870167401778</v>
      </c>
      <c r="F21" s="577">
        <v>0.73065902414225892</v>
      </c>
      <c r="G21" s="577">
        <v>0.72467886616985644</v>
      </c>
      <c r="H21" s="577">
        <v>0.71879580400838317</v>
      </c>
      <c r="I21" s="577">
        <v>0.71300749198116575</v>
      </c>
      <c r="J21" s="577">
        <v>0.70731165936491791</v>
      </c>
      <c r="K21" s="577">
        <v>0.70170610741965611</v>
      </c>
      <c r="L21" s="577">
        <v>0.69618870655873499</v>
      </c>
      <c r="M21" s="577">
        <v>0.69075739365134947</v>
      </c>
      <c r="N21" s="577">
        <v>0.68541016945032773</v>
      </c>
      <c r="O21" s="577">
        <v>0.68014509613847618</v>
      </c>
      <c r="P21" s="577">
        <v>0.6749602949871506</v>
      </c>
      <c r="Q21" s="577">
        <v>0.66985394412111132</v>
      </c>
      <c r="R21" s="577">
        <v>0.66482427638407438</v>
      </c>
      <c r="S21" s="577">
        <v>0.6598695772997073</v>
      </c>
      <c r="T21" s="577">
        <v>0.65498818312312557</v>
      </c>
      <c r="U21" s="577">
        <v>0.65017847897823866</v>
      </c>
      <c r="V21" s="577">
        <v>0.64543889707656521</v>
      </c>
      <c r="W21" s="577">
        <v>0.64076791501338903</v>
      </c>
      <c r="X21" s="577">
        <v>0.63616405413736776</v>
      </c>
      <c r="Y21" s="577">
        <v>0.6316258779899252</v>
      </c>
      <c r="Z21" s="577">
        <v>0.62715199081096651</v>
      </c>
      <c r="AA21" s="577">
        <v>0.62274103610765408</v>
      </c>
      <c r="AB21" s="577">
        <v>0.61839169528315729</v>
      </c>
      <c r="AC21" s="577">
        <v>0.61410268632246678</v>
      </c>
      <c r="AD21" s="577">
        <v>0.6098727625325211</v>
      </c>
      <c r="AE21" s="577">
        <v>0.60570071133404513</v>
      </c>
      <c r="AF21" s="577">
        <v>0.60158535310264094</v>
      </c>
      <c r="AG21" s="577">
        <v>0.59752554005680358</v>
      </c>
      <c r="AH21" s="577">
        <v>0.5935201551906607</v>
      </c>
      <c r="AI21" s="577">
        <v>0.58956811124935216</v>
      </c>
      <c r="AJ21" s="577">
        <v>0.58566834974507342</v>
      </c>
      <c r="AK21" s="577">
        <v>0.58181984001191289</v>
      </c>
      <c r="AL21" s="577">
        <v>0.57802157829771272</v>
      </c>
      <c r="AM21" s="577">
        <v>0.57427258689126781</v>
      </c>
      <c r="AN21" s="577">
        <v>0.57057191328327317</v>
      </c>
      <c r="AO21" s="577">
        <v>0.56691862935950388</v>
      </c>
      <c r="AP21" s="577">
        <v>0.56331183062479484</v>
      </c>
      <c r="AQ21" s="577">
        <v>0.55975063545645509</v>
      </c>
      <c r="AR21" s="577">
        <v>0.55623418438582306</v>
      </c>
      <c r="AS21" s="577">
        <v>0.55276163940673417</v>
      </c>
      <c r="AT21" s="577">
        <v>0.54933218330972988</v>
      </c>
      <c r="AU21" s="577">
        <v>0.54594501904089909</v>
      </c>
      <c r="AV21" s="577">
        <v>0.54259936908429296</v>
      </c>
      <c r="AW21" s="577">
        <v>0.53929447486691162</v>
      </c>
      <c r="AX21" s="577">
        <v>0.53602959618530233</v>
      </c>
      <c r="AY21" s="577">
        <v>0.53280401065286043</v>
      </c>
      <c r="AZ21" s="577">
        <v>0.52961701316696808</v>
      </c>
      <c r="BA21" s="577">
        <v>0.52646791539514137</v>
      </c>
      <c r="BB21" s="577">
        <v>0.52335604527940205</v>
      </c>
      <c r="BC21" s="577">
        <v>0.52028074655812362</v>
      </c>
      <c r="BD21" s="577">
        <v>0.51724137830463701</v>
      </c>
      <c r="BE21" s="577">
        <v>0.51423731448191412</v>
      </c>
      <c r="BF21" s="577">
        <v>0.51126794351268001</v>
      </c>
      <c r="BG21" s="577">
        <v>0.50833266786433384</v>
      </c>
      <c r="BH21" s="577">
        <v>0.50543090364808585</v>
      </c>
      <c r="BI21" s="577">
        <v>0.50256208023174631</v>
      </c>
      <c r="BJ21" s="577">
        <v>0.4997256398656264</v>
      </c>
      <c r="BK21" s="577">
        <v>0.49692103732103815</v>
      </c>
      <c r="BL21" s="518"/>
      <c r="BM21" s="518"/>
      <c r="BN21" s="518"/>
      <c r="BO21" s="518"/>
      <c r="BP21" s="518"/>
      <c r="BQ21" s="518"/>
      <c r="BR21" s="518"/>
    </row>
    <row r="22" spans="1:70">
      <c r="A22" s="1066"/>
      <c r="B22" s="597">
        <v>2.0830000000000002</v>
      </c>
      <c r="C22" s="577">
        <v>0.70827707538149232</v>
      </c>
      <c r="D22" s="577">
        <v>0.70248931583385643</v>
      </c>
      <c r="E22" s="577">
        <v>0.69679538014910425</v>
      </c>
      <c r="F22" s="577">
        <v>0.69119300523908822</v>
      </c>
      <c r="G22" s="577">
        <v>0.68568000021787456</v>
      </c>
      <c r="H22" s="577">
        <v>0.68025424354507869</v>
      </c>
      <c r="I22" s="577">
        <v>0.67491368030376231</v>
      </c>
      <c r="J22" s="577">
        <v>0.66965631960555794</v>
      </c>
      <c r="K22" s="577">
        <v>0.66448023211613449</v>
      </c>
      <c r="L22" s="577">
        <v>0.65938354769454366</v>
      </c>
      <c r="M22" s="577">
        <v>0.65436445314038028</v>
      </c>
      <c r="N22" s="577">
        <v>0.64942119004305265</v>
      </c>
      <c r="O22" s="577">
        <v>0.64455205272780702</v>
      </c>
      <c r="P22" s="577">
        <v>0.63975538629346373</v>
      </c>
      <c r="Q22" s="577">
        <v>0.63502958473712301</v>
      </c>
      <c r="R22" s="577">
        <v>0.63037308916137869</v>
      </c>
      <c r="S22" s="577">
        <v>0.62578438605983167</v>
      </c>
      <c r="T22" s="577">
        <v>0.62126200567694467</v>
      </c>
      <c r="U22" s="577">
        <v>0.61680452043850609</v>
      </c>
      <c r="V22" s="577">
        <v>0.61241054344917711</v>
      </c>
      <c r="W22" s="577">
        <v>0.6080787270538055</v>
      </c>
      <c r="X22" s="577">
        <v>0.60380776145936776</v>
      </c>
      <c r="Y22" s="577">
        <v>0.59959637341458139</v>
      </c>
      <c r="Z22" s="577">
        <v>0.59544332494438967</v>
      </c>
      <c r="AA22" s="577">
        <v>0.59134741213667852</v>
      </c>
      <c r="AB22" s="577">
        <v>0.58730746397872491</v>
      </c>
      <c r="AC22" s="577">
        <v>0.58332234124101823</v>
      </c>
      <c r="AD22" s="577">
        <v>0.57939093540621678</v>
      </c>
      <c r="AE22" s="577">
        <v>0.57551216764112489</v>
      </c>
      <c r="AF22" s="577">
        <v>0.57168498780968946</v>
      </c>
      <c r="AG22" s="577">
        <v>0.56790837352511725</v>
      </c>
      <c r="AH22" s="577">
        <v>0.56418132923931663</v>
      </c>
      <c r="AI22" s="577">
        <v>0.56050288536796011</v>
      </c>
      <c r="AJ22" s="577">
        <v>0.55687209744955346</v>
      </c>
      <c r="AK22" s="577">
        <v>0.55328804533697695</v>
      </c>
      <c r="AL22" s="577">
        <v>0.54974983242004727</v>
      </c>
      <c r="AM22" s="577">
        <v>0.54625658487772033</v>
      </c>
      <c r="AN22" s="577">
        <v>0.54280745095862326</v>
      </c>
      <c r="AO22" s="577">
        <v>0.53940160028867246</v>
      </c>
      <c r="AP22" s="577">
        <v>0.53603822320459504</v>
      </c>
      <c r="AQ22" s="577">
        <v>0.53271653011223152</v>
      </c>
      <c r="AR22" s="577">
        <v>0.52943575086854866</v>
      </c>
      <c r="AS22" s="577">
        <v>0.52619513418634833</v>
      </c>
      <c r="AT22" s="577">
        <v>0.5229939470607069</v>
      </c>
      <c r="AU22" s="577">
        <v>0.51983147421622244</v>
      </c>
      <c r="AV22" s="577">
        <v>0.51670701757419701</v>
      </c>
      <c r="AW22" s="577">
        <v>0.51361989573891853</v>
      </c>
      <c r="AX22" s="577">
        <v>0.51056944350224953</v>
      </c>
      <c r="AY22" s="577">
        <v>0.50755501136576509</v>
      </c>
      <c r="AZ22" s="577">
        <v>0.50457596507971891</v>
      </c>
      <c r="BA22" s="577">
        <v>0.50163168519815204</v>
      </c>
      <c r="BB22" s="577">
        <v>0.49872156664948608</v>
      </c>
      <c r="BC22" s="577">
        <v>0.4958450183219768</v>
      </c>
      <c r="BD22" s="577">
        <v>0.49300146266343264</v>
      </c>
      <c r="BE22" s="577">
        <v>0.4901903352946273</v>
      </c>
      <c r="BF22" s="577">
        <v>0.4874110846358633</v>
      </c>
      <c r="BG22" s="577">
        <v>0.48466317154616784</v>
      </c>
      <c r="BH22" s="577">
        <v>0.48194606897462478</v>
      </c>
      <c r="BI22" s="577">
        <v>0.47925926162337007</v>
      </c>
      <c r="BJ22" s="577">
        <v>0.47660224562179643</v>
      </c>
      <c r="BK22" s="577">
        <v>0.47397452821153568</v>
      </c>
      <c r="BL22" s="518"/>
      <c r="BM22" s="518"/>
      <c r="BN22" s="518"/>
      <c r="BO22" s="518"/>
      <c r="BP22" s="518"/>
      <c r="BQ22" s="518"/>
      <c r="BR22" s="518"/>
    </row>
    <row r="23" spans="1:70">
      <c r="A23" s="1066"/>
      <c r="B23" s="597">
        <v>2.1670000000000003</v>
      </c>
      <c r="C23" s="577">
        <v>0.67061456146441856</v>
      </c>
      <c r="D23" s="577">
        <v>0.6652739743196</v>
      </c>
      <c r="E23" s="577">
        <v>0.66001777700777586</v>
      </c>
      <c r="F23" s="577">
        <v>0.6548439849667349</v>
      </c>
      <c r="G23" s="577">
        <v>0.64975067537715436</v>
      </c>
      <c r="H23" s="577">
        <v>0.64473598477998206</v>
      </c>
      <c r="I23" s="577">
        <v>0.63979810680330629</v>
      </c>
      <c r="J23" s="577">
        <v>0.63493528999288706</v>
      </c>
      <c r="K23" s="577">
        <v>0.63014583574087824</v>
      </c>
      <c r="L23" s="577">
        <v>0.62542809630758922</v>
      </c>
      <c r="M23" s="577">
        <v>0.62078047293145266</v>
      </c>
      <c r="N23" s="577">
        <v>0.61620141402263817</v>
      </c>
      <c r="O23" s="577">
        <v>0.61168941343602989</v>
      </c>
      <c r="P23" s="577">
        <v>0.60724300881952431</v>
      </c>
      <c r="Q23" s="577">
        <v>0.60286078003384846</v>
      </c>
      <c r="R23" s="577">
        <v>0.59854134764030686</v>
      </c>
      <c r="S23" s="577">
        <v>0.59428337145307941</v>
      </c>
      <c r="T23" s="577">
        <v>0.59008554915287326</v>
      </c>
      <c r="U23" s="577">
        <v>0.5859466149589202</v>
      </c>
      <c r="V23" s="577">
        <v>0.58186533835647314</v>
      </c>
      <c r="W23" s="577">
        <v>0.57784052287711507</v>
      </c>
      <c r="X23" s="577">
        <v>0.57387100492933996</v>
      </c>
      <c r="Y23" s="577">
        <v>0.56995565267700488</v>
      </c>
      <c r="Z23" s="577">
        <v>0.56609336496338492</v>
      </c>
      <c r="AA23" s="577">
        <v>0.56228307027867808</v>
      </c>
      <c r="AB23" s="577">
        <v>0.55852372576892995</v>
      </c>
      <c r="AC23" s="577">
        <v>0.55481431628445099</v>
      </c>
      <c r="AD23" s="577">
        <v>0.55115385346590384</v>
      </c>
      <c r="AE23" s="577">
        <v>0.54754137486633081</v>
      </c>
      <c r="AF23" s="577">
        <v>0.54397594310748354</v>
      </c>
      <c r="AG23" s="577">
        <v>0.54045664506890312</v>
      </c>
      <c r="AH23" s="577">
        <v>0.53698259110827462</v>
      </c>
      <c r="AI23" s="577">
        <v>0.53355291431165952</v>
      </c>
      <c r="AJ23" s="577">
        <v>0.53016676977227761</v>
      </c>
      <c r="AK23" s="577">
        <v>0.52682333389657965</v>
      </c>
      <c r="AL23" s="577">
        <v>0.52352180373641088</v>
      </c>
      <c r="AM23" s="577">
        <v>0.52026139634613089</v>
      </c>
      <c r="AN23" s="577">
        <v>0.51704134816360736</v>
      </c>
      <c r="AO23" s="577">
        <v>0.51386091441405413</v>
      </c>
      <c r="AP23" s="577">
        <v>0.51071936853573974</v>
      </c>
      <c r="AQ23" s="577">
        <v>0.50761600162663156</v>
      </c>
      <c r="AR23" s="577">
        <v>0.50455012191109494</v>
      </c>
      <c r="AS23" s="577">
        <v>0.50152105422580096</v>
      </c>
      <c r="AT23" s="577">
        <v>0.4985281395240419</v>
      </c>
      <c r="AU23" s="577">
        <v>0.49557073439769084</v>
      </c>
      <c r="AV23" s="577">
        <v>0.49264821061607506</v>
      </c>
      <c r="AW23" s="577">
        <v>0.48975995468107103</v>
      </c>
      <c r="AX23" s="577">
        <v>0.48690536739775725</v>
      </c>
      <c r="AY23" s="577">
        <v>0.48408386345999621</v>
      </c>
      <c r="AZ23" s="577">
        <v>0.48129487105034097</v>
      </c>
      <c r="BA23" s="577">
        <v>0.47853783145369372</v>
      </c>
      <c r="BB23" s="577">
        <v>0.47581219868416674</v>
      </c>
      <c r="BC23" s="577">
        <v>0.4731174391246239</v>
      </c>
      <c r="BD23" s="577">
        <v>0.47045303117840098</v>
      </c>
      <c r="BE23" s="577">
        <v>0.46781846493272883</v>
      </c>
      <c r="BF23" s="577">
        <v>0.46521324183340262</v>
      </c>
      <c r="BG23" s="577">
        <v>0.46263687437026113</v>
      </c>
      <c r="BH23" s="577">
        <v>0.46008888577305951</v>
      </c>
      <c r="BI23" s="577">
        <v>0.45756880971733671</v>
      </c>
      <c r="BJ23" s="577">
        <v>0.45507619003989735</v>
      </c>
      <c r="BK23" s="577">
        <v>0.45261058046354186</v>
      </c>
    </row>
    <row r="24" spans="1:70">
      <c r="A24" s="1066"/>
      <c r="B24" s="510">
        <v>2.25</v>
      </c>
      <c r="C24" s="577">
        <v>0.63588024277766986</v>
      </c>
      <c r="D24" s="577">
        <v>0.6309418998335905</v>
      </c>
      <c r="E24" s="577">
        <v>0.62607966963522965</v>
      </c>
      <c r="F24" s="577">
        <v>0.62129180599532652</v>
      </c>
      <c r="G24" s="577">
        <v>0.61657661573620515</v>
      </c>
      <c r="H24" s="577">
        <v>0.61193245669338892</v>
      </c>
      <c r="I24" s="577">
        <v>0.60735773580876262</v>
      </c>
      <c r="J24" s="577">
        <v>0.60285090730863189</v>
      </c>
      <c r="K24" s="577">
        <v>0.59841047096230249</v>
      </c>
      <c r="L24" s="577">
        <v>0.59403497041705711</v>
      </c>
      <c r="M24" s="577">
        <v>0.58972299160564901</v>
      </c>
      <c r="N24" s="577">
        <v>0.58547316122265336</v>
      </c>
      <c r="O24" s="577">
        <v>0.58128414526622962</v>
      </c>
      <c r="P24" s="577">
        <v>0.57715464764203861</v>
      </c>
      <c r="Q24" s="577">
        <v>0.57308340882624831</v>
      </c>
      <c r="R24" s="577">
        <v>0.56906920458473065</v>
      </c>
      <c r="S24" s="577">
        <v>0.56511084474571183</v>
      </c>
      <c r="T24" s="577">
        <v>0.56120717202329251</v>
      </c>
      <c r="U24" s="577">
        <v>0.55735706088939474</v>
      </c>
      <c r="V24" s="577">
        <v>0.55355941649182705</v>
      </c>
      <c r="W24" s="577">
        <v>0.5498131736162799</v>
      </c>
      <c r="X24" s="577">
        <v>0.54611729569018808</v>
      </c>
      <c r="Y24" s="577">
        <v>0.54247077382650022</v>
      </c>
      <c r="Z24" s="577">
        <v>0.53887262590550478</v>
      </c>
      <c r="AA24" s="577">
        <v>0.5353218956929553</v>
      </c>
      <c r="AB24" s="577">
        <v>0.53181765199283215</v>
      </c>
      <c r="AC24" s="577">
        <v>0.52835898783316593</v>
      </c>
      <c r="AD24" s="577">
        <v>0.52494501968342366</v>
      </c>
      <c r="AE24" s="577">
        <v>0.52157488670204144</v>
      </c>
      <c r="AF24" s="577">
        <v>0.51824775001275836</v>
      </c>
      <c r="AG24" s="577">
        <v>0.51496279200847128</v>
      </c>
      <c r="AH24" s="577">
        <v>0.51171921568139855</v>
      </c>
      <c r="AI24" s="577">
        <v>0.5085162439783999</v>
      </c>
      <c r="AJ24" s="577">
        <v>0.50535311918035719</v>
      </c>
      <c r="AK24" s="577">
        <v>0.50222910230457418</v>
      </c>
      <c r="AL24" s="577">
        <v>0.49914347252920588</v>
      </c>
      <c r="AM24" s="577">
        <v>0.49609552663877571</v>
      </c>
      <c r="AN24" s="577">
        <v>0.49308457848988491</v>
      </c>
      <c r="AO24" s="577">
        <v>0.49010995849626071</v>
      </c>
      <c r="AP24" s="577">
        <v>0.48717101313233196</v>
      </c>
      <c r="AQ24" s="577">
        <v>0.48426710445455962</v>
      </c>
      <c r="AR24" s="577">
        <v>0.48139760963978478</v>
      </c>
      <c r="AS24" s="577">
        <v>0.4785619205398931</v>
      </c>
      <c r="AT24" s="577">
        <v>0.47575944325212655</v>
      </c>
      <c r="AU24" s="577">
        <v>0.47298959770440513</v>
      </c>
      <c r="AV24" s="577">
        <v>0.47025181725505</v>
      </c>
      <c r="AW24" s="577">
        <v>0.46754554830632755</v>
      </c>
      <c r="AX24" s="577">
        <v>0.46487024993126252</v>
      </c>
      <c r="AY24" s="577">
        <v>0.4622253935131892</v>
      </c>
      <c r="AZ24" s="577">
        <v>0.45961046239753806</v>
      </c>
      <c r="BA24" s="577">
        <v>0.4570249515553757</v>
      </c>
      <c r="BB24" s="577">
        <v>0.45446836725823742</v>
      </c>
      <c r="BC24" s="577">
        <v>0.45194022676381312</v>
      </c>
      <c r="BD24" s="577">
        <v>0.44944005801206566</v>
      </c>
      <c r="BE24" s="577">
        <v>0.44696739933138097</v>
      </c>
      <c r="BF24" s="577">
        <v>0.44452179915436446</v>
      </c>
      <c r="BG24" s="577">
        <v>0.44210281574291721</v>
      </c>
      <c r="BH24" s="577">
        <v>0.43971001692223943</v>
      </c>
      <c r="BI24" s="577">
        <v>0.43734297982342635</v>
      </c>
      <c r="BJ24" s="577">
        <v>0.43500129063433268</v>
      </c>
      <c r="BK24" s="577">
        <v>0.4326845443583982</v>
      </c>
    </row>
    <row r="25" spans="1:70">
      <c r="A25" s="1066"/>
      <c r="B25" s="597">
        <v>2.3330000000000002</v>
      </c>
      <c r="C25" s="577">
        <v>0.60377805113681082</v>
      </c>
      <c r="D25" s="577">
        <v>0.59920253070319796</v>
      </c>
      <c r="E25" s="577">
        <v>0.59469583665021886</v>
      </c>
      <c r="F25" s="577">
        <v>0.59025642760947516</v>
      </c>
      <c r="G25" s="577">
        <v>0.58588280789684322</v>
      </c>
      <c r="H25" s="577">
        <v>0.58157352583239053</v>
      </c>
      <c r="I25" s="577">
        <v>0.57732717213389484</v>
      </c>
      <c r="J25" s="577">
        <v>0.5731423783802313</v>
      </c>
      <c r="K25" s="577">
        <v>0.56901781554110775</v>
      </c>
      <c r="L25" s="577">
        <v>0.56495219256983098</v>
      </c>
      <c r="M25" s="577">
        <v>0.56094425505597201</v>
      </c>
      <c r="N25" s="577">
        <v>0.55699278393497842</v>
      </c>
      <c r="O25" s="577">
        <v>0.55309659425194391</v>
      </c>
      <c r="P25" s="577">
        <v>0.54925453397690349</v>
      </c>
      <c r="Q25" s="577">
        <v>0.54546548286916408</v>
      </c>
      <c r="R25" s="577">
        <v>0.54172835138831921</v>
      </c>
      <c r="S25" s="577">
        <v>0.53804207964972683</v>
      </c>
      <c r="T25" s="577">
        <v>0.53440563642234251</v>
      </c>
      <c r="U25" s="577">
        <v>0.53081801816692042</v>
      </c>
      <c r="V25" s="577">
        <v>0.52727824811269675</v>
      </c>
      <c r="W25" s="577">
        <v>0.52378537537077208</v>
      </c>
      <c r="X25" s="577">
        <v>0.52033847408250011</v>
      </c>
      <c r="Y25" s="577">
        <v>0.51693664260128303</v>
      </c>
      <c r="Z25" s="577">
        <v>0.51357900270625356</v>
      </c>
      <c r="AA25" s="577">
        <v>0.51026469884640235</v>
      </c>
      <c r="AB25" s="577">
        <v>0.50699289741378684</v>
      </c>
      <c r="AC25" s="577">
        <v>0.50376278604452085</v>
      </c>
      <c r="AD25" s="577">
        <v>0.50057357294631755</v>
      </c>
      <c r="AE25" s="577">
        <v>0.49742448625141478</v>
      </c>
      <c r="AF25" s="577">
        <v>0.49431477339377022</v>
      </c>
      <c r="AG25" s="577">
        <v>0.49124370050947491</v>
      </c>
      <c r="AH25" s="577">
        <v>0.48821055185937823</v>
      </c>
      <c r="AI25" s="577">
        <v>0.48521462927297138</v>
      </c>
      <c r="AJ25" s="577">
        <v>0.48225525161262167</v>
      </c>
      <c r="AK25" s="577">
        <v>0.47933175425729518</v>
      </c>
      <c r="AL25" s="577">
        <v>0.47644348860494323</v>
      </c>
      <c r="AM25" s="577">
        <v>0.47358982159277274</v>
      </c>
      <c r="AN25" s="577">
        <v>0.47077013523465328</v>
      </c>
      <c r="AO25" s="577">
        <v>0.46798382617495238</v>
      </c>
      <c r="AP25" s="577">
        <v>0.46523030525812115</v>
      </c>
      <c r="AQ25" s="577">
        <v>0.46250899711338567</v>
      </c>
      <c r="AR25" s="577">
        <v>0.45981933975393013</v>
      </c>
      <c r="AS25" s="577">
        <v>0.45716078418998374</v>
      </c>
      <c r="AT25" s="577">
        <v>0.45453279405525315</v>
      </c>
      <c r="AU25" s="577">
        <v>0.45193484524616551</v>
      </c>
      <c r="AV25" s="577">
        <v>0.4493664255734135</v>
      </c>
      <c r="AW25" s="577">
        <v>0.44682703442531502</v>
      </c>
      <c r="AX25" s="577">
        <v>0.4443161824425223</v>
      </c>
      <c r="AY25" s="577">
        <v>0.44183339120363835</v>
      </c>
      <c r="AZ25" s="577">
        <v>0.43937819292131414</v>
      </c>
      <c r="BA25" s="577">
        <v>0.43695013014842321</v>
      </c>
      <c r="BB25" s="577">
        <v>0.43454875549392402</v>
      </c>
      <c r="BC25" s="577">
        <v>0.43217363134804143</v>
      </c>
      <c r="BD25" s="577">
        <v>0.42982432961641098</v>
      </c>
      <c r="BE25" s="577">
        <v>0.42750043146284772</v>
      </c>
      <c r="BF25" s="577">
        <v>0.42520152706041475</v>
      </c>
      <c r="BG25" s="577">
        <v>0.42292721535048039</v>
      </c>
      <c r="BH25" s="577">
        <v>0.4206771038094671</v>
      </c>
      <c r="BI25" s="577">
        <v>0.41845080822300623</v>
      </c>
      <c r="BJ25" s="577">
        <v>0.41624795246722718</v>
      </c>
      <c r="BK25" s="577">
        <v>0.41406816829691762</v>
      </c>
    </row>
    <row r="26" spans="1:70">
      <c r="A26" s="1066"/>
      <c r="B26" s="597">
        <v>2.4170000000000003</v>
      </c>
      <c r="C26" s="577">
        <v>0.57404843677154394</v>
      </c>
      <c r="D26" s="577">
        <v>0.56980103286562733</v>
      </c>
      <c r="E26" s="577">
        <v>0.56561602069304517</v>
      </c>
      <c r="F26" s="577">
        <v>0.56149203553335314</v>
      </c>
      <c r="G26" s="577">
        <v>0.55742775217947649</v>
      </c>
      <c r="H26" s="577">
        <v>0.55342188351792676</v>
      </c>
      <c r="I26" s="577">
        <v>0.54947317916979843</v>
      </c>
      <c r="J26" s="577">
        <v>0.54558042418953545</v>
      </c>
      <c r="K26" s="577">
        <v>0.54174243781861842</v>
      </c>
      <c r="L26" s="577">
        <v>0.53795807229148873</v>
      </c>
      <c r="M26" s="577">
        <v>0.53422621169117523</v>
      </c>
      <c r="N26" s="577">
        <v>0.53054577085222154</v>
      </c>
      <c r="O26" s="577">
        <v>0.52691569430865393</v>
      </c>
      <c r="P26" s="577">
        <v>0.52333495528484264</v>
      </c>
      <c r="Q26" s="577">
        <v>0.51980255472723402</v>
      </c>
      <c r="R26" s="577">
        <v>0.51631752037503198</v>
      </c>
      <c r="S26" s="577">
        <v>0.51287890586801432</v>
      </c>
      <c r="T26" s="577">
        <v>0.50948578988976567</v>
      </c>
      <c r="U26" s="577">
        <v>0.50613727534469422</v>
      </c>
      <c r="V26" s="577">
        <v>0.50283248856729212</v>
      </c>
      <c r="W26" s="577">
        <v>0.49957057856217135</v>
      </c>
      <c r="X26" s="577">
        <v>0.49635071627349048</v>
      </c>
      <c r="Y26" s="577">
        <v>0.49317209388245187</v>
      </c>
      <c r="Z26" s="577">
        <v>0.49003392413161972</v>
      </c>
      <c r="AA26" s="577">
        <v>0.48693543967487335</v>
      </c>
      <c r="AB26" s="577">
        <v>0.4838758924518658</v>
      </c>
      <c r="AC26" s="577">
        <v>0.48085455308591862</v>
      </c>
      <c r="AD26" s="577">
        <v>0.47787071030433326</v>
      </c>
      <c r="AE26" s="577">
        <v>0.47492367038015343</v>
      </c>
      <c r="AF26" s="577">
        <v>0.47201275659445568</v>
      </c>
      <c r="AG26" s="577">
        <v>0.46913730871829479</v>
      </c>
      <c r="AH26" s="577">
        <v>0.46629668251346895</v>
      </c>
      <c r="AI26" s="577">
        <v>0.46349024925131477</v>
      </c>
      <c r="AJ26" s="577">
        <v>0.46071739524877353</v>
      </c>
      <c r="AK26" s="577">
        <v>0.45797752142101228</v>
      </c>
      <c r="AL26" s="577">
        <v>0.45527004284991412</v>
      </c>
      <c r="AM26" s="577">
        <v>0.45259438836778387</v>
      </c>
      <c r="AN26" s="577">
        <v>0.4499500001556479</v>
      </c>
      <c r="AO26" s="577">
        <v>0.44733633335555423</v>
      </c>
      <c r="AP26" s="577">
        <v>0.44475285569630724</v>
      </c>
      <c r="AQ26" s="577">
        <v>0.44219904713209651</v>
      </c>
      <c r="AR26" s="577">
        <v>0.43967439949350445</v>
      </c>
      <c r="AS26" s="577">
        <v>0.43717841615040193</v>
      </c>
      <c r="AT26" s="577">
        <v>0.43471061168626035</v>
      </c>
      <c r="AU26" s="577">
        <v>0.43227051158343344</v>
      </c>
      <c r="AV26" s="577">
        <v>0.42985765191897812</v>
      </c>
      <c r="AW26" s="577">
        <v>0.42747157907060751</v>
      </c>
      <c r="AX26" s="577">
        <v>0.42511184943238217</v>
      </c>
      <c r="AY26" s="577">
        <v>0.42277802913976603</v>
      </c>
      <c r="AZ26" s="577">
        <v>0.42046969380369059</v>
      </c>
      <c r="BA26" s="577">
        <v>0.41818642825328256</v>
      </c>
      <c r="BB26" s="577">
        <v>0.4159278262869292</v>
      </c>
      <c r="BC26" s="577">
        <v>0.41369349043136677</v>
      </c>
      <c r="BD26" s="577">
        <v>0.41148303170849315</v>
      </c>
      <c r="BE26" s="577">
        <v>0.40929606940961583</v>
      </c>
      <c r="BF26" s="577">
        <v>0.40713223087686118</v>
      </c>
      <c r="BG26" s="577">
        <v>0.40499115129148128</v>
      </c>
      <c r="BH26" s="577">
        <v>0.40287247346880489</v>
      </c>
      <c r="BI26" s="577">
        <v>0.40077584765959173</v>
      </c>
      <c r="BJ26" s="577">
        <v>0.39870093135755669</v>
      </c>
      <c r="BK26" s="577">
        <v>0.39664738911284303</v>
      </c>
    </row>
    <row r="27" spans="1:70">
      <c r="A27" s="1066"/>
      <c r="B27" s="510">
        <v>2.5</v>
      </c>
      <c r="C27" s="577">
        <v>0.54646309130688309</v>
      </c>
      <c r="D27" s="577">
        <v>0.54251315228729713</v>
      </c>
      <c r="E27" s="577">
        <v>0.53861990530586734</v>
      </c>
      <c r="F27" s="577">
        <v>0.53478213853872014</v>
      </c>
      <c r="G27" s="577">
        <v>0.53099867445551407</v>
      </c>
      <c r="H27" s="577">
        <v>0.52726836861486648</v>
      </c>
      <c r="I27" s="577">
        <v>0.52359010851019938</v>
      </c>
      <c r="J27" s="577">
        <v>0.5199628124635588</v>
      </c>
      <c r="K27" s="577">
        <v>0.5163854285650995</v>
      </c>
      <c r="L27" s="577">
        <v>0.51285693365604701</v>
      </c>
      <c r="M27" s="577">
        <v>0.50937633235307445</v>
      </c>
      <c r="N27" s="577">
        <v>0.50594265611213995</v>
      </c>
      <c r="O27" s="577">
        <v>0.50255496232993269</v>
      </c>
      <c r="P27" s="577">
        <v>0.49921233348117944</v>
      </c>
      <c r="Q27" s="577">
        <v>0.49591387629015021</v>
      </c>
      <c r="R27" s="577">
        <v>0.49265872093479507</v>
      </c>
      <c r="S27" s="577">
        <v>0.48944602028201861</v>
      </c>
      <c r="T27" s="577">
        <v>0.4862749491526831</v>
      </c>
      <c r="U27" s="577">
        <v>0.48314470361499928</v>
      </c>
      <c r="V27" s="577">
        <v>0.48005450030503388</v>
      </c>
      <c r="W27" s="577">
        <v>0.47700357577312802</v>
      </c>
      <c r="X27" s="577">
        <v>0.47399118585507999</v>
      </c>
      <c r="Y27" s="577">
        <v>0.4710166050670066</v>
      </c>
      <c r="Z27" s="577">
        <v>0.46807912602284685</v>
      </c>
      <c r="AA27" s="577">
        <v>0.46517805887352737</v>
      </c>
      <c r="AB27" s="577">
        <v>0.46231273076685492</v>
      </c>
      <c r="AC27" s="577">
        <v>0.45948248532724828</v>
      </c>
      <c r="AD27" s="577">
        <v>0.45668668215446356</v>
      </c>
      <c r="AE27" s="577">
        <v>0.45392469634050964</v>
      </c>
      <c r="AF27" s="577">
        <v>0.45119591800398823</v>
      </c>
      <c r="AG27" s="577">
        <v>0.44849975184112928</v>
      </c>
      <c r="AH27" s="577">
        <v>0.44583561669282795</v>
      </c>
      <c r="AI27" s="577">
        <v>0.44320294512702102</v>
      </c>
      <c r="AJ27" s="577">
        <v>0.44060118303577389</v>
      </c>
      <c r="AK27" s="577">
        <v>0.43802978924647545</v>
      </c>
      <c r="AL27" s="577">
        <v>0.43548823514656837</v>
      </c>
      <c r="AM27" s="577">
        <v>0.4329760043212697</v>
      </c>
      <c r="AN27" s="577">
        <v>0.43049259220375741</v>
      </c>
      <c r="AO27" s="577">
        <v>0.42803750573732813</v>
      </c>
      <c r="AP27" s="577">
        <v>0.42561026304904837</v>
      </c>
      <c r="AQ27" s="577">
        <v>0.42321039313444803</v>
      </c>
      <c r="AR27" s="577">
        <v>0.42083743555282044</v>
      </c>
      <c r="AS27" s="577">
        <v>0.41849094013271643</v>
      </c>
      <c r="AT27" s="577">
        <v>0.41617046668723656</v>
      </c>
      <c r="AU27" s="577">
        <v>0.41387558473874297</v>
      </c>
      <c r="AV27" s="577">
        <v>0.4116058732526291</v>
      </c>
      <c r="AW27" s="577">
        <v>0.40936092037980204</v>
      </c>
      <c r="AX27" s="577">
        <v>0.40714032320754667</v>
      </c>
      <c r="AY27" s="577">
        <v>0.40494368751845383</v>
      </c>
      <c r="AZ27" s="577">
        <v>0.40277062755711168</v>
      </c>
      <c r="BA27" s="577">
        <v>0.4006207658042677</v>
      </c>
      <c r="BB27" s="577">
        <v>0.39849373275818645</v>
      </c>
      <c r="BC27" s="577">
        <v>0.39638916672293462</v>
      </c>
      <c r="BD27" s="577">
        <v>0.39430671360333946</v>
      </c>
      <c r="BE27" s="577">
        <v>0.39224602670637781</v>
      </c>
      <c r="BF27" s="577">
        <v>0.39020676654875924</v>
      </c>
      <c r="BG27" s="577">
        <v>0.38818860067048111</v>
      </c>
      <c r="BH27" s="577">
        <v>0.38619120345413899</v>
      </c>
      <c r="BI27" s="577">
        <v>0.38421425594978792</v>
      </c>
      <c r="BJ27" s="577">
        <v>0.38225744570515435</v>
      </c>
      <c r="BK27" s="577">
        <v>0.38032046660101115</v>
      </c>
    </row>
    <row r="28" spans="1:70">
      <c r="A28" s="1066"/>
      <c r="B28" s="576">
        <v>2.75</v>
      </c>
      <c r="C28" s="577">
        <v>0.48181321181582787</v>
      </c>
      <c r="D28" s="577">
        <v>0.47855618888363932</v>
      </c>
      <c r="E28" s="577">
        <v>0.47534290476542407</v>
      </c>
      <c r="F28" s="577">
        <v>0.47217248427972597</v>
      </c>
      <c r="G28" s="577">
        <v>0.46904407543937082</v>
      </c>
      <c r="H28" s="577">
        <v>0.46595684868814724</v>
      </c>
      <c r="I28" s="577">
        <v>0.46290999616743639</v>
      </c>
      <c r="J28" s="577">
        <v>0.45990273101142676</v>
      </c>
      <c r="K28" s="577">
        <v>0.45693428666962282</v>
      </c>
      <c r="L28" s="577">
        <v>0.45400391625542375</v>
      </c>
      <c r="M28" s="577">
        <v>0.45111089191960724</v>
      </c>
      <c r="N28" s="577">
        <v>0.44825450424761609</v>
      </c>
      <c r="O28" s="577">
        <v>0.4454340616795982</v>
      </c>
      <c r="P28" s="577">
        <v>0.44264888995220514</v>
      </c>
      <c r="Q28" s="577">
        <v>0.43989833156120162</v>
      </c>
      <c r="R28" s="577">
        <v>0.43718174524398684</v>
      </c>
      <c r="S28" s="577">
        <v>0.43449850548117319</v>
      </c>
      <c r="T28" s="577">
        <v>0.43184800201640616</v>
      </c>
      <c r="U28" s="577">
        <v>0.42922963939365411</v>
      </c>
      <c r="V28" s="577">
        <v>0.42664283651122814</v>
      </c>
      <c r="W28" s="577">
        <v>0.42408702619183314</v>
      </c>
      <c r="X28" s="577">
        <v>0.42156165476797974</v>
      </c>
      <c r="Y28" s="577">
        <v>0.4190661816821214</v>
      </c>
      <c r="Z28" s="577">
        <v>0.41660007910091068</v>
      </c>
      <c r="AA28" s="577">
        <v>0.41416283154299521</v>
      </c>
      <c r="AB28" s="577">
        <v>0.4117539355198031</v>
      </c>
      <c r="AC28" s="577">
        <v>0.40937289918879149</v>
      </c>
      <c r="AD28" s="577">
        <v>0.40701924201865708</v>
      </c>
      <c r="AE28" s="577">
        <v>0.40469249446602956</v>
      </c>
      <c r="AF28" s="577">
        <v>0.40239219766319118</v>
      </c>
      <c r="AG28" s="577">
        <v>0.40011790311638612</v>
      </c>
      <c r="AH28" s="577">
        <v>0.39786917241430353</v>
      </c>
      <c r="AI28" s="577">
        <v>0.39564557694633568</v>
      </c>
      <c r="AJ28" s="577">
        <v>0.39344669763023099</v>
      </c>
      <c r="AK28" s="577">
        <v>0.39127212464877886</v>
      </c>
      <c r="AL28" s="577">
        <v>0.38912145719517843</v>
      </c>
      <c r="AM28" s="577">
        <v>0.38699430322675898</v>
      </c>
      <c r="AN28" s="577">
        <v>0.3848902792267343</v>
      </c>
      <c r="AO28" s="577">
        <v>0.382809009973687</v>
      </c>
      <c r="AP28" s="577">
        <v>0.38075012831849131</v>
      </c>
      <c r="AQ28" s="577">
        <v>0.37871327496839607</v>
      </c>
      <c r="AR28" s="577">
        <v>0.37669809827800183</v>
      </c>
      <c r="AS28" s="577">
        <v>0.37470425404687513</v>
      </c>
      <c r="AT28" s="577">
        <v>0.37273140532355703</v>
      </c>
      <c r="AU28" s="577">
        <v>0.37077922221573018</v>
      </c>
      <c r="AV28" s="577">
        <v>0.36884738170632048</v>
      </c>
      <c r="AW28" s="577">
        <v>0.36693556747531803</v>
      </c>
      <c r="AX28" s="577">
        <v>0.36504346972711044</v>
      </c>
      <c r="AY28" s="577">
        <v>0.36317078502313094</v>
      </c>
      <c r="AZ28" s="577">
        <v>0.36131721611963152</v>
      </c>
      <c r="BA28" s="577">
        <v>0.35948247181039866</v>
      </c>
      <c r="BB28" s="577">
        <v>0.35766626677423635</v>
      </c>
      <c r="BC28" s="577">
        <v>0.35586832142705038</v>
      </c>
      <c r="BD28" s="577">
        <v>0.35408836177837044</v>
      </c>
      <c r="BE28" s="577">
        <v>0.35314386446805296</v>
      </c>
      <c r="BF28" s="577">
        <v>0.35226524536436249</v>
      </c>
      <c r="BG28" s="577">
        <v>0.35139098740475283</v>
      </c>
      <c r="BH28" s="577">
        <v>0.35052105819892326</v>
      </c>
      <c r="BI28" s="577">
        <v>0.34965542567653179</v>
      </c>
      <c r="BJ28" s="577">
        <v>0.3487940580832547</v>
      </c>
      <c r="BK28" s="577">
        <v>0.34793692397690312</v>
      </c>
    </row>
    <row r="29" spans="1:70">
      <c r="A29" s="1066"/>
      <c r="B29" s="576">
        <v>3</v>
      </c>
      <c r="C29" s="577">
        <v>0.45001657970285608</v>
      </c>
      <c r="D29" s="577">
        <v>0.44715958351745755</v>
      </c>
      <c r="E29" s="577">
        <v>0.44433863459839534</v>
      </c>
      <c r="F29" s="577">
        <v>0.44155305499969399</v>
      </c>
      <c r="G29" s="577">
        <v>0.43880218366976598</v>
      </c>
      <c r="H29" s="577">
        <v>0.43608537592841051</v>
      </c>
      <c r="I29" s="577">
        <v>0.43340200296312159</v>
      </c>
      <c r="J29" s="577">
        <v>0.43075145134387882</v>
      </c>
      <c r="K29" s="577">
        <v>0.42813312255563402</v>
      </c>
      <c r="L29" s="577">
        <v>0.42554643254774571</v>
      </c>
      <c r="M29" s="577">
        <v>0.42299081129964849</v>
      </c>
      <c r="N29" s="577">
        <v>0.42046570240207987</v>
      </c>
      <c r="O29" s="577">
        <v>0.41797056265321736</v>
      </c>
      <c r="P29" s="577">
        <v>0.41550486166910983</v>
      </c>
      <c r="Q29" s="577">
        <v>0.41306808150781832</v>
      </c>
      <c r="R29" s="577">
        <v>0.41065971630670378</v>
      </c>
      <c r="S29" s="577">
        <v>0.40827927193233121</v>
      </c>
      <c r="T29" s="577">
        <v>0.40592626564247863</v>
      </c>
      <c r="U29" s="577">
        <v>0.40360022575976806</v>
      </c>
      <c r="V29" s="577">
        <v>0.40130069135645219</v>
      </c>
      <c r="W29" s="577">
        <v>0.39902721194991625</v>
      </c>
      <c r="X29" s="577">
        <v>0.39677934720847235</v>
      </c>
      <c r="Y29" s="577">
        <v>0.39455666666704159</v>
      </c>
      <c r="Z29" s="577">
        <v>0.39235874945233934</v>
      </c>
      <c r="AA29" s="577">
        <v>0.39018518401719515</v>
      </c>
      <c r="AB29" s="577">
        <v>0.38803556788365484</v>
      </c>
      <c r="AC29" s="577">
        <v>0.38590950739452751</v>
      </c>
      <c r="AD29" s="577">
        <v>0.38380661747305578</v>
      </c>
      <c r="AE29" s="577">
        <v>0.38172652139040164</v>
      </c>
      <c r="AF29" s="577">
        <v>0.37966885054065175</v>
      </c>
      <c r="AG29" s="577">
        <v>0.37763324422306099</v>
      </c>
      <c r="AH29" s="577">
        <v>0.37561934943126329</v>
      </c>
      <c r="AI29" s="577">
        <v>0.37362682064919217</v>
      </c>
      <c r="AJ29" s="577">
        <v>0.37165531965346177</v>
      </c>
      <c r="AK29" s="577">
        <v>0.36970451532197168</v>
      </c>
      <c r="AL29" s="577">
        <v>0.36777408344850865</v>
      </c>
      <c r="AM29" s="577">
        <v>0.36586370656312572</v>
      </c>
      <c r="AN29" s="577">
        <v>0.36397307375809129</v>
      </c>
      <c r="AO29" s="577">
        <v>0.36210188051920639</v>
      </c>
      <c r="AP29" s="577">
        <v>0.36024982856229915</v>
      </c>
      <c r="AQ29" s="577">
        <v>0.358416625674711</v>
      </c>
      <c r="AR29" s="577">
        <v>0.35660198556159806</v>
      </c>
      <c r="AS29" s="577">
        <v>0.35480562769687857</v>
      </c>
      <c r="AT29" s="577">
        <v>0.35302727717866239</v>
      </c>
      <c r="AU29" s="577">
        <v>0.35171736565325695</v>
      </c>
      <c r="AV29" s="577">
        <v>0.35084138757283101</v>
      </c>
      <c r="AW29" s="577">
        <v>0.34996976202832791</v>
      </c>
      <c r="AX29" s="577">
        <v>0.34910245665999967</v>
      </c>
      <c r="AY29" s="577">
        <v>0.34823943942808483</v>
      </c>
      <c r="AZ29" s="577">
        <v>0.34738067860886296</v>
      </c>
      <c r="BA29" s="577">
        <v>0.34652614279076738</v>
      </c>
      <c r="BB29" s="577">
        <v>0.34567580087055561</v>
      </c>
      <c r="BC29" s="577">
        <v>0.34482962204953493</v>
      </c>
      <c r="BD29" s="577">
        <v>0.34398757582984468</v>
      </c>
      <c r="BE29" s="577">
        <v>0.34314963201079174</v>
      </c>
      <c r="BF29" s="577">
        <v>0.34231576068523983</v>
      </c>
      <c r="BG29" s="577">
        <v>0.34148593223605167</v>
      </c>
      <c r="BH29" s="577">
        <v>0.34066011733258228</v>
      </c>
      <c r="BI29" s="577">
        <v>0.33983828692722301</v>
      </c>
      <c r="BJ29" s="577">
        <v>0.33902041225199625</v>
      </c>
      <c r="BK29" s="577">
        <v>0.33820646481519795</v>
      </c>
    </row>
    <row r="30" spans="1:70">
      <c r="A30" s="1066"/>
      <c r="B30" s="576">
        <v>3.25</v>
      </c>
      <c r="C30" s="577">
        <v>0.4205333306523335</v>
      </c>
      <c r="D30" s="577">
        <v>0.41801663213957746</v>
      </c>
      <c r="E30" s="577">
        <v>0.41552987699506372</v>
      </c>
      <c r="F30" s="577">
        <v>0.41307253398531885</v>
      </c>
      <c r="G30" s="577">
        <v>0.41064408436933586</v>
      </c>
      <c r="H30" s="577">
        <v>0.40824402153350564</v>
      </c>
      <c r="I30" s="577">
        <v>0.405871850639275</v>
      </c>
      <c r="J30" s="577">
        <v>0.40352708828301825</v>
      </c>
      <c r="K30" s="577">
        <v>0.40120926216763114</v>
      </c>
      <c r="L30" s="577">
        <v>0.39891791078537764</v>
      </c>
      <c r="M30" s="577">
        <v>0.39665258311154322</v>
      </c>
      <c r="N30" s="577">
        <v>0.39441283830846652</v>
      </c>
      <c r="O30" s="577">
        <v>0.39219824543954274</v>
      </c>
      <c r="P30" s="577">
        <v>0.39000838319280784</v>
      </c>
      <c r="Q30" s="577">
        <v>0.3878428396137315</v>
      </c>
      <c r="R30" s="577">
        <v>0.38570121184686373</v>
      </c>
      <c r="S30" s="577">
        <v>0.38358310588599315</v>
      </c>
      <c r="T30" s="577">
        <v>0.38148813633249312</v>
      </c>
      <c r="U30" s="577">
        <v>0.37941592616154329</v>
      </c>
      <c r="V30" s="577">
        <v>0.37736610649592978</v>
      </c>
      <c r="W30" s="577">
        <v>0.3753383163871376</v>
      </c>
      <c r="X30" s="577">
        <v>0.3733322026034635</v>
      </c>
      <c r="Y30" s="577">
        <v>0.37134741942488786</v>
      </c>
      <c r="Z30" s="577">
        <v>0.3693836284444551</v>
      </c>
      <c r="AA30" s="577">
        <v>0.36744049837592291</v>
      </c>
      <c r="AB30" s="577">
        <v>0.36551770486745089</v>
      </c>
      <c r="AC30" s="577">
        <v>0.36361493032110881</v>
      </c>
      <c r="AD30" s="577">
        <v>0.36173186371799293</v>
      </c>
      <c r="AE30" s="577">
        <v>0.35986820044874823</v>
      </c>
      <c r="AF30" s="577">
        <v>0.35802364214930282</v>
      </c>
      <c r="AG30" s="577">
        <v>0.35619789654162876</v>
      </c>
      <c r="AH30" s="577">
        <v>0.35439067727935009</v>
      </c>
      <c r="AI30" s="577">
        <v>0.3526017037980268</v>
      </c>
      <c r="AJ30" s="577">
        <v>0.35083070116995163</v>
      </c>
      <c r="AK30" s="577">
        <v>0.34916222454759305</v>
      </c>
      <c r="AL30" s="577">
        <v>0.3482917068645906</v>
      </c>
      <c r="AM30" s="577">
        <v>0.34742551906816732</v>
      </c>
      <c r="AN30" s="577">
        <v>0.34656362893369097</v>
      </c>
      <c r="AO30" s="577">
        <v>0.34570600455550826</v>
      </c>
      <c r="AP30" s="577">
        <v>0.34485261434300796</v>
      </c>
      <c r="AQ30" s="577">
        <v>0.3440034270167418</v>
      </c>
      <c r="AR30" s="577">
        <v>0.34315841160460281</v>
      </c>
      <c r="AS30" s="577">
        <v>0.34231753743805987</v>
      </c>
      <c r="AT30" s="577">
        <v>0.34148077414844719</v>
      </c>
      <c r="AU30" s="577">
        <v>0.34064809166330856</v>
      </c>
      <c r="AV30" s="577">
        <v>0.33981946020279447</v>
      </c>
      <c r="AW30" s="577">
        <v>0.33899485027611176</v>
      </c>
      <c r="AX30" s="577">
        <v>0.33817423267802549</v>
      </c>
      <c r="AY30" s="577">
        <v>0.33735757848541048</v>
      </c>
      <c r="AZ30" s="577">
        <v>0.33654485905385323</v>
      </c>
      <c r="BA30" s="577">
        <v>0.33573604601430329</v>
      </c>
      <c r="BB30" s="577">
        <v>0.33493111126977165</v>
      </c>
      <c r="BC30" s="577">
        <v>0.33413002699207761</v>
      </c>
      <c r="BD30" s="577">
        <v>0.33333276561864167</v>
      </c>
      <c r="BE30" s="577">
        <v>0.33253929984932434</v>
      </c>
      <c r="BF30" s="577">
        <v>0.33174960264330988</v>
      </c>
      <c r="BG30" s="577">
        <v>0.33096364721603477</v>
      </c>
      <c r="BH30" s="577">
        <v>0.330181407036159</v>
      </c>
      <c r="BI30" s="577">
        <v>0.32940285582258105</v>
      </c>
      <c r="BJ30" s="577">
        <v>0.3286279675414942</v>
      </c>
      <c r="BK30" s="577">
        <v>0.32785671640348485</v>
      </c>
    </row>
    <row r="31" spans="1:70">
      <c r="A31" s="1066"/>
      <c r="B31" s="576">
        <v>3.5</v>
      </c>
      <c r="C31" s="577">
        <v>0.39334907284935766</v>
      </c>
      <c r="D31" s="577">
        <v>0.39112274368929523</v>
      </c>
      <c r="E31" s="577">
        <v>0.38892147443692054</v>
      </c>
      <c r="F31" s="577">
        <v>0.38674484434290901</v>
      </c>
      <c r="G31" s="577">
        <v>0.38459244202454396</v>
      </c>
      <c r="H31" s="577">
        <v>0.38246386520651277</v>
      </c>
      <c r="I31" s="577">
        <v>0.38035872047026409</v>
      </c>
      <c r="J31" s="577">
        <v>0.37827662301159615</v>
      </c>
      <c r="K31" s="577">
        <v>0.37621719640616447</v>
      </c>
      <c r="L31" s="577">
        <v>0.37418007238260698</v>
      </c>
      <c r="M31" s="577">
        <v>0.37216489060300129</v>
      </c>
      <c r="N31" s="577">
        <v>0.37017129845037755</v>
      </c>
      <c r="O31" s="577">
        <v>0.36819895082302412</v>
      </c>
      <c r="P31" s="577">
        <v>0.36624750993533489</v>
      </c>
      <c r="Q31" s="577">
        <v>0.36431664512495604</v>
      </c>
      <c r="R31" s="577">
        <v>0.3624060326660008</v>
      </c>
      <c r="S31" s="577">
        <v>0.36051535558811137</v>
      </c>
      <c r="T31" s="577">
        <v>0.35864430350115506</v>
      </c>
      <c r="U31" s="577">
        <v>0.3567925724253514</v>
      </c>
      <c r="V31" s="577">
        <v>0.3549598646266337</v>
      </c>
      <c r="W31" s="577">
        <v>0.35314588845706046</v>
      </c>
      <c r="X31" s="577">
        <v>0.35135035820009353</v>
      </c>
      <c r="Y31" s="577">
        <v>0.34957299392057367</v>
      </c>
      <c r="Z31" s="577">
        <v>0.34781352131922577</v>
      </c>
      <c r="AA31" s="577">
        <v>0.34607167159153679</v>
      </c>
      <c r="AB31" s="577">
        <v>0.34493205466196575</v>
      </c>
      <c r="AC31" s="577">
        <v>0.34407333235168386</v>
      </c>
      <c r="AD31" s="577">
        <v>0.34321887507132925</v>
      </c>
      <c r="AE31" s="577">
        <v>0.3423686511248254</v>
      </c>
      <c r="AF31" s="577">
        <v>0.34152262912939041</v>
      </c>
      <c r="AG31" s="577">
        <v>0.34068077801167618</v>
      </c>
      <c r="AH31" s="577">
        <v>0.33984306700396333</v>
      </c>
      <c r="AI31" s="577">
        <v>0.33900946564041318</v>
      </c>
      <c r="AJ31" s="577">
        <v>0.33817994375337468</v>
      </c>
      <c r="AK31" s="577">
        <v>0.3373544714697444</v>
      </c>
      <c r="AL31" s="577">
        <v>0.33653301920738099</v>
      </c>
      <c r="AM31" s="577">
        <v>0.33571555767157146</v>
      </c>
      <c r="AN31" s="577">
        <v>0.33490205785154809</v>
      </c>
      <c r="AO31" s="577">
        <v>0.33409249101705718</v>
      </c>
      <c r="AP31" s="577">
        <v>0.33328682871497639</v>
      </c>
      <c r="AQ31" s="577">
        <v>0.33248504276598112</v>
      </c>
      <c r="AR31" s="577">
        <v>0.33168710526125961</v>
      </c>
      <c r="AS31" s="577">
        <v>0.33089298855927407</v>
      </c>
      <c r="AT31" s="577">
        <v>0.33010266528256921</v>
      </c>
      <c r="AU31" s="577">
        <v>0.32931610831462582</v>
      </c>
      <c r="AV31" s="577">
        <v>0.32853329079675953</v>
      </c>
      <c r="AW31" s="577">
        <v>0.32775418612506335</v>
      </c>
      <c r="AX31" s="577">
        <v>0.32697876794739428</v>
      </c>
      <c r="AY31" s="577">
        <v>0.32620701016040154</v>
      </c>
      <c r="AZ31" s="577">
        <v>0.32543888690659806</v>
      </c>
      <c r="BA31" s="577">
        <v>0.32467437257147214</v>
      </c>
      <c r="BB31" s="577">
        <v>0.32391344178064024</v>
      </c>
      <c r="BC31" s="577">
        <v>0.32315606939703989</v>
      </c>
      <c r="BD31" s="577">
        <v>0.3224022305181613</v>
      </c>
      <c r="BE31" s="577">
        <v>0.32165190047331832</v>
      </c>
      <c r="BF31" s="577">
        <v>0.32090505482095677</v>
      </c>
      <c r="BG31" s="577">
        <v>0.32016166934600077</v>
      </c>
      <c r="BH31" s="577">
        <v>0.31942172005723524</v>
      </c>
      <c r="BI31" s="577">
        <v>0.31868518318472533</v>
      </c>
      <c r="BJ31" s="577">
        <v>0.317952035177271</v>
      </c>
      <c r="BK31" s="577">
        <v>0.31722225269989635</v>
      </c>
    </row>
    <row r="32" spans="1:70">
      <c r="A32" s="1066"/>
      <c r="B32" s="576">
        <v>3.75</v>
      </c>
      <c r="C32" s="577">
        <v>0.36836057335355432</v>
      </c>
      <c r="D32" s="577">
        <v>0.36638294593714571</v>
      </c>
      <c r="E32" s="577">
        <v>0.36442643981035833</v>
      </c>
      <c r="F32" s="577">
        <v>0.36249071840376701</v>
      </c>
      <c r="G32" s="577">
        <v>0.36057545226117715</v>
      </c>
      <c r="H32" s="577">
        <v>0.35868031885269447</v>
      </c>
      <c r="I32" s="577">
        <v>0.35680500239365781</v>
      </c>
      <c r="J32" s="577">
        <v>0.35494919366922351</v>
      </c>
      <c r="K32" s="577">
        <v>0.35311258986439537</v>
      </c>
      <c r="L32" s="577">
        <v>0.35129489439930378</v>
      </c>
      <c r="M32" s="577">
        <v>0.349495816769547</v>
      </c>
      <c r="N32" s="577">
        <v>0.3477150723914133</v>
      </c>
      <c r="O32" s="577">
        <v>0.34595238245181026</v>
      </c>
      <c r="P32" s="577">
        <v>0.34420747376273636</v>
      </c>
      <c r="Q32" s="577">
        <v>0.34248007862013391</v>
      </c>
      <c r="R32" s="577">
        <v>0.34099459994885745</v>
      </c>
      <c r="S32" s="577">
        <v>0.34014479858523838</v>
      </c>
      <c r="T32" s="577">
        <v>0.33929922231557924</v>
      </c>
      <c r="U32" s="577">
        <v>0.33845783970814958</v>
      </c>
      <c r="V32" s="577">
        <v>0.3376206196422209</v>
      </c>
      <c r="W32" s="577">
        <v>0.33678753130422984</v>
      </c>
      <c r="X32" s="577">
        <v>0.3359585441839979</v>
      </c>
      <c r="Y32" s="577">
        <v>0.3351336280710065</v>
      </c>
      <c r="Z32" s="577">
        <v>0.33431275305072705</v>
      </c>
      <c r="AA32" s="577">
        <v>0.33349588950100528</v>
      </c>
      <c r="AB32" s="577">
        <v>0.33268300808849732</v>
      </c>
      <c r="AC32" s="577">
        <v>0.33187407976515898</v>
      </c>
      <c r="AD32" s="577">
        <v>0.33106907576478534</v>
      </c>
      <c r="AE32" s="577">
        <v>0.33026796759960081</v>
      </c>
      <c r="AF32" s="577">
        <v>0.32947072705689884</v>
      </c>
      <c r="AG32" s="577">
        <v>0.3286773261957297</v>
      </c>
      <c r="AH32" s="577">
        <v>0.32788773734363624</v>
      </c>
      <c r="AI32" s="577">
        <v>0.32710193309343683</v>
      </c>
      <c r="AJ32" s="577">
        <v>0.32631988630005387</v>
      </c>
      <c r="AK32" s="577">
        <v>0.32554157007738832</v>
      </c>
      <c r="AL32" s="577">
        <v>0.32476695779523851</v>
      </c>
      <c r="AM32" s="577">
        <v>0.32399602307626268</v>
      </c>
      <c r="AN32" s="577">
        <v>0.323228739792985</v>
      </c>
      <c r="AO32" s="577">
        <v>0.32246508206484403</v>
      </c>
      <c r="AP32" s="577">
        <v>0.3217050242552828</v>
      </c>
      <c r="AQ32" s="577">
        <v>0.32094854096887954</v>
      </c>
      <c r="AR32" s="577">
        <v>0.32019560704851985</v>
      </c>
      <c r="AS32" s="577">
        <v>0.31944619757260739</v>
      </c>
      <c r="AT32" s="577">
        <v>0.31870028785231463</v>
      </c>
      <c r="AU32" s="577">
        <v>0.31795785342887123</v>
      </c>
      <c r="AV32" s="577">
        <v>0.31721887007089067</v>
      </c>
      <c r="AW32" s="577">
        <v>0.31648331377173433</v>
      </c>
      <c r="AX32" s="577">
        <v>0.3157511607469114</v>
      </c>
      <c r="AY32" s="577">
        <v>0.31502238743151539</v>
      </c>
      <c r="AZ32" s="577">
        <v>0.31429697047769606</v>
      </c>
      <c r="BA32" s="577">
        <v>0.31357488675216577</v>
      </c>
      <c r="BB32" s="577">
        <v>0.31285611333374047</v>
      </c>
      <c r="BC32" s="577">
        <v>0.31214062751091454</v>
      </c>
      <c r="BD32" s="577">
        <v>0.31142840677946831</v>
      </c>
      <c r="BE32" s="577">
        <v>0.31071942884010884</v>
      </c>
      <c r="BF32" s="577">
        <v>0.31001367159614257</v>
      </c>
      <c r="BG32" s="577">
        <v>0.30931111315117943</v>
      </c>
      <c r="BH32" s="577">
        <v>0.30861173180686879</v>
      </c>
      <c r="BI32" s="577">
        <v>0.30791550606066498</v>
      </c>
      <c r="BJ32" s="577">
        <v>0.30722241460362404</v>
      </c>
      <c r="BK32" s="577">
        <v>0.30653243631822957</v>
      </c>
    </row>
    <row r="33" spans="1:63">
      <c r="A33" s="1066"/>
      <c r="B33" s="576">
        <v>4</v>
      </c>
      <c r="C33" s="577">
        <v>0.34542255430565738</v>
      </c>
      <c r="D33" s="577">
        <v>0.34365881954145572</v>
      </c>
      <c r="E33" s="577">
        <v>0.3419130046111668</v>
      </c>
      <c r="F33" s="577">
        <v>0.34018483779249337</v>
      </c>
      <c r="G33" s="577">
        <v>0.33847405282908899</v>
      </c>
      <c r="H33" s="577">
        <v>0.33678038879380551</v>
      </c>
      <c r="I33" s="577">
        <v>0.33581185782572098</v>
      </c>
      <c r="J33" s="577">
        <v>0.33497618735382206</v>
      </c>
      <c r="K33" s="577">
        <v>0.33414466570274554</v>
      </c>
      <c r="L33" s="577">
        <v>0.33331726205276108</v>
      </c>
      <c r="M33" s="577">
        <v>0.33249394588864573</v>
      </c>
      <c r="N33" s="577">
        <v>0.33167468699593217</v>
      </c>
      <c r="O33" s="577">
        <v>0.33085945545721279</v>
      </c>
      <c r="P33" s="577">
        <v>0.33004822164849767</v>
      </c>
      <c r="Q33" s="577">
        <v>0.32924095623562638</v>
      </c>
      <c r="R33" s="577">
        <v>0.32843763017073213</v>
      </c>
      <c r="S33" s="577">
        <v>0.32763821468875748</v>
      </c>
      <c r="T33" s="577">
        <v>0.326842681304021</v>
      </c>
      <c r="U33" s="577">
        <v>0.32605100180683377</v>
      </c>
      <c r="V33" s="577">
        <v>0.32526314826016495</v>
      </c>
      <c r="W33" s="577">
        <v>0.32447909299635525</v>
      </c>
      <c r="X33" s="577">
        <v>0.32369880861387845</v>
      </c>
      <c r="Y33" s="577">
        <v>0.32292226797414897</v>
      </c>
      <c r="Z33" s="577">
        <v>0.32214944419837577</v>
      </c>
      <c r="AA33" s="577">
        <v>0.32138031066446049</v>
      </c>
      <c r="AB33" s="577">
        <v>0.32061484100394105</v>
      </c>
      <c r="AC33" s="577">
        <v>0.31985300909897807</v>
      </c>
      <c r="AD33" s="577">
        <v>0.31909478907938416</v>
      </c>
      <c r="AE33" s="577">
        <v>0.31834015531969562</v>
      </c>
      <c r="AF33" s="577">
        <v>0.31758908243628581</v>
      </c>
      <c r="AG33" s="577">
        <v>0.31684154528451847</v>
      </c>
      <c r="AH33" s="577">
        <v>0.3160975189559419</v>
      </c>
      <c r="AI33" s="577">
        <v>0.31535697877552255</v>
      </c>
      <c r="AJ33" s="577">
        <v>0.3146199002989169</v>
      </c>
      <c r="AK33" s="577">
        <v>0.31388625930978187</v>
      </c>
      <c r="AL33" s="577">
        <v>0.31315603181712282</v>
      </c>
      <c r="AM33" s="577">
        <v>0.31242919405267833</v>
      </c>
      <c r="AN33" s="577">
        <v>0.31170572246834122</v>
      </c>
      <c r="AO33" s="577">
        <v>0.31098559373361573</v>
      </c>
      <c r="AP33" s="577">
        <v>0.31026878473310926</v>
      </c>
      <c r="AQ33" s="577">
        <v>0.30955527256405935</v>
      </c>
      <c r="AR33" s="577">
        <v>0.30884503453389422</v>
      </c>
      <c r="AS33" s="577">
        <v>0.30813804815782703</v>
      </c>
      <c r="AT33" s="577">
        <v>0.30743429115648324</v>
      </c>
      <c r="AU33" s="577">
        <v>0.30673374145355997</v>
      </c>
      <c r="AV33" s="577">
        <v>0.30603637717351778</v>
      </c>
      <c r="AW33" s="577">
        <v>0.30534217663930358</v>
      </c>
      <c r="AX33" s="577">
        <v>0.3046511183701045</v>
      </c>
      <c r="AY33" s="577">
        <v>0.30396318107913234</v>
      </c>
      <c r="AZ33" s="577">
        <v>0.30327834367143769</v>
      </c>
      <c r="BA33" s="577">
        <v>0.30259658524175387</v>
      </c>
      <c r="BB33" s="577">
        <v>0.30191788507236955</v>
      </c>
      <c r="BC33" s="577">
        <v>0.30124222263103018</v>
      </c>
      <c r="BD33" s="577">
        <v>0.30056957756886754</v>
      </c>
      <c r="BE33" s="577">
        <v>0.29989992971835672</v>
      </c>
      <c r="BF33" s="577">
        <v>0.29923325909130061</v>
      </c>
      <c r="BG33" s="577">
        <v>0.29856954587684092</v>
      </c>
      <c r="BH33" s="577">
        <v>0.29790877043949632</v>
      </c>
      <c r="BI33" s="577">
        <v>0.29725091331722542</v>
      </c>
      <c r="BJ33" s="577">
        <v>0.29659595521951632</v>
      </c>
      <c r="BK33" s="577">
        <v>0.29594387702550107</v>
      </c>
    </row>
    <row r="34" spans="1:63">
      <c r="A34" s="1066"/>
      <c r="B34" s="576">
        <v>4.25</v>
      </c>
      <c r="C34" s="577">
        <v>0.32792743037580563</v>
      </c>
      <c r="D34" s="577">
        <v>0.32711859289209289</v>
      </c>
      <c r="E34" s="577">
        <v>0.32631373560855287</v>
      </c>
      <c r="F34" s="577">
        <v>0.32551282921810409</v>
      </c>
      <c r="G34" s="577">
        <v>0.32471584470068637</v>
      </c>
      <c r="H34" s="577">
        <v>0.3239227533197559</v>
      </c>
      <c r="I34" s="577">
        <v>0.32313352661883132</v>
      </c>
      <c r="J34" s="577">
        <v>0.32234813641809013</v>
      </c>
      <c r="K34" s="577">
        <v>0.32156655481101476</v>
      </c>
      <c r="L34" s="577">
        <v>0.32078875416108726</v>
      </c>
      <c r="M34" s="577">
        <v>0.32001470709853158</v>
      </c>
      <c r="N34" s="577">
        <v>0.31924438651710352</v>
      </c>
      <c r="O34" s="577">
        <v>0.31847776557092633</v>
      </c>
      <c r="P34" s="577">
        <v>0.31771481767137194</v>
      </c>
      <c r="Q34" s="577">
        <v>0.31695551648398723</v>
      </c>
      <c r="R34" s="577">
        <v>0.31619983592546391</v>
      </c>
      <c r="S34" s="577">
        <v>0.31544775016065157</v>
      </c>
      <c r="T34" s="577">
        <v>0.31469923359961388</v>
      </c>
      <c r="U34" s="577">
        <v>0.31395426089472578</v>
      </c>
      <c r="V34" s="577">
        <v>0.31321280693781228</v>
      </c>
      <c r="W34" s="577">
        <v>0.3124748468573279</v>
      </c>
      <c r="X34" s="577">
        <v>0.3117403560155752</v>
      </c>
      <c r="Y34" s="577">
        <v>0.31100931000596305</v>
      </c>
      <c r="Z34" s="577">
        <v>0.31028168465030331</v>
      </c>
      <c r="AA34" s="577">
        <v>0.30955745599614498</v>
      </c>
      <c r="AB34" s="577">
        <v>0.30883660031414611</v>
      </c>
      <c r="AC34" s="577">
        <v>0.30811909409548205</v>
      </c>
      <c r="AD34" s="577">
        <v>0.3074049140492896</v>
      </c>
      <c r="AE34" s="577">
        <v>0.3066940371001472</v>
      </c>
      <c r="AF34" s="577">
        <v>0.30598644038558925</v>
      </c>
      <c r="AG34" s="577">
        <v>0.30528210125365529</v>
      </c>
      <c r="AH34" s="577">
        <v>0.30458099726047283</v>
      </c>
      <c r="AI34" s="577">
        <v>0.30388310616787334</v>
      </c>
      <c r="AJ34" s="577">
        <v>0.30318840594104091</v>
      </c>
      <c r="AK34" s="577">
        <v>0.3024968747461933</v>
      </c>
      <c r="AL34" s="577">
        <v>0.30180849094829432</v>
      </c>
      <c r="AM34" s="577">
        <v>0.30112323310879768</v>
      </c>
      <c r="AN34" s="577">
        <v>0.30044107998342146</v>
      </c>
      <c r="AO34" s="577">
        <v>0.29976201051995244</v>
      </c>
      <c r="AP34" s="577">
        <v>0.29908600385608053</v>
      </c>
      <c r="AQ34" s="577">
        <v>0.29841303931726254</v>
      </c>
      <c r="AR34" s="577">
        <v>0.29774309641461394</v>
      </c>
      <c r="AS34" s="577">
        <v>0.29707615484282995</v>
      </c>
      <c r="AT34" s="577">
        <v>0.29641219447813394</v>
      </c>
      <c r="AU34" s="577">
        <v>0.29575119537625311</v>
      </c>
      <c r="AV34" s="577">
        <v>0.29509313777042195</v>
      </c>
      <c r="AW34" s="577">
        <v>0.29443800206941151</v>
      </c>
      <c r="AX34" s="577">
        <v>0.29378576885558511</v>
      </c>
      <c r="AY34" s="577">
        <v>0.29313641888298031</v>
      </c>
      <c r="AZ34" s="577">
        <v>0.29248993307541532</v>
      </c>
      <c r="BA34" s="577">
        <v>0.2918462925246213</v>
      </c>
      <c r="BB34" s="577">
        <v>0.29120547848839878</v>
      </c>
      <c r="BC34" s="577">
        <v>0.29056747238879849</v>
      </c>
      <c r="BD34" s="577">
        <v>0.28993225581032589</v>
      </c>
      <c r="BE34" s="577">
        <v>0.28929981049816961</v>
      </c>
      <c r="BF34" s="577">
        <v>0.28867011835645223</v>
      </c>
      <c r="BG34" s="577">
        <v>0.28804316144650488</v>
      </c>
      <c r="BH34" s="577">
        <v>0.28741892198516339</v>
      </c>
      <c r="BI34" s="577">
        <v>0.28679738234308705</v>
      </c>
      <c r="BJ34" s="577">
        <v>0.28617852504309899</v>
      </c>
      <c r="BK34" s="577">
        <v>0.28556233275854792</v>
      </c>
    </row>
    <row r="35" spans="1:63">
      <c r="A35" s="1066"/>
      <c r="B35" s="576">
        <v>4.5</v>
      </c>
      <c r="C35" s="577">
        <v>0.3153777957303055</v>
      </c>
      <c r="D35" s="577">
        <v>0.31461787466700164</v>
      </c>
      <c r="E35" s="577">
        <v>0.313861606948375</v>
      </c>
      <c r="F35" s="577">
        <v>0.31310896629224566</v>
      </c>
      <c r="G35" s="577">
        <v>0.31235992666792961</v>
      </c>
      <c r="H35" s="577">
        <v>0.3116144622932373</v>
      </c>
      <c r="I35" s="577">
        <v>0.31087254763151606</v>
      </c>
      <c r="J35" s="577">
        <v>0.3101341573887334</v>
      </c>
      <c r="K35" s="577">
        <v>0.30939926651060312</v>
      </c>
      <c r="L35" s="577">
        <v>0.30866785017975101</v>
      </c>
      <c r="M35" s="577">
        <v>0.30793988381292137</v>
      </c>
      <c r="N35" s="577">
        <v>0.30721534305822279</v>
      </c>
      <c r="O35" s="577">
        <v>0.30649420379241277</v>
      </c>
      <c r="P35" s="577">
        <v>0.30577644211822008</v>
      </c>
      <c r="Q35" s="577">
        <v>0.30506203436170543</v>
      </c>
      <c r="R35" s="577">
        <v>0.30435095706965837</v>
      </c>
      <c r="S35" s="577">
        <v>0.30364318700703063</v>
      </c>
      <c r="T35" s="577">
        <v>0.30293870115440585</v>
      </c>
      <c r="U35" s="577">
        <v>0.30223747670550322</v>
      </c>
      <c r="V35" s="577">
        <v>0.30153949106471684</v>
      </c>
      <c r="W35" s="577">
        <v>0.30084472184468869</v>
      </c>
      <c r="X35" s="577">
        <v>0.30015314686391481</v>
      </c>
      <c r="Y35" s="577">
        <v>0.29946474414438495</v>
      </c>
      <c r="Z35" s="577">
        <v>0.29877949190925396</v>
      </c>
      <c r="AA35" s="577">
        <v>0.29809736858054586</v>
      </c>
      <c r="AB35" s="577">
        <v>0.29741835277688872</v>
      </c>
      <c r="AC35" s="577">
        <v>0.29674242331128048</v>
      </c>
      <c r="AD35" s="577">
        <v>0.29606955918888533</v>
      </c>
      <c r="AE35" s="577">
        <v>0.29539973960486021</v>
      </c>
      <c r="AF35" s="577">
        <v>0.29473294394221011</v>
      </c>
      <c r="AG35" s="577">
        <v>0.29406915176967297</v>
      </c>
      <c r="AH35" s="577">
        <v>0.29340834283963285</v>
      </c>
      <c r="AI35" s="577">
        <v>0.29275049708606099</v>
      </c>
      <c r="AJ35" s="577">
        <v>0.29209559462248491</v>
      </c>
      <c r="AK35" s="577">
        <v>0.2914436157399844</v>
      </c>
      <c r="AL35" s="577">
        <v>0.29079454090521439</v>
      </c>
      <c r="AM35" s="577">
        <v>0.29014835075845424</v>
      </c>
      <c r="AN35" s="577">
        <v>0.28950502611168283</v>
      </c>
      <c r="AO35" s="577">
        <v>0.28886454794667926</v>
      </c>
      <c r="AP35" s="577">
        <v>0.28822689741314883</v>
      </c>
      <c r="AQ35" s="577">
        <v>0.28759205582687375</v>
      </c>
      <c r="AR35" s="577">
        <v>0.2869600046678879</v>
      </c>
      <c r="AS35" s="577">
        <v>0.28633072557867623</v>
      </c>
      <c r="AT35" s="577">
        <v>0.28570420036239713</v>
      </c>
      <c r="AU35" s="577">
        <v>0.28508041098112852</v>
      </c>
      <c r="AV35" s="577">
        <v>0.2844593395541371</v>
      </c>
      <c r="AW35" s="577">
        <v>0.28384096835616907</v>
      </c>
      <c r="AX35" s="577">
        <v>0.28322527981576467</v>
      </c>
      <c r="AY35" s="577">
        <v>0.28261225651359317</v>
      </c>
      <c r="AZ35" s="577">
        <v>0.28200188118081038</v>
      </c>
      <c r="BA35" s="577">
        <v>0.28139413669743712</v>
      </c>
      <c r="BB35" s="577">
        <v>0.28078900609075824</v>
      </c>
      <c r="BC35" s="577">
        <v>0.2801864725337429</v>
      </c>
      <c r="BD35" s="577">
        <v>0.27958651934348477</v>
      </c>
      <c r="BE35" s="577">
        <v>0.27898912997966219</v>
      </c>
      <c r="BF35" s="577">
        <v>0.27839428804301802</v>
      </c>
      <c r="BG35" s="577">
        <v>0.27780197727385941</v>
      </c>
      <c r="BH35" s="577">
        <v>0.27721218155057581</v>
      </c>
      <c r="BI35" s="577">
        <v>0.27662488488817644</v>
      </c>
      <c r="BJ35" s="577">
        <v>0.27604007143684633</v>
      </c>
      <c r="BK35" s="577">
        <v>0.27545772548052028</v>
      </c>
    </row>
    <row r="36" spans="1:63">
      <c r="A36" s="1066"/>
      <c r="B36" s="576">
        <v>4.75</v>
      </c>
      <c r="C36" s="577">
        <v>0.30330578552128346</v>
      </c>
      <c r="D36" s="577">
        <v>0.30259144786279885</v>
      </c>
      <c r="E36" s="577">
        <v>0.30188046707612259</v>
      </c>
      <c r="F36" s="577">
        <v>0.30117281955440744</v>
      </c>
      <c r="G36" s="577">
        <v>0.30046848191163883</v>
      </c>
      <c r="H36" s="577">
        <v>0.29976743098005848</v>
      </c>
      <c r="I36" s="577">
        <v>0.29906964380762424</v>
      </c>
      <c r="J36" s="577">
        <v>0.29837509765550507</v>
      </c>
      <c r="K36" s="577">
        <v>0.29768376999561141</v>
      </c>
      <c r="L36" s="577">
        <v>0.29699563850815891</v>
      </c>
      <c r="M36" s="577">
        <v>0.29631068107926661</v>
      </c>
      <c r="N36" s="577">
        <v>0.29562887579858826</v>
      </c>
      <c r="O36" s="577">
        <v>0.29495020095697561</v>
      </c>
      <c r="P36" s="577">
        <v>0.29427463504417445</v>
      </c>
      <c r="Q36" s="577">
        <v>0.29360215674655232</v>
      </c>
      <c r="R36" s="577">
        <v>0.29293274494485649</v>
      </c>
      <c r="S36" s="577">
        <v>0.29226637871200356</v>
      </c>
      <c r="T36" s="577">
        <v>0.29160303731089826</v>
      </c>
      <c r="U36" s="577">
        <v>0.29094270019228258</v>
      </c>
      <c r="V36" s="577">
        <v>0.29028534699261382</v>
      </c>
      <c r="W36" s="577">
        <v>0.2896309575319711</v>
      </c>
      <c r="X36" s="577">
        <v>0.28897951181199039</v>
      </c>
      <c r="Y36" s="577">
        <v>0.28833099001382739</v>
      </c>
      <c r="Z36" s="577">
        <v>0.28768537249614756</v>
      </c>
      <c r="AA36" s="577">
        <v>0.28704263979314315</v>
      </c>
      <c r="AB36" s="577">
        <v>0.28640277261257702</v>
      </c>
      <c r="AC36" s="577">
        <v>0.285765751833852</v>
      </c>
      <c r="AD36" s="577">
        <v>0.28513155850610683</v>
      </c>
      <c r="AE36" s="577">
        <v>0.2845001738463363</v>
      </c>
      <c r="AF36" s="577">
        <v>0.2838715792375372</v>
      </c>
      <c r="AG36" s="577">
        <v>0.28324575622687848</v>
      </c>
      <c r="AH36" s="577">
        <v>0.28262268652389555</v>
      </c>
      <c r="AI36" s="577">
        <v>0.28200235199870816</v>
      </c>
      <c r="AJ36" s="577">
        <v>0.28138473468026237</v>
      </c>
      <c r="AK36" s="577">
        <v>0.2807698167545945</v>
      </c>
      <c r="AL36" s="577">
        <v>0.28015758056311896</v>
      </c>
      <c r="AM36" s="577">
        <v>0.27954800860093754</v>
      </c>
      <c r="AN36" s="577">
        <v>0.27894108351517127</v>
      </c>
      <c r="AO36" s="577">
        <v>0.27833678810331353</v>
      </c>
      <c r="AP36" s="577">
        <v>0.27773510531160489</v>
      </c>
      <c r="AQ36" s="577">
        <v>0.27713601823342893</v>
      </c>
      <c r="AR36" s="577">
        <v>0.27653951010772843</v>
      </c>
      <c r="AS36" s="577">
        <v>0.27594556431744249</v>
      </c>
      <c r="AT36" s="577">
        <v>0.27535416438796323</v>
      </c>
      <c r="AU36" s="577">
        <v>0.27476529398561278</v>
      </c>
      <c r="AV36" s="577">
        <v>0.27417893691613932</v>
      </c>
      <c r="AW36" s="577">
        <v>0.27359507712323278</v>
      </c>
      <c r="AX36" s="577">
        <v>0.27301369868705916</v>
      </c>
      <c r="AY36" s="577">
        <v>0.27243478582281327</v>
      </c>
      <c r="AZ36" s="577">
        <v>0.27185832287929068</v>
      </c>
      <c r="BA36" s="577">
        <v>0.27128429433747692</v>
      </c>
      <c r="BB36" s="577">
        <v>0.27071268480915467</v>
      </c>
      <c r="BC36" s="577">
        <v>0.27014347903552915</v>
      </c>
      <c r="BD36" s="577">
        <v>0.26957666188586987</v>
      </c>
      <c r="BE36" s="577">
        <v>0.26901221835617017</v>
      </c>
      <c r="BF36" s="577">
        <v>0.26845013356782332</v>
      </c>
      <c r="BG36" s="577">
        <v>0.26789039276631504</v>
      </c>
      <c r="BH36" s="577">
        <v>0.26733298131993249</v>
      </c>
      <c r="BI36" s="577">
        <v>0.26677788471848951</v>
      </c>
      <c r="BJ36" s="577">
        <v>0.26622508857206739</v>
      </c>
      <c r="BK36" s="577">
        <v>0.26567457860977123</v>
      </c>
    </row>
    <row r="37" spans="1:63">
      <c r="A37" s="1066"/>
      <c r="B37" s="576">
        <v>5</v>
      </c>
      <c r="C37" s="577">
        <v>0.291731166321272</v>
      </c>
      <c r="D37" s="577">
        <v>0.29105925422712492</v>
      </c>
      <c r="E37" s="577">
        <v>0.29039043010226123</v>
      </c>
      <c r="F37" s="577">
        <v>0.2897246727079813</v>
      </c>
      <c r="G37" s="577">
        <v>0.2890619609999095</v>
      </c>
      <c r="H37" s="577">
        <v>0.2884022741257774</v>
      </c>
      <c r="I37" s="577">
        <v>0.28774559142323619</v>
      </c>
      <c r="J37" s="577">
        <v>0.28709189241769956</v>
      </c>
      <c r="K37" s="577">
        <v>0.2864411568202157</v>
      </c>
      <c r="L37" s="577">
        <v>0.2857933645253683</v>
      </c>
      <c r="M37" s="577">
        <v>0.28514849560920591</v>
      </c>
      <c r="N37" s="577">
        <v>0.28450653032719903</v>
      </c>
      <c r="O37" s="577">
        <v>0.28386744911222511</v>
      </c>
      <c r="P37" s="577">
        <v>0.28323123257258059</v>
      </c>
      <c r="Q37" s="577">
        <v>0.28259786149001931</v>
      </c>
      <c r="R37" s="577">
        <v>0.28196731681781745</v>
      </c>
      <c r="S37" s="577">
        <v>0.28133957967886436</v>
      </c>
      <c r="T37" s="577">
        <v>0.2807146313637785</v>
      </c>
      <c r="U37" s="577">
        <v>0.28009245332904886</v>
      </c>
      <c r="V37" s="577">
        <v>0.27947302719520078</v>
      </c>
      <c r="W37" s="577">
        <v>0.27885633474498611</v>
      </c>
      <c r="X37" s="577">
        <v>0.27824235792159724</v>
      </c>
      <c r="Y37" s="577">
        <v>0.27763107882690485</v>
      </c>
      <c r="Z37" s="577">
        <v>0.27702247971971844</v>
      </c>
      <c r="AA37" s="577">
        <v>0.27641654301407032</v>
      </c>
      <c r="AB37" s="577">
        <v>0.27581325127752138</v>
      </c>
      <c r="AC37" s="577">
        <v>0.27521258722948949</v>
      </c>
      <c r="AD37" s="577">
        <v>0.27461453373959954</v>
      </c>
      <c r="AE37" s="577">
        <v>0.27401907382605489</v>
      </c>
      <c r="AF37" s="577">
        <v>0.27342619065402984</v>
      </c>
      <c r="AG37" s="577">
        <v>0.27283586753408356</v>
      </c>
      <c r="AH37" s="577">
        <v>0.27224808792059335</v>
      </c>
      <c r="AI37" s="577">
        <v>0.27166283541020964</v>
      </c>
      <c r="AJ37" s="577">
        <v>0.27108009374032926</v>
      </c>
      <c r="AK37" s="577">
        <v>0.27049984678758959</v>
      </c>
      <c r="AL37" s="577">
        <v>0.26992207856638145</v>
      </c>
      <c r="AM37" s="577">
        <v>0.26934677322738082</v>
      </c>
      <c r="AN37" s="577">
        <v>0.26877391505609993</v>
      </c>
      <c r="AO37" s="577">
        <v>0.2682034884714562</v>
      </c>
      <c r="AP37" s="577">
        <v>0.26763547802435955</v>
      </c>
      <c r="AQ37" s="577">
        <v>0.2670698683963178</v>
      </c>
      <c r="AR37" s="577">
        <v>0.2665066443980596</v>
      </c>
      <c r="AS37" s="577">
        <v>0.26594579096817444</v>
      </c>
      <c r="AT37" s="577">
        <v>0.26538729317177051</v>
      </c>
      <c r="AU37" s="577">
        <v>0.26483113619914872</v>
      </c>
      <c r="AV37" s="577">
        <v>0.26427730536449362</v>
      </c>
      <c r="AW37" s="577">
        <v>0.26372578610458108</v>
      </c>
      <c r="AX37" s="577">
        <v>0.26317656397750128</v>
      </c>
      <c r="AY37" s="577">
        <v>0.2626296246613985</v>
      </c>
      <c r="AZ37" s="577">
        <v>0.26208495395322612</v>
      </c>
      <c r="BA37" s="577">
        <v>0.26154253776751707</v>
      </c>
      <c r="BB37" s="577">
        <v>0.2610023621351697</v>
      </c>
      <c r="BC37" s="577">
        <v>0.26046441320224867</v>
      </c>
      <c r="BD37" s="577">
        <v>0.25992867722880025</v>
      </c>
      <c r="BE37" s="577">
        <v>0.25939514058768287</v>
      </c>
      <c r="BF37" s="577">
        <v>0.25886378976341151</v>
      </c>
      <c r="BG37" s="577">
        <v>0.25833461135101649</v>
      </c>
      <c r="BH37" s="577">
        <v>0.25780759205491605</v>
      </c>
      <c r="BI37" s="577">
        <v>0.25728271868780295</v>
      </c>
      <c r="BJ37" s="577">
        <v>0.2567599781695446</v>
      </c>
      <c r="BK37" s="577">
        <v>0.25623935752609622</v>
      </c>
    </row>
    <row r="38" spans="1:63">
      <c r="A38" s="1066"/>
      <c r="B38" s="576">
        <v>5.25</v>
      </c>
      <c r="C38" s="577">
        <v>0.28065970008941871</v>
      </c>
      <c r="D38" s="577">
        <v>0.28002724732091577</v>
      </c>
      <c r="E38" s="577">
        <v>0.27939763854575084</v>
      </c>
      <c r="F38" s="577">
        <v>0.2787708546237912</v>
      </c>
      <c r="G38" s="577">
        <v>0.27814687658627102</v>
      </c>
      <c r="H38" s="577">
        <v>0.27752568563387758</v>
      </c>
      <c r="I38" s="577">
        <v>0.27690726313486363</v>
      </c>
      <c r="J38" s="577">
        <v>0.27629159062318437</v>
      </c>
      <c r="K38" s="577">
        <v>0.27567864979665935</v>
      </c>
      <c r="L38" s="577">
        <v>0.27506842251515906</v>
      </c>
      <c r="M38" s="577">
        <v>0.2744608907988153</v>
      </c>
      <c r="N38" s="577">
        <v>0.27385603682625503</v>
      </c>
      <c r="O38" s="577">
        <v>0.27325384293285832</v>
      </c>
      <c r="P38" s="577">
        <v>0.27265429160903792</v>
      </c>
      <c r="Q38" s="577">
        <v>0.27205736549854287</v>
      </c>
      <c r="R38" s="577">
        <v>0.27146304739678329</v>
      </c>
      <c r="S38" s="577">
        <v>0.27087132024917743</v>
      </c>
      <c r="T38" s="577">
        <v>0.27028216714952058</v>
      </c>
      <c r="U38" s="577">
        <v>0.26969557133837468</v>
      </c>
      <c r="V38" s="577">
        <v>0.26911151620147922</v>
      </c>
      <c r="W38" s="577">
        <v>0.26852998526818267</v>
      </c>
      <c r="X38" s="577">
        <v>0.26795096220989428</v>
      </c>
      <c r="Y38" s="577">
        <v>0.26737443083855544</v>
      </c>
      <c r="Z38" s="577">
        <v>0.26680037510513133</v>
      </c>
      <c r="AA38" s="577">
        <v>0.26622877909812181</v>
      </c>
      <c r="AB38" s="577">
        <v>0.2656596270420909</v>
      </c>
      <c r="AC38" s="577">
        <v>0.26509290329621582</v>
      </c>
      <c r="AD38" s="577">
        <v>0.26452859235285398</v>
      </c>
      <c r="AE38" s="577">
        <v>0.26396667883612862</v>
      </c>
      <c r="AF38" s="577">
        <v>0.26340714750053229</v>
      </c>
      <c r="AG38" s="577">
        <v>0.26284998322954789</v>
      </c>
      <c r="AH38" s="577">
        <v>0.26229517103428746</v>
      </c>
      <c r="AI38" s="577">
        <v>0.26174269605214812</v>
      </c>
      <c r="AJ38" s="577">
        <v>0.26119254354548477</v>
      </c>
      <c r="AK38" s="577">
        <v>0.26064469890029945</v>
      </c>
      <c r="AL38" s="577">
        <v>0.26009914762494779</v>
      </c>
      <c r="AM38" s="577">
        <v>0.25955587534886077</v>
      </c>
      <c r="AN38" s="577">
        <v>0.25901486782128302</v>
      </c>
      <c r="AO38" s="577">
        <v>0.25847611091002687</v>
      </c>
      <c r="AP38" s="577">
        <v>0.25793959060024158</v>
      </c>
      <c r="AQ38" s="577">
        <v>0.25740529299319831</v>
      </c>
      <c r="AR38" s="577">
        <v>0.2568732043050897</v>
      </c>
      <c r="AS38" s="577">
        <v>0.25634331086584472</v>
      </c>
      <c r="AT38" s="577">
        <v>0.25581559911795798</v>
      </c>
      <c r="AU38" s="577">
        <v>0.25529005561533313</v>
      </c>
      <c r="AV38" s="577">
        <v>0.25476666702214129</v>
      </c>
      <c r="AW38" s="577">
        <v>0.25424542011169277</v>
      </c>
      <c r="AX38" s="577">
        <v>0.25372630176532285</v>
      </c>
      <c r="AY38" s="577">
        <v>0.25320929897129135</v>
      </c>
      <c r="AZ38" s="577">
        <v>0.25269439882369532</v>
      </c>
      <c r="BA38" s="577">
        <v>0.25218158852139516</v>
      </c>
      <c r="BB38" s="577">
        <v>0.25167085536695394</v>
      </c>
      <c r="BC38" s="577">
        <v>0.2511621867655891</v>
      </c>
      <c r="BD38" s="577">
        <v>0.25065557022413726</v>
      </c>
      <c r="BE38" s="577">
        <v>0.2501509933500316</v>
      </c>
      <c r="BF38" s="577">
        <v>0.24964844385029103</v>
      </c>
      <c r="BG38" s="577">
        <v>0.2491479095305221</v>
      </c>
      <c r="BH38" s="577">
        <v>0.24864937829393269</v>
      </c>
      <c r="BI38" s="577">
        <v>0.24815283814035724</v>
      </c>
      <c r="BJ38" s="577">
        <v>0.24765827716529409</v>
      </c>
      <c r="BK38" s="577">
        <v>0.2471656835589541</v>
      </c>
    </row>
    <row r="39" spans="1:63">
      <c r="A39" s="1066"/>
      <c r="B39" s="576">
        <v>5.5</v>
      </c>
      <c r="C39" s="577">
        <v>0.27008749675693711</v>
      </c>
      <c r="D39" s="577">
        <v>0.26949173376663349</v>
      </c>
      <c r="E39" s="577">
        <v>0.26889859327718901</v>
      </c>
      <c r="F39" s="577">
        <v>0.26830805801057445</v>
      </c>
      <c r="G39" s="577">
        <v>0.26772011084020708</v>
      </c>
      <c r="H39" s="577">
        <v>0.26713473478929467</v>
      </c>
      <c r="I39" s="577">
        <v>0.26655191302920167</v>
      </c>
      <c r="J39" s="577">
        <v>0.26597162887783643</v>
      </c>
      <c r="K39" s="577">
        <v>0.26539386579805957</v>
      </c>
      <c r="L39" s="577">
        <v>0.26481860739611296</v>
      </c>
      <c r="M39" s="577">
        <v>0.26424583742006924</v>
      </c>
      <c r="N39" s="577">
        <v>0.2636755397583011</v>
      </c>
      <c r="O39" s="577">
        <v>0.26310769843797099</v>
      </c>
      <c r="P39" s="577">
        <v>0.26254229762353931</v>
      </c>
      <c r="Q39" s="577">
        <v>0.26197932161529275</v>
      </c>
      <c r="R39" s="577">
        <v>0.26141875484789101</v>
      </c>
      <c r="S39" s="577">
        <v>0.26086058188893224</v>
      </c>
      <c r="T39" s="577">
        <v>0.26030478743753688</v>
      </c>
      <c r="U39" s="577">
        <v>0.25975135632294949</v>
      </c>
      <c r="V39" s="577">
        <v>0.25920027350315833</v>
      </c>
      <c r="W39" s="577">
        <v>0.2586515240635327</v>
      </c>
      <c r="X39" s="577">
        <v>0.25810509321547737</v>
      </c>
      <c r="Y39" s="577">
        <v>0.25756096629510389</v>
      </c>
      <c r="Z39" s="577">
        <v>0.25701912876191918</v>
      </c>
      <c r="AA39" s="577">
        <v>0.25647956619752993</v>
      </c>
      <c r="AB39" s="577">
        <v>0.25594226430436395</v>
      </c>
      <c r="AC39" s="577">
        <v>0.2554072089044071</v>
      </c>
      <c r="AD39" s="577">
        <v>0.25487438593795625</v>
      </c>
      <c r="AE39" s="577">
        <v>0.25434378146238784</v>
      </c>
      <c r="AF39" s="577">
        <v>0.25381538165094164</v>
      </c>
      <c r="AG39" s="577">
        <v>0.25328917279151958</v>
      </c>
      <c r="AH39" s="577">
        <v>0.25276514128549998</v>
      </c>
      <c r="AI39" s="577">
        <v>0.25224327364656568</v>
      </c>
      <c r="AJ39" s="577">
        <v>0.25172355649954742</v>
      </c>
      <c r="AK39" s="577">
        <v>0.25120597657928107</v>
      </c>
      <c r="AL39" s="577">
        <v>0.25069052072947889</v>
      </c>
      <c r="AM39" s="577">
        <v>0.25017717590161498</v>
      </c>
      <c r="AN39" s="577">
        <v>0.2496659291538241</v>
      </c>
      <c r="AO39" s="577">
        <v>0.24915676764981404</v>
      </c>
      <c r="AP39" s="577">
        <v>0.24864967865779133</v>
      </c>
      <c r="AQ39" s="577">
        <v>0.2481446495494001</v>
      </c>
      <c r="AR39" s="518">
        <v>0.24764166779867361</v>
      </c>
      <c r="AS39" s="518">
        <v>0.24714072098099862</v>
      </c>
      <c r="AT39" s="518">
        <v>0.24664179677209266</v>
      </c>
      <c r="AU39" s="518">
        <v>0.24614488294699285</v>
      </c>
      <c r="AV39" s="518">
        <v>0.24564996737905789</v>
      </c>
      <c r="AW39" s="518">
        <v>0.2451570380389812</v>
      </c>
      <c r="AX39" s="518">
        <v>0.24466608299381648</v>
      </c>
      <c r="AY39" s="518">
        <v>0.24417709040601482</v>
      </c>
      <c r="AZ39" s="518">
        <v>0.2436900485324732</v>
      </c>
      <c r="BA39" s="518">
        <v>0.24320494572359436</v>
      </c>
      <c r="BB39" s="518">
        <v>0.24272177042235824</v>
      </c>
      <c r="BC39" s="518">
        <v>0.24224051116340387</v>
      </c>
      <c r="BD39" s="518">
        <v>0.24176115657212269</v>
      </c>
      <c r="BE39" s="518">
        <v>0.24128369536376237</v>
      </c>
      <c r="BF39" s="518">
        <v>0.2408081163425411</v>
      </c>
      <c r="BG39" s="518">
        <v>0.24033440840077278</v>
      </c>
      <c r="BH39" s="518">
        <v>0.23986256051800192</v>
      </c>
      <c r="BI39" s="518">
        <v>0.23939256176014925</v>
      </c>
      <c r="BJ39" s="518">
        <v>0.23892440127866704</v>
      </c>
      <c r="BK39" s="518">
        <v>0.23845806830970437</v>
      </c>
    </row>
    <row r="40" spans="1:63">
      <c r="A40" s="1066"/>
      <c r="B40" s="576">
        <v>5.75</v>
      </c>
      <c r="C40" s="577">
        <v>0.2600041128566255</v>
      </c>
      <c r="D40" s="577">
        <v>0.25944246465748128</v>
      </c>
      <c r="E40" s="577">
        <v>0.25888323771812433</v>
      </c>
      <c r="F40" s="577">
        <v>0.25832641641519066</v>
      </c>
      <c r="G40" s="577">
        <v>0.25777198525944223</v>
      </c>
      <c r="H40" s="577">
        <v>0.25721992889433082</v>
      </c>
      <c r="I40" s="577">
        <v>0.2566702320945804</v>
      </c>
      <c r="J40" s="577">
        <v>0.25612287976478715</v>
      </c>
      <c r="K40" s="577">
        <v>0.25557785693803775</v>
      </c>
      <c r="L40" s="577">
        <v>0.25503514877454531</v>
      </c>
      <c r="M40" s="577">
        <v>0.25449474056030214</v>
      </c>
      <c r="N40" s="577">
        <v>0.2539566177057504</v>
      </c>
      <c r="O40" s="577">
        <v>0.25342076574446876</v>
      </c>
      <c r="P40" s="577">
        <v>0.25288717033187624</v>
      </c>
      <c r="Q40" s="577">
        <v>0.25235581724395212</v>
      </c>
      <c r="R40" s="577">
        <v>0.25182669237597216</v>
      </c>
      <c r="S40" s="577">
        <v>0.25129978174126028</v>
      </c>
      <c r="T40" s="577">
        <v>0.25077507146995642</v>
      </c>
      <c r="U40" s="577">
        <v>0.25025254780779937</v>
      </c>
      <c r="V40" s="577">
        <v>0.24973219711492498</v>
      </c>
      <c r="W40" s="577">
        <v>0.24921400586467932</v>
      </c>
      <c r="X40" s="577">
        <v>0.24869796064244654</v>
      </c>
      <c r="Y40" s="577">
        <v>0.24818404814449121</v>
      </c>
      <c r="Z40" s="577">
        <v>0.24767225517681535</v>
      </c>
      <c r="AA40" s="577">
        <v>0.24716256865402883</v>
      </c>
      <c r="AB40" s="577">
        <v>0.24665497559823463</v>
      </c>
      <c r="AC40" s="577">
        <v>0.24614946313792685</v>
      </c>
      <c r="AD40" s="577">
        <v>0.24564601850690301</v>
      </c>
      <c r="AE40" s="577">
        <v>0.24514462904318945</v>
      </c>
      <c r="AF40" s="577">
        <v>0.2446452821879794</v>
      </c>
      <c r="AG40" s="577">
        <v>0.24414796548458476</v>
      </c>
      <c r="AH40" s="577">
        <v>0.24365266657740012</v>
      </c>
      <c r="AI40" s="577">
        <v>0.24315937321087952</v>
      </c>
      <c r="AJ40" s="577">
        <v>0.24266807322852554</v>
      </c>
      <c r="AK40" s="577">
        <v>0.24217875457189089</v>
      </c>
      <c r="AL40" s="577">
        <v>0.24169140527959157</v>
      </c>
      <c r="AM40" s="577">
        <v>0.24120601348633253</v>
      </c>
      <c r="AN40" s="577">
        <v>0.24072256742194437</v>
      </c>
      <c r="AO40" s="577">
        <v>0.2402410554104322</v>
      </c>
      <c r="AP40" s="577">
        <v>0.23976146586903563</v>
      </c>
      <c r="AQ40" s="577">
        <v>0.23928378730729982</v>
      </c>
      <c r="AR40" s="518">
        <v>0.23880800832615801</v>
      </c>
      <c r="AS40" s="518">
        <v>0.23833411761702472</v>
      </c>
      <c r="AT40" s="518">
        <v>0.23786210396089968</v>
      </c>
      <c r="AU40" s="518">
        <v>0.23739195622748258</v>
      </c>
      <c r="AV40" s="518">
        <v>0.23692366337429813</v>
      </c>
      <c r="AW40" s="518">
        <v>0.23645721444583162</v>
      </c>
      <c r="AX40" s="518">
        <v>0.23599259857267438</v>
      </c>
      <c r="AY40" s="518">
        <v>0.23552980497067977</v>
      </c>
      <c r="AZ40" s="518">
        <v>0.23506882294012851</v>
      </c>
      <c r="BA40" s="518">
        <v>0.23460964186490429</v>
      </c>
      <c r="BB40" s="518">
        <v>0.23415225121167874</v>
      </c>
      <c r="BC40" s="518">
        <v>0.23369664052910594</v>
      </c>
      <c r="BD40" s="518">
        <v>0.2332427994470265</v>
      </c>
      <c r="BE40" s="518">
        <v>0.23279071767568063</v>
      </c>
      <c r="BF40" s="518">
        <v>0.23234038500493048</v>
      </c>
      <c r="BG40" s="518">
        <v>0.23189179130349166</v>
      </c>
      <c r="BH40" s="518">
        <v>0.23144492651817328</v>
      </c>
      <c r="BI40" s="518">
        <v>0.23099978067312696</v>
      </c>
      <c r="BJ40" s="518">
        <v>0.23055634386910465</v>
      </c>
      <c r="BK40" s="518">
        <v>0.23011460628272462</v>
      </c>
    </row>
    <row r="41" spans="1:63">
      <c r="A41" s="1066"/>
      <c r="B41" s="576">
        <v>6</v>
      </c>
      <c r="C41" s="577">
        <v>0.25039476539757854</v>
      </c>
      <c r="D41" s="577">
        <v>0.24986484496288747</v>
      </c>
      <c r="E41" s="577">
        <v>0.24933716277483334</v>
      </c>
      <c r="F41" s="577">
        <v>0.24881170468263994</v>
      </c>
      <c r="G41" s="577">
        <v>0.2482884566545665</v>
      </c>
      <c r="H41" s="577">
        <v>0.24776740477665898</v>
      </c>
      <c r="I41" s="577">
        <v>0.24724853525151666</v>
      </c>
      <c r="J41" s="577">
        <v>0.24673183439707408</v>
      </c>
      <c r="K41" s="577">
        <v>0.2462172886453988</v>
      </c>
      <c r="L41" s="577">
        <v>0.24570488454150341</v>
      </c>
      <c r="M41" s="577">
        <v>0.24519460874217291</v>
      </c>
      <c r="N41" s="577">
        <v>0.24468644801480652</v>
      </c>
      <c r="O41" s="577">
        <v>0.24418038923627364</v>
      </c>
      <c r="P41" s="577">
        <v>0.24367641939178425</v>
      </c>
      <c r="Q41" s="577">
        <v>0.24317452557377331</v>
      </c>
      <c r="R41" s="577">
        <v>0.24267469498079858</v>
      </c>
      <c r="S41" s="577">
        <v>0.24217691491645232</v>
      </c>
      <c r="T41" s="577">
        <v>0.2416811727882863</v>
      </c>
      <c r="U41" s="577">
        <v>0.24118745610674969</v>
      </c>
      <c r="V41" s="577">
        <v>0.2406957524841406</v>
      </c>
      <c r="W41" s="577">
        <v>0.24020604963356959</v>
      </c>
      <c r="X41" s="577">
        <v>0.23971833536793641</v>
      </c>
      <c r="Y41" s="577">
        <v>0.23923259759891913</v>
      </c>
      <c r="Z41" s="577">
        <v>0.23874882433597511</v>
      </c>
      <c r="AA41" s="577">
        <v>0.23826700368535453</v>
      </c>
      <c r="AB41" s="577">
        <v>0.23778712384912568</v>
      </c>
      <c r="AC41" s="577">
        <v>0.23730917312421188</v>
      </c>
      <c r="AD41" s="577">
        <v>0.2368331399014402</v>
      </c>
      <c r="AE41" s="577">
        <v>0.23635901266460152</v>
      </c>
      <c r="AF41" s="577">
        <v>0.23588677998952168</v>
      </c>
      <c r="AG41" s="577">
        <v>0.23541643054314418</v>
      </c>
      <c r="AH41" s="577">
        <v>0.23494795308262331</v>
      </c>
      <c r="AI41" s="577">
        <v>0.23448133645442842</v>
      </c>
      <c r="AJ41" s="577">
        <v>0.23401656959345887</v>
      </c>
      <c r="AK41" s="577">
        <v>0.23355364152216923</v>
      </c>
      <c r="AL41" s="577">
        <v>0.23309254134970506</v>
      </c>
      <c r="AM41" s="577">
        <v>0.23263325827104878</v>
      </c>
      <c r="AN41" s="577">
        <v>0.23217578156617577</v>
      </c>
      <c r="AO41" s="577">
        <v>0.23172010059922021</v>
      </c>
      <c r="AP41" s="577">
        <v>0.23126620481765089</v>
      </c>
      <c r="AQ41" s="577">
        <v>0.23081408375145657</v>
      </c>
      <c r="AR41" s="518">
        <v>0.23036372701234095</v>
      </c>
      <c r="AS41" s="518">
        <v>0.2299151242929271</v>
      </c>
      <c r="AT41" s="518">
        <v>0.22946826536597092</v>
      </c>
      <c r="AU41" s="518">
        <v>0.22902314008358415</v>
      </c>
      <c r="AV41" s="518">
        <v>0.228579738376466</v>
      </c>
      <c r="AW41" s="518">
        <v>0.22813805025314385</v>
      </c>
      <c r="AX41" s="518">
        <v>0.22769806579922303</v>
      </c>
      <c r="AY41" s="518">
        <v>0.22725977517664467</v>
      </c>
      <c r="AZ41" s="518">
        <v>0.22682316862295257</v>
      </c>
      <c r="BA41" s="518">
        <v>0.22638823645056841</v>
      </c>
      <c r="BB41" s="518">
        <v>0.22595496904607518</v>
      </c>
      <c r="BC41" s="518">
        <v>0.22552335686950875</v>
      </c>
      <c r="BD41" s="518">
        <v>0.22509339045365798</v>
      </c>
      <c r="BE41" s="518">
        <v>0.22466506040337217</v>
      </c>
      <c r="BF41" s="518">
        <v>0.22423835739487702</v>
      </c>
      <c r="BG41" s="518">
        <v>0.22381327217509792</v>
      </c>
      <c r="BH41" s="518">
        <v>0.22338979556099106</v>
      </c>
      <c r="BI41" s="518">
        <v>0.22296791843888245</v>
      </c>
      <c r="BJ41" s="518">
        <v>0.22254763176381376</v>
      </c>
      <c r="BK41" s="518">
        <v>0.22212892655889604</v>
      </c>
    </row>
    <row r="42" spans="1:63">
      <c r="A42" s="1066"/>
      <c r="B42" s="576">
        <v>6.25</v>
      </c>
      <c r="C42" s="577">
        <v>0.24173804356499479</v>
      </c>
      <c r="D42" s="577">
        <v>0.24123661349566</v>
      </c>
      <c r="E42" s="577">
        <v>0.24073725932345844</v>
      </c>
      <c r="F42" s="577">
        <v>0.24023996818384322</v>
      </c>
      <c r="G42" s="577">
        <v>0.23974472731834554</v>
      </c>
      <c r="H42" s="577">
        <v>0.23925152407348366</v>
      </c>
      <c r="I42" s="577">
        <v>0.23876034589968506</v>
      </c>
      <c r="J42" s="577">
        <v>0.23827118035022207</v>
      </c>
      <c r="K42" s="577">
        <v>0.23778401508016059</v>
      </c>
      <c r="L42" s="577">
        <v>0.23729883784532133</v>
      </c>
      <c r="M42" s="577">
        <v>0.2368156365012544</v>
      </c>
      <c r="N42" s="577">
        <v>0.23633439900222558</v>
      </c>
      <c r="O42" s="577">
        <v>0.23585511340021559</v>
      </c>
      <c r="P42" s="577">
        <v>0.23537776784393125</v>
      </c>
      <c r="Q42" s="577">
        <v>0.23490235057782857</v>
      </c>
      <c r="R42" s="577">
        <v>0.23442884994114768</v>
      </c>
      <c r="S42" s="577">
        <v>0.23395725436695969</v>
      </c>
      <c r="T42" s="577">
        <v>0.23348755238122451</v>
      </c>
      <c r="U42" s="577">
        <v>0.23301973260186043</v>
      </c>
      <c r="V42" s="577">
        <v>0.23255378373782473</v>
      </c>
      <c r="W42" s="577">
        <v>0.23208969458820519</v>
      </c>
      <c r="X42" s="577">
        <v>0.23162745404132262</v>
      </c>
      <c r="Y42" s="577">
        <v>0.23116705107384411</v>
      </c>
      <c r="Z42" s="577">
        <v>0.23070847474990644</v>
      </c>
      <c r="AA42" s="577">
        <v>0.23025171422025062</v>
      </c>
      <c r="AB42" s="577">
        <v>0.22979675872136598</v>
      </c>
      <c r="AC42" s="577">
        <v>0.22934359757464473</v>
      </c>
      <c r="AD42" s="577">
        <v>0.2288922201855467</v>
      </c>
      <c r="AE42" s="577">
        <v>0.2284426160427733</v>
      </c>
      <c r="AF42" s="577">
        <v>0.22799477471745186</v>
      </c>
      <c r="AG42" s="577">
        <v>0.22754868586232926</v>
      </c>
      <c r="AH42" s="577">
        <v>0.22710433921097489</v>
      </c>
      <c r="AI42" s="577">
        <v>0.22666172457699305</v>
      </c>
      <c r="AJ42" s="577">
        <v>0.22622083185324476</v>
      </c>
      <c r="AK42" s="577">
        <v>0.22578165101107811</v>
      </c>
      <c r="AL42" s="577">
        <v>0.2253441720995682</v>
      </c>
      <c r="AM42" s="577">
        <v>0.22490838524476525</v>
      </c>
      <c r="AN42" s="577">
        <v>0.22447428064895195</v>
      </c>
      <c r="AO42" s="577">
        <v>0.22404184858990914</v>
      </c>
      <c r="AP42" s="577">
        <v>0.22361107942018998</v>
      </c>
      <c r="AQ42" s="577">
        <v>0.22318196356640246</v>
      </c>
      <c r="AR42" s="518">
        <v>0.2227544915285003</v>
      </c>
      <c r="AS42" s="518">
        <v>0.22232865387908171</v>
      </c>
      <c r="AT42" s="518">
        <v>0.22190444126269654</v>
      </c>
      <c r="AU42" s="518">
        <v>0.22148184439516108</v>
      </c>
      <c r="AV42" s="518">
        <v>0.22106085406288062</v>
      </c>
      <c r="AW42" s="518">
        <v>0.22064146112218003</v>
      </c>
      <c r="AX42" s="518">
        <v>0.22022365649864173</v>
      </c>
      <c r="AY42" s="518">
        <v>0.21980743118645107</v>
      </c>
      <c r="AZ42" s="518">
        <v>0.21939277624774947</v>
      </c>
      <c r="BA42" s="518">
        <v>0.21897968281199442</v>
      </c>
      <c r="BB42" s="518">
        <v>0.21856814207532704</v>
      </c>
      <c r="BC42" s="518">
        <v>0.2181581452999467</v>
      </c>
      <c r="BD42" s="518">
        <v>0.2177496838134925</v>
      </c>
      <c r="BE42" s="518">
        <v>0.2173427490084319</v>
      </c>
      <c r="BF42" s="518">
        <v>0.21693733234145585</v>
      </c>
      <c r="BG42" s="518">
        <v>0.21653342533288134</v>
      </c>
      <c r="BH42" s="518">
        <v>0.21613101956605982</v>
      </c>
      <c r="BI42" s="518">
        <v>0.2157301066867926</v>
      </c>
      <c r="BJ42" s="518">
        <v>0.21533067840275294</v>
      </c>
      <c r="BK42" s="518">
        <v>0.21493272648291423</v>
      </c>
    </row>
    <row r="43" spans="1:63">
      <c r="A43" s="1066"/>
      <c r="B43" s="576">
        <v>6.5</v>
      </c>
      <c r="C43" s="577">
        <v>0.23449280197045239</v>
      </c>
      <c r="D43" s="577">
        <v>0.23401588093031586</v>
      </c>
      <c r="E43" s="577">
        <v>0.23354089591560093</v>
      </c>
      <c r="F43" s="577">
        <v>0.23306783516146043</v>
      </c>
      <c r="G43" s="577">
        <v>0.23259668699817815</v>
      </c>
      <c r="H43" s="577">
        <v>0.23212743985020909</v>
      </c>
      <c r="I43" s="577">
        <v>0.23166008223523143</v>
      </c>
      <c r="J43" s="577">
        <v>0.23119460276321022</v>
      </c>
      <c r="K43" s="577">
        <v>0.23073099013547171</v>
      </c>
      <c r="L43" s="577">
        <v>0.23026923314378941</v>
      </c>
      <c r="M43" s="577">
        <v>0.22980932066948076</v>
      </c>
      <c r="N43" s="577">
        <v>0.22935124168251467</v>
      </c>
      <c r="O43" s="577">
        <v>0.22889498524062971</v>
      </c>
      <c r="P43" s="577">
        <v>0.22844054048846302</v>
      </c>
      <c r="Q43" s="577">
        <v>0.22798789665668909</v>
      </c>
      <c r="R43" s="577">
        <v>0.22753704306116926</v>
      </c>
      <c r="S43" s="577">
        <v>0.22708796910211101</v>
      </c>
      <c r="T43" s="577">
        <v>0.22664066426323726</v>
      </c>
      <c r="U43" s="577">
        <v>0.22619511811096552</v>
      </c>
      <c r="V43" s="577">
        <v>0.22575132029359654</v>
      </c>
      <c r="W43" s="577">
        <v>0.2253092605405127</v>
      </c>
      <c r="X43" s="577">
        <v>0.22486892866138572</v>
      </c>
      <c r="Y43" s="577">
        <v>0.22443031454539356</v>
      </c>
      <c r="Z43" s="577">
        <v>0.22399340816044644</v>
      </c>
      <c r="AA43" s="577">
        <v>0.22355819955242226</v>
      </c>
      <c r="AB43" s="577">
        <v>0.22312467884441037</v>
      </c>
      <c r="AC43" s="577">
        <v>0.22269283623596439</v>
      </c>
      <c r="AD43" s="577">
        <v>0.22226266200236397</v>
      </c>
      <c r="AE43" s="577">
        <v>0.22183414649388436</v>
      </c>
      <c r="AF43" s="577">
        <v>0.22140728013507527</v>
      </c>
      <c r="AG43" s="577">
        <v>0.22098205342404736</v>
      </c>
      <c r="AH43" s="577">
        <v>0.22055845693176729</v>
      </c>
      <c r="AI43" s="577">
        <v>0.22013648130136082</v>
      </c>
      <c r="AJ43" s="577">
        <v>0.21971611724742374</v>
      </c>
      <c r="AK43" s="577">
        <v>0.21929735555534086</v>
      </c>
      <c r="AL43" s="577">
        <v>0.21888018708061274</v>
      </c>
      <c r="AM43" s="577">
        <v>0.21846460274818996</v>
      </c>
      <c r="AN43" s="577">
        <v>0.21805059355181511</v>
      </c>
      <c r="AO43" s="577">
        <v>0.21763815055337218</v>
      </c>
      <c r="AP43" s="577">
        <v>0.21722726488224325</v>
      </c>
      <c r="AQ43" s="577">
        <v>0.21681792773467276</v>
      </c>
      <c r="AR43" s="518">
        <v>0.21641013037313842</v>
      </c>
      <c r="AS43" s="518">
        <v>0.21600386412572969</v>
      </c>
      <c r="AT43" s="518">
        <v>0.21559912038553319</v>
      </c>
      <c r="AU43" s="518">
        <v>0.21519589061002448</v>
      </c>
      <c r="AV43" s="518">
        <v>0.21479416632046749</v>
      </c>
      <c r="AW43" s="518">
        <v>0.21439393910132012</v>
      </c>
      <c r="AX43" s="518">
        <v>0.21399520059964641</v>
      </c>
      <c r="AY43" s="518">
        <v>0.21359794252453554</v>
      </c>
      <c r="AZ43" s="518">
        <v>0.21320215664652728</v>
      </c>
      <c r="BA43" s="518">
        <v>0.21280783479704365</v>
      </c>
      <c r="BB43" s="518">
        <v>0.21241496886782676</v>
      </c>
      <c r="BC43" s="518">
        <v>0.2120235508103834</v>
      </c>
      <c r="BD43" s="518">
        <v>0.21163357263543522</v>
      </c>
      <c r="BE43" s="518">
        <v>0.21124502641237503</v>
      </c>
      <c r="BF43" s="518">
        <v>0.21085790426872944</v>
      </c>
      <c r="BG43" s="518">
        <v>0.21047219838962711</v>
      </c>
      <c r="BH43" s="518">
        <v>0.21008790101727262</v>
      </c>
      <c r="BI43" s="518">
        <v>0.20970500445042681</v>
      </c>
      <c r="BJ43" s="518">
        <v>0.20932350104389197</v>
      </c>
      <c r="BK43" s="518">
        <v>0.20894338320800301</v>
      </c>
    </row>
    <row r="44" spans="1:63">
      <c r="A44" s="1066"/>
      <c r="B44" s="576">
        <v>6.75</v>
      </c>
      <c r="C44" s="558">
        <v>0.22744779081150532</v>
      </c>
      <c r="D44" s="558">
        <v>0.22699404220552521</v>
      </c>
      <c r="E44" s="558">
        <v>0.22654210041311867</v>
      </c>
      <c r="F44" s="558">
        <v>0.22609195466371215</v>
      </c>
      <c r="G44" s="558">
        <v>0.22564359427216818</v>
      </c>
      <c r="H44" s="558">
        <v>0.22519700863793976</v>
      </c>
      <c r="I44" s="558">
        <v>0.22475218724423501</v>
      </c>
      <c r="J44" s="558">
        <v>0.22430911965719164</v>
      </c>
      <c r="K44" s="558">
        <v>0.22386779552506106</v>
      </c>
      <c r="L44" s="558">
        <v>0.22342820457740231</v>
      </c>
      <c r="M44" s="558">
        <v>0.22299033662428511</v>
      </c>
      <c r="N44" s="558">
        <v>0.22255418155550269</v>
      </c>
      <c r="O44" s="558">
        <v>0.22211972933979368</v>
      </c>
      <c r="P44" s="558">
        <v>0.22168697002407281</v>
      </c>
      <c r="Q44" s="558">
        <v>0.22125589373267102</v>
      </c>
      <c r="R44" s="558">
        <v>0.22082649066658427</v>
      </c>
      <c r="S44" s="558">
        <v>0.22039875110273091</v>
      </c>
      <c r="T44" s="558">
        <v>0.21997266539321778</v>
      </c>
      <c r="U44" s="558">
        <v>0.21954822396461504</v>
      </c>
      <c r="V44" s="558">
        <v>0.21912541731723886</v>
      </c>
      <c r="W44" s="558">
        <v>0.218704236024443</v>
      </c>
      <c r="X44" s="558">
        <v>0.2182846707319179</v>
      </c>
      <c r="Y44" s="558">
        <v>0.21786671215699838</v>
      </c>
      <c r="Z44" s="558">
        <v>0.21745035108797903</v>
      </c>
      <c r="AA44" s="558">
        <v>0.21703557838343737</v>
      </c>
      <c r="AB44" s="558">
        <v>0.21662238497156483</v>
      </c>
      <c r="AC44" s="558">
        <v>0.21621076184950544</v>
      </c>
      <c r="AD44" s="558">
        <v>0.21580070008270186</v>
      </c>
      <c r="AE44" s="558">
        <v>0.21539219080424898</v>
      </c>
      <c r="AF44" s="558">
        <v>0.21498522521425487</v>
      </c>
      <c r="AG44" s="558">
        <v>0.21457979457920875</v>
      </c>
      <c r="AH44" s="558">
        <v>0.2141758902313563</v>
      </c>
      <c r="AI44" s="558">
        <v>0.21377350356808211</v>
      </c>
      <c r="AJ44" s="558">
        <v>0.21337262605129861</v>
      </c>
      <c r="AK44" s="558">
        <v>0.21297324920684249</v>
      </c>
      <c r="AL44" s="558">
        <v>0.21257536462387736</v>
      </c>
      <c r="AM44" s="558">
        <v>0.21217896395430347</v>
      </c>
      <c r="AN44" s="558">
        <v>0.21178403891217357</v>
      </c>
      <c r="AO44" s="558">
        <v>0.21139058127311597</v>
      </c>
      <c r="AP44" s="558">
        <v>0.21099858287376339</v>
      </c>
      <c r="AQ44" s="558">
        <v>0.21060803561118821</v>
      </c>
      <c r="AR44">
        <v>0.21021893144234455</v>
      </c>
      <c r="AS44">
        <v>0.2098312623835159</v>
      </c>
      <c r="AT44">
        <v>0.2094450205097689</v>
      </c>
      <c r="AU44">
        <v>0.20906019795441369</v>
      </c>
      <c r="AV44">
        <v>0.20867678690846966</v>
      </c>
      <c r="AW44">
        <v>0.20829477962013707</v>
      </c>
      <c r="AX44">
        <v>0.20791416839427479</v>
      </c>
      <c r="AY44">
        <v>0.20753494559188376</v>
      </c>
      <c r="AZ44">
        <v>0.20715710362959544</v>
      </c>
      <c r="BA44">
        <v>0.20678063497916682</v>
      </c>
      <c r="BB44">
        <v>0.20640553216698015</v>
      </c>
      <c r="BC44">
        <v>0.20603178777354855</v>
      </c>
      <c r="BD44">
        <v>0.20565939443302647</v>
      </c>
      <c r="BE44">
        <v>0.20528834483272632</v>
      </c>
      <c r="BF44">
        <v>0.20491863171263941</v>
      </c>
      <c r="BG44">
        <v>0.20455024786496243</v>
      </c>
      <c r="BH44">
        <v>0.20418318613362932</v>
      </c>
      <c r="BI44">
        <v>0.20381743941384775</v>
      </c>
      <c r="BJ44">
        <v>0.20345300065164054</v>
      </c>
      <c r="BK44">
        <v>0.20308986284339248</v>
      </c>
    </row>
    <row r="45" spans="1:63">
      <c r="A45" s="1066"/>
      <c r="B45" s="576">
        <v>7</v>
      </c>
      <c r="C45" s="558">
        <v>0.2206143205465827</v>
      </c>
      <c r="D45" s="558">
        <v>0.22018246086143675</v>
      </c>
      <c r="E45" s="558">
        <v>0.21975228863171259</v>
      </c>
      <c r="F45" s="558">
        <v>0.21932379398631022</v>
      </c>
      <c r="G45" s="558">
        <v>0.2188969671309702</v>
      </c>
      <c r="H45" s="558">
        <v>0.2184717983475277</v>
      </c>
      <c r="I45" s="558">
        <v>0.21804827799317478</v>
      </c>
      <c r="J45" s="558">
        <v>0.21762639649973142</v>
      </c>
      <c r="K45" s="558">
        <v>0.2172061443729249</v>
      </c>
      <c r="L45" s="558">
        <v>0.21678751219167772</v>
      </c>
      <c r="M45" s="558">
        <v>0.21637049060740349</v>
      </c>
      <c r="N45" s="558">
        <v>0.21595507034331096</v>
      </c>
      <c r="O45" s="558">
        <v>0.21554124219371637</v>
      </c>
      <c r="P45" s="558">
        <v>0.21512899702336311</v>
      </c>
      <c r="Q45" s="558">
        <v>0.21471832576674987</v>
      </c>
      <c r="R45" s="558">
        <v>0.21430921942746581</v>
      </c>
      <c r="S45" s="558">
        <v>0.21390166907753372</v>
      </c>
      <c r="T45" s="558">
        <v>0.21349566585676072</v>
      </c>
      <c r="U45" s="558">
        <v>0.21309120097209591</v>
      </c>
      <c r="V45" s="558">
        <v>0.21268826569699567</v>
      </c>
      <c r="W45" s="558">
        <v>0.21228685137079623</v>
      </c>
      <c r="X45" s="558">
        <v>0.2118869493980928</v>
      </c>
      <c r="Y45" s="558">
        <v>0.21148855124812641</v>
      </c>
      <c r="Z45" s="558">
        <v>0.21109164845417711</v>
      </c>
      <c r="AA45" s="558">
        <v>0.21069623261296419</v>
      </c>
      <c r="AB45" s="558">
        <v>0.21030229538405323</v>
      </c>
      <c r="AC45" s="558">
        <v>0.20990982848926945</v>
      </c>
      <c r="AD45" s="558">
        <v>0.20951882371211819</v>
      </c>
      <c r="AE45" s="558">
        <v>0.20912927289721125</v>
      </c>
      <c r="AF45" s="558">
        <v>0.20874116794969985</v>
      </c>
      <c r="AG45" s="558">
        <v>0.20835450083471416</v>
      </c>
      <c r="AH45" s="558">
        <v>0.20796926357680862</v>
      </c>
      <c r="AI45" s="558">
        <v>0.20758544825941366</v>
      </c>
      <c r="AJ45" s="558">
        <v>0.20720304702429332</v>
      </c>
      <c r="AK45" s="558">
        <v>0.20682205207100912</v>
      </c>
      <c r="AL45" s="558">
        <v>0.20644245565638955</v>
      </c>
      <c r="AM45" s="558">
        <v>0.20606425009400536</v>
      </c>
      <c r="AN45" s="558">
        <v>0.20568742775365109</v>
      </c>
      <c r="AO45" s="558">
        <v>0.20531198106083168</v>
      </c>
      <c r="AP45" s="558">
        <v>0.2049379024962549</v>
      </c>
      <c r="AQ45" s="558">
        <v>0.20456518459532963</v>
      </c>
      <c r="AR45">
        <v>0.20419381994766914</v>
      </c>
      <c r="AS45">
        <v>0.20382380119659993</v>
      </c>
      <c r="AT45">
        <v>0.20345512103867616</v>
      </c>
      <c r="AU45">
        <v>0.20308777222319899</v>
      </c>
      <c r="AV45">
        <v>0.2027217475517411</v>
      </c>
      <c r="AW45">
        <v>0.20235703987767684</v>
      </c>
      <c r="AX45">
        <v>0.20199364210571685</v>
      </c>
      <c r="AY45">
        <v>0.20163154719144791</v>
      </c>
      <c r="AZ45">
        <v>0.20127074814087792</v>
      </c>
      <c r="BA45">
        <v>0.2009112380099855</v>
      </c>
      <c r="BB45">
        <v>0.20055300990427441</v>
      </c>
      <c r="BC45">
        <v>0.20019605697833298</v>
      </c>
      <c r="BD45">
        <v>0.19984037243539804</v>
      </c>
      <c r="BE45">
        <v>0.19948594952692331</v>
      </c>
      <c r="BF45">
        <v>0.19913278155215286</v>
      </c>
      <c r="BG45">
        <v>0.19878086185769872</v>
      </c>
      <c r="BH45">
        <v>0.1984301838371231</v>
      </c>
      <c r="BI45">
        <v>0.19808074093052475</v>
      </c>
      <c r="BJ45">
        <v>0.19773252662413029</v>
      </c>
      <c r="BK45">
        <v>0.19738553444988924</v>
      </c>
    </row>
    <row r="46" spans="1:63">
      <c r="A46" s="1066"/>
      <c r="B46" s="576">
        <v>7.25</v>
      </c>
      <c r="C46" s="558">
        <v>0.21399884220264023</v>
      </c>
      <c r="D46" s="558">
        <v>0.21358764643421693</v>
      </c>
      <c r="E46" s="558">
        <v>0.21317802784904089</v>
      </c>
      <c r="F46" s="558">
        <v>0.21276997739031084</v>
      </c>
      <c r="G46" s="558">
        <v>0.21236348607043654</v>
      </c>
      <c r="H46" s="558">
        <v>0.21195854497037903</v>
      </c>
      <c r="I46" s="558">
        <v>0.21155514523899824</v>
      </c>
      <c r="J46" s="558">
        <v>0.21115327809240803</v>
      </c>
      <c r="K46" s="558">
        <v>0.21075293481333882</v>
      </c>
      <c r="L46" s="558">
        <v>0.21035410675050706</v>
      </c>
      <c r="M46" s="558">
        <v>0.20995678531799211</v>
      </c>
      <c r="N46" s="558">
        <v>0.20956096199462027</v>
      </c>
      <c r="O46" s="558">
        <v>0.20916662832335525</v>
      </c>
      <c r="P46" s="558">
        <v>0.20877377591069626</v>
      </c>
      <c r="Q46" s="558">
        <v>0.20838239642608225</v>
      </c>
      <c r="R46" s="558">
        <v>0.2079924816013031</v>
      </c>
      <c r="S46" s="558">
        <v>0.20760402322991731</v>
      </c>
      <c r="T46" s="558">
        <v>0.20721701316667637</v>
      </c>
      <c r="U46" s="558">
        <v>0.20683144332695549</v>
      </c>
      <c r="V46" s="558">
        <v>0.20644730568619035</v>
      </c>
      <c r="W46" s="558">
        <v>0.20606459227932081</v>
      </c>
      <c r="X46" s="558">
        <v>0.20568329520024009</v>
      </c>
      <c r="Y46" s="558">
        <v>0.20530340660125035</v>
      </c>
      <c r="Z46" s="558">
        <v>0.20492491869252444</v>
      </c>
      <c r="AA46" s="558">
        <v>0.2045478237415734</v>
      </c>
      <c r="AB46" s="558">
        <v>0.20417211407271976</v>
      </c>
      <c r="AC46" s="558">
        <v>0.20379778206657689</v>
      </c>
      <c r="AD46" s="558">
        <v>0.20342482015953392</v>
      </c>
      <c r="AE46" s="558">
        <v>0.20305322084324604</v>
      </c>
      <c r="AF46" s="558">
        <v>0.20268297666413101</v>
      </c>
      <c r="AG46" s="558">
        <v>0.20231408022287073</v>
      </c>
      <c r="AH46" s="558">
        <v>0.20194652417391795</v>
      </c>
      <c r="AI46" s="558">
        <v>0.20158030122500922</v>
      </c>
      <c r="AJ46" s="558">
        <v>0.2012154041366824</v>
      </c>
      <c r="AK46" s="558">
        <v>0.20085182572179944</v>
      </c>
      <c r="AL46" s="558">
        <v>0.20048955884507483</v>
      </c>
      <c r="AM46" s="558">
        <v>0.20012859642260861</v>
      </c>
      <c r="AN46" s="558">
        <v>0.19976893142142482</v>
      </c>
      <c r="AO46" s="558">
        <v>0.19941055685901438</v>
      </c>
      <c r="AP46" s="558">
        <v>0.19905346580288361</v>
      </c>
      <c r="AQ46" s="558">
        <v>0.19869765137010706</v>
      </c>
      <c r="AR46">
        <v>0.19834310672688513</v>
      </c>
      <c r="AS46">
        <v>0.19798982508810681</v>
      </c>
      <c r="AT46">
        <v>0.19763779971691672</v>
      </c>
      <c r="AU46">
        <v>0.19728702392428679</v>
      </c>
      <c r="AV46">
        <v>0.19693749106859276</v>
      </c>
      <c r="AW46">
        <v>0.19658919455519497</v>
      </c>
      <c r="AX46">
        <v>0.19624212783602338</v>
      </c>
      <c r="AY46">
        <v>0.19589628440916759</v>
      </c>
      <c r="AZ46">
        <v>0.1955516578184705</v>
      </c>
      <c r="BA46">
        <v>0.19520824165312672</v>
      </c>
      <c r="BB46">
        <v>0.19486602954728499</v>
      </c>
      <c r="BC46">
        <v>0.19452501517965493</v>
      </c>
      <c r="BD46">
        <v>0.19418519227311762</v>
      </c>
      <c r="BE46">
        <v>0.19384655459434064</v>
      </c>
      <c r="BF46">
        <v>0.19350909595339691</v>
      </c>
      <c r="BG46">
        <v>0.19317281020338736</v>
      </c>
      <c r="BH46">
        <v>0.192837691240068</v>
      </c>
      <c r="BI46">
        <v>0.19250373300148027</v>
      </c>
      <c r="BJ46">
        <v>0.19217092946758571</v>
      </c>
      <c r="BK46">
        <v>0.19183927465990416</v>
      </c>
    </row>
    <row r="47" spans="1:63">
      <c r="A47" s="1066"/>
      <c r="B47" s="576">
        <v>7.5</v>
      </c>
      <c r="C47" s="558">
        <v>0.20760411175530755</v>
      </c>
      <c r="D47" s="558">
        <v>0.20721241614863103</v>
      </c>
      <c r="E47" s="558">
        <v>0.20682219581638661</v>
      </c>
      <c r="F47" s="558">
        <v>0.2064334424395747</v>
      </c>
      <c r="G47" s="558">
        <v>0.20604614776162569</v>
      </c>
      <c r="H47" s="558">
        <v>0.20566030358781526</v>
      </c>
      <c r="I47" s="558">
        <v>0.20527590178468649</v>
      </c>
      <c r="J47" s="558">
        <v>0.20489293427947841</v>
      </c>
      <c r="K47" s="558">
        <v>0.20451139305956056</v>
      </c>
      <c r="L47" s="558">
        <v>0.20413127017187466</v>
      </c>
      <c r="M47" s="558">
        <v>0.20375255772238166</v>
      </c>
      <c r="N47" s="558">
        <v>0.20337524787551528</v>
      </c>
      <c r="O47" s="558">
        <v>0.2029993328536418</v>
      </c>
      <c r="P47" s="558">
        <v>0.20262480493652557</v>
      </c>
      <c r="Q47" s="558">
        <v>0.20225165646080029</v>
      </c>
      <c r="R47" s="558">
        <v>0.20187987981944672</v>
      </c>
      <c r="S47" s="558">
        <v>0.2015094674612754</v>
      </c>
      <c r="T47" s="558">
        <v>0.20114041189041562</v>
      </c>
      <c r="U47" s="558">
        <v>0.20077270566580954</v>
      </c>
      <c r="V47" s="558">
        <v>0.20040634140071237</v>
      </c>
      <c r="W47" s="558">
        <v>0.20004131176219761</v>
      </c>
      <c r="X47" s="558">
        <v>0.19967760947066762</v>
      </c>
      <c r="Y47" s="558">
        <v>0.19931522729937007</v>
      </c>
      <c r="Z47" s="558">
        <v>0.19895415807391897</v>
      </c>
      <c r="AA47" s="558">
        <v>0.1985943946718213</v>
      </c>
      <c r="AB47" s="558">
        <v>0.19823593002200879</v>
      </c>
      <c r="AC47" s="558">
        <v>0.1978787571043745</v>
      </c>
      <c r="AD47" s="558">
        <v>0.19752286894931453</v>
      </c>
      <c r="AE47" s="558">
        <v>0.19716825863727486</v>
      </c>
      <c r="AF47" s="558">
        <v>0.19681491929830275</v>
      </c>
      <c r="AG47" s="558">
        <v>0.196462844111603</v>
      </c>
      <c r="AH47" s="558">
        <v>0.1961120263050993</v>
      </c>
      <c r="AI47" s="558">
        <v>0.19576245915499987</v>
      </c>
      <c r="AJ47" s="558">
        <v>0.19541413598536783</v>
      </c>
      <c r="AK47" s="558">
        <v>0.1950670501676964</v>
      </c>
      <c r="AL47" s="558">
        <v>0.1947211951204883</v>
      </c>
      <c r="AM47" s="558">
        <v>0.19437656430883973</v>
      </c>
      <c r="AN47" s="558">
        <v>0.19403315124402887</v>
      </c>
      <c r="AO47" s="558">
        <v>0.19369094948310864</v>
      </c>
      <c r="AP47" s="558">
        <v>0.19334995262850355</v>
      </c>
      <c r="AQ47" s="558">
        <v>0.19301015432761134</v>
      </c>
      <c r="AR47">
        <v>0.19267154827240832</v>
      </c>
      <c r="AS47">
        <v>0.19233412819905893</v>
      </c>
      <c r="AT47">
        <v>0.19199788788752967</v>
      </c>
      <c r="AU47">
        <v>0.19166282116120678</v>
      </c>
      <c r="AV47">
        <v>0.19132892188651818</v>
      </c>
      <c r="AW47">
        <v>0.19099618397255885</v>
      </c>
      <c r="AX47">
        <v>0.19066460137072092</v>
      </c>
      <c r="AY47">
        <v>0.19033416807432688</v>
      </c>
      <c r="AZ47">
        <v>0.1900048781182668</v>
      </c>
      <c r="BA47">
        <v>0.18967672557863965</v>
      </c>
      <c r="BB47">
        <v>0.18934970457239791</v>
      </c>
      <c r="BC47">
        <v>0.18902380925699588</v>
      </c>
      <c r="BD47">
        <v>0.18869903383004197</v>
      </c>
      <c r="BE47">
        <v>0.18837537252895417</v>
      </c>
      <c r="BF47">
        <v>0.18805281963061926</v>
      </c>
      <c r="BG47">
        <v>0.18773136945105551</v>
      </c>
      <c r="BH47">
        <v>0.18741101634507878</v>
      </c>
      <c r="BI47">
        <v>0.18709175470597206</v>
      </c>
      <c r="BJ47">
        <v>0.18677357896515834</v>
      </c>
      <c r="BK47">
        <v>0.18645648359187694</v>
      </c>
    </row>
    <row r="48" spans="1:63">
      <c r="A48" s="1066"/>
      <c r="B48" s="576">
        <v>7.75</v>
      </c>
      <c r="C48" s="558">
        <v>0.20143008993055697</v>
      </c>
      <c r="D48" s="558">
        <v>0.20105679280886124</v>
      </c>
      <c r="E48" s="558">
        <v>0.20068487674169688</v>
      </c>
      <c r="F48" s="558">
        <v>0.20031433407916574</v>
      </c>
      <c r="G48" s="558">
        <v>0.19994515722776429</v>
      </c>
      <c r="H48" s="558">
        <v>0.19957733864986504</v>
      </c>
      <c r="I48" s="558">
        <v>0.19921087086320341</v>
      </c>
      <c r="J48" s="558">
        <v>0.19884574644037034</v>
      </c>
      <c r="K48" s="558">
        <v>0.1984819580083107</v>
      </c>
      <c r="L48" s="558">
        <v>0.19811949824782685</v>
      </c>
      <c r="M48" s="558">
        <v>0.19775835989308763</v>
      </c>
      <c r="N48" s="558">
        <v>0.19739853573114319</v>
      </c>
      <c r="O48" s="558">
        <v>0.1970400186014446</v>
      </c>
      <c r="P48" s="558">
        <v>0.1966828013953687</v>
      </c>
      <c r="Q48" s="558">
        <v>0.19632687705574856</v>
      </c>
      <c r="R48" s="558">
        <v>0.19597223857640855</v>
      </c>
      <c r="S48" s="558">
        <v>0.19561887900170466</v>
      </c>
      <c r="T48" s="558">
        <v>0.19526679142606973</v>
      </c>
      <c r="U48" s="558">
        <v>0.19491596899356378</v>
      </c>
      <c r="V48" s="558">
        <v>0.19456640489742866</v>
      </c>
      <c r="W48" s="558">
        <v>0.19421809237964813</v>
      </c>
      <c r="X48" s="558">
        <v>0.19387102473051224</v>
      </c>
      <c r="Y48" s="558">
        <v>0.19352519528818643</v>
      </c>
      <c r="Z48" s="558">
        <v>0.19318059743828533</v>
      </c>
      <c r="AA48" s="558">
        <v>0.19283722461345118</v>
      </c>
      <c r="AB48" s="558">
        <v>0.19249507029293644</v>
      </c>
      <c r="AC48" s="558">
        <v>0.19215412800219103</v>
      </c>
      <c r="AD48" s="558">
        <v>0.19181439131245409</v>
      </c>
      <c r="AE48" s="558">
        <v>0.19147585384034976</v>
      </c>
      <c r="AF48" s="558">
        <v>0.1911385092474874</v>
      </c>
      <c r="AG48" s="558">
        <v>0.19080235124006614</v>
      </c>
      <c r="AH48" s="558">
        <v>0.19046737356848331</v>
      </c>
      <c r="AI48" s="558">
        <v>0.19013357002694711</v>
      </c>
      <c r="AJ48" s="558">
        <v>0.18980093445309362</v>
      </c>
      <c r="AK48" s="558">
        <v>0.18946946072760737</v>
      </c>
      <c r="AL48" s="558">
        <v>0.18913914277384605</v>
      </c>
      <c r="AM48" s="558">
        <v>0.18880997455746942</v>
      </c>
      <c r="AN48" s="558">
        <v>0.18848195008607169</v>
      </c>
      <c r="AO48" s="558">
        <v>0.18815506340881774</v>
      </c>
      <c r="AP48" s="558">
        <v>0.18782930861608357</v>
      </c>
      <c r="AQ48" s="558">
        <v>0.18750467983910005</v>
      </c>
      <c r="AR48">
        <v>0.18718117124960026</v>
      </c>
      <c r="AS48">
        <v>0.18685877705947104</v>
      </c>
      <c r="AT48">
        <v>0.18653749152040761</v>
      </c>
      <c r="AU48">
        <v>0.18621730892357186</v>
      </c>
      <c r="AV48">
        <v>0.18589822359925434</v>
      </c>
      <c r="AW48">
        <v>0.18558022991653961</v>
      </c>
      <c r="AX48">
        <v>0.18526332228297485</v>
      </c>
      <c r="AY48">
        <v>0.18494749514424216</v>
      </c>
      <c r="AZ48">
        <v>0.18463274298383406</v>
      </c>
      <c r="BA48">
        <v>0.18431906032273221</v>
      </c>
      <c r="BB48">
        <v>0.1840064417190895</v>
      </c>
      <c r="BC48">
        <v>0.18369488176791543</v>
      </c>
      <c r="BD48">
        <v>0.18338437510076461</v>
      </c>
      <c r="BE48">
        <v>0.18307491638542828</v>
      </c>
      <c r="BF48">
        <v>0.18276650032562922</v>
      </c>
      <c r="BG48">
        <v>0.18245912166071965</v>
      </c>
      <c r="BH48">
        <v>0.18215277516538181</v>
      </c>
      <c r="BI48">
        <v>0.18184745564933227</v>
      </c>
      <c r="BJ48">
        <v>0.18154315795702858</v>
      </c>
      <c r="BK48">
        <v>0.181239876967379</v>
      </c>
    </row>
    <row r="49" spans="1:63">
      <c r="A49" s="1066"/>
      <c r="B49" s="510">
        <v>8</v>
      </c>
      <c r="C49" s="558">
        <v>0.20143008993055697</v>
      </c>
      <c r="D49" s="558">
        <v>0.20105679280886124</v>
      </c>
      <c r="E49" s="558">
        <v>0.20068487674169688</v>
      </c>
      <c r="F49" s="558">
        <v>0.20031433407916574</v>
      </c>
      <c r="G49" s="558">
        <v>0.19994515722776429</v>
      </c>
      <c r="H49" s="558">
        <v>0.19957733864986504</v>
      </c>
      <c r="I49" s="558">
        <v>0.19921087086320341</v>
      </c>
      <c r="J49" s="558">
        <v>0.19884574644037034</v>
      </c>
      <c r="K49" s="558">
        <v>0.1984819580083107</v>
      </c>
      <c r="L49" s="558">
        <v>0.19811949824782685</v>
      </c>
      <c r="M49" s="558">
        <v>0.19775835989308763</v>
      </c>
      <c r="N49" s="558">
        <v>0.19739853573114319</v>
      </c>
      <c r="O49" s="558">
        <v>0.1970400186014446</v>
      </c>
      <c r="P49" s="558">
        <v>0.1966828013953687</v>
      </c>
      <c r="Q49" s="558">
        <v>0.19632687705574856</v>
      </c>
      <c r="R49" s="558">
        <v>0.19597223857640855</v>
      </c>
      <c r="S49" s="558">
        <v>0.19561887900170466</v>
      </c>
      <c r="T49" s="558">
        <v>0.19526679142606973</v>
      </c>
      <c r="U49" s="558">
        <v>0.19491596899356378</v>
      </c>
      <c r="V49" s="558">
        <v>0.19456640489742866</v>
      </c>
      <c r="W49" s="558">
        <v>0.19421809237964813</v>
      </c>
      <c r="X49" s="558">
        <v>0.19387102473051224</v>
      </c>
      <c r="Y49" s="558">
        <v>0.19352519528818643</v>
      </c>
      <c r="Z49" s="558">
        <v>0.19318059743828533</v>
      </c>
      <c r="AA49" s="558">
        <v>0.19283722461345118</v>
      </c>
      <c r="AB49" s="558">
        <v>0.19249507029293644</v>
      </c>
      <c r="AC49" s="558">
        <v>0.19215412800219103</v>
      </c>
      <c r="AD49" s="558">
        <v>0.19181439131245409</v>
      </c>
      <c r="AE49" s="558">
        <v>0.19147585384034976</v>
      </c>
      <c r="AF49" s="558">
        <v>0.1911385092474874</v>
      </c>
      <c r="AG49" s="558">
        <v>0.19080235124006614</v>
      </c>
      <c r="AH49" s="558">
        <v>0.19046737356848331</v>
      </c>
      <c r="AI49" s="558">
        <v>0.19013357002694711</v>
      </c>
      <c r="AJ49" s="558">
        <v>0.18980093445309362</v>
      </c>
      <c r="AK49" s="558">
        <v>0.18946946072760737</v>
      </c>
      <c r="AL49" s="558">
        <v>0.18913914277384605</v>
      </c>
      <c r="AM49" s="558">
        <v>0.18880997455746942</v>
      </c>
      <c r="AN49" s="558">
        <v>0.18848195008607169</v>
      </c>
      <c r="AO49" s="558">
        <v>0.18815506340881774</v>
      </c>
      <c r="AP49" s="558">
        <v>0.18782930861608357</v>
      </c>
      <c r="AQ49" s="558">
        <v>0.18750467983910005</v>
      </c>
      <c r="AR49">
        <v>0.18718117124960026</v>
      </c>
      <c r="AS49">
        <v>0.18685877705947104</v>
      </c>
      <c r="AT49">
        <v>0.18653749152040761</v>
      </c>
      <c r="AU49">
        <v>0.18621730892357186</v>
      </c>
      <c r="AV49">
        <v>0.18589822359925434</v>
      </c>
      <c r="AW49">
        <v>0.18558022991653961</v>
      </c>
      <c r="AX49">
        <v>0.18526332228297485</v>
      </c>
      <c r="AY49">
        <v>0.18494749514424216</v>
      </c>
      <c r="AZ49">
        <v>0.18463274298383406</v>
      </c>
      <c r="BA49">
        <v>0.18431906032273221</v>
      </c>
      <c r="BB49">
        <v>0.1840064417190895</v>
      </c>
      <c r="BC49">
        <v>0.18369488176791543</v>
      </c>
      <c r="BD49">
        <v>0.18338437510076461</v>
      </c>
      <c r="BE49">
        <v>0.18307491638542828</v>
      </c>
      <c r="BF49">
        <v>0.18276650032562922</v>
      </c>
      <c r="BG49">
        <v>0.18245912166071965</v>
      </c>
      <c r="BH49">
        <v>0.18215277516538181</v>
      </c>
      <c r="BI49">
        <v>0.18184745564933227</v>
      </c>
      <c r="BJ49">
        <v>0.18154315795702858</v>
      </c>
      <c r="BK49">
        <v>0.181239876967379</v>
      </c>
    </row>
    <row r="50" spans="1:63">
      <c r="A50" s="1066"/>
      <c r="B50" s="576">
        <v>8.25</v>
      </c>
      <c r="C50" s="558">
        <v>0.18973406561184014</v>
      </c>
      <c r="D50" s="558">
        <v>0.1893945052548007</v>
      </c>
      <c r="E50" s="558">
        <v>0.18905615812485141</v>
      </c>
      <c r="F50" s="558">
        <v>0.1887190177314152</v>
      </c>
      <c r="G50" s="558">
        <v>0.18838307763013049</v>
      </c>
      <c r="H50" s="558">
        <v>0.18804833142244101</v>
      </c>
      <c r="I50" s="558">
        <v>0.18771477275518927</v>
      </c>
      <c r="J50" s="558">
        <v>0.18738239532021464</v>
      </c>
      <c r="K50" s="558">
        <v>0.18705119285395574</v>
      </c>
      <c r="L50" s="558">
        <v>0.18672115913705703</v>
      </c>
      <c r="M50" s="558">
        <v>0.1863922879939795</v>
      </c>
      <c r="N50" s="558">
        <v>0.18606457329261525</v>
      </c>
      <c r="O50" s="558">
        <v>0.18573800894390674</v>
      </c>
      <c r="P50" s="558">
        <v>0.18541258890146947</v>
      </c>
      <c r="Q50" s="558">
        <v>0.18508830716121863</v>
      </c>
      <c r="R50" s="558">
        <v>0.18476515776100019</v>
      </c>
      <c r="S50" s="558">
        <v>0.18444313478022531</v>
      </c>
      <c r="T50" s="558">
        <v>0.18412223233950867</v>
      </c>
      <c r="U50" s="558">
        <v>0.18380244460031087</v>
      </c>
      <c r="V50" s="558">
        <v>0.18348376576458419</v>
      </c>
      <c r="W50" s="558">
        <v>0.18316619007442217</v>
      </c>
      <c r="X50" s="558">
        <v>0.18284971181171286</v>
      </c>
      <c r="Y50" s="558">
        <v>0.18253432529779576</v>
      </c>
      <c r="Z50" s="558">
        <v>0.18222002489312178</v>
      </c>
      <c r="AA50" s="558">
        <v>0.18190680499691758</v>
      </c>
      <c r="AB50" s="558">
        <v>0.1815946600468526</v>
      </c>
      <c r="AC50" s="558">
        <v>0.18128358451870971</v>
      </c>
      <c r="AD50" s="558">
        <v>0.18097357292605959</v>
      </c>
      <c r="AE50" s="558">
        <v>0.18066461981993806</v>
      </c>
      <c r="AF50" s="558">
        <v>0.18035671978852669</v>
      </c>
      <c r="AG50" s="558">
        <v>0.18004986745683704</v>
      </c>
      <c r="AH50" s="558">
        <v>0.17974405748639777</v>
      </c>
      <c r="AI50" s="558">
        <v>0.17943928457494496</v>
      </c>
      <c r="AJ50" s="558">
        <v>0.17913554345611585</v>
      </c>
      <c r="AK50" s="558">
        <v>0.17883282889914537</v>
      </c>
      <c r="AL50" s="558">
        <v>0.17853113570856599</v>
      </c>
      <c r="AM50" s="558">
        <v>0.17823045872391025</v>
      </c>
      <c r="AN50" s="558">
        <v>0.17793079281941682</v>
      </c>
      <c r="AO50" s="558">
        <v>0.17763213290373908</v>
      </c>
      <c r="AP50" s="558">
        <v>0.17733447391965665</v>
      </c>
      <c r="AQ50" s="558">
        <v>0.17703781084379019</v>
      </c>
      <c r="AR50">
        <v>0.17674213868631874</v>
      </c>
      <c r="AS50">
        <v>0.17644745249069974</v>
      </c>
      <c r="AT50">
        <v>0.17615374733339237</v>
      </c>
      <c r="AU50">
        <v>0.17586101832358317</v>
      </c>
      <c r="AV50">
        <v>0.17556926060291453</v>
      </c>
      <c r="AW50">
        <v>0.17527846934521604</v>
      </c>
      <c r="AX50">
        <v>0.17498863975623838</v>
      </c>
      <c r="AY50">
        <v>0.17469976707338961</v>
      </c>
      <c r="AZ50">
        <v>0.17441184656547457</v>
      </c>
      <c r="BA50">
        <v>0.17412487353243647</v>
      </c>
      <c r="BB50">
        <v>0.17383884330510113</v>
      </c>
      <c r="BC50">
        <v>0.17355375124492373</v>
      </c>
      <c r="BD50">
        <v>0.17326959274373821</v>
      </c>
      <c r="BE50">
        <v>0.17298636322350869</v>
      </c>
      <c r="BF50">
        <v>0.17270405813608394</v>
      </c>
      <c r="BG50">
        <v>0.17242267296295372</v>
      </c>
      <c r="BH50">
        <v>0.17214220321500773</v>
      </c>
      <c r="BI50">
        <v>0.17186264443229698</v>
      </c>
      <c r="BJ50">
        <v>0.1715839921837973</v>
      </c>
      <c r="BK50">
        <v>0.17130624206717524</v>
      </c>
    </row>
    <row r="51" spans="1:63">
      <c r="A51" s="1066"/>
      <c r="B51" s="576">
        <v>8.5</v>
      </c>
      <c r="C51" s="558">
        <v>0.18420353789055097</v>
      </c>
      <c r="D51" s="558">
        <v>0.18387943401410317</v>
      </c>
      <c r="E51" s="558">
        <v>0.18355646864808911</v>
      </c>
      <c r="F51" s="558">
        <v>0.18323463580399652</v>
      </c>
      <c r="G51" s="558">
        <v>0.18291392953523875</v>
      </c>
      <c r="H51" s="558">
        <v>0.1825943439367885</v>
      </c>
      <c r="I51" s="558">
        <v>0.18227587314481522</v>
      </c>
      <c r="J51" s="558">
        <v>0.18195851133632665</v>
      </c>
      <c r="K51" s="558">
        <v>0.18164225272881393</v>
      </c>
      <c r="L51" s="558">
        <v>0.18132709157990015</v>
      </c>
      <c r="M51" s="558">
        <v>0.18101302218699311</v>
      </c>
      <c r="N51" s="558">
        <v>0.18070003888694117</v>
      </c>
      <c r="O51" s="558">
        <v>0.18038813605569287</v>
      </c>
      <c r="P51" s="558">
        <v>0.18007730810796019</v>
      </c>
      <c r="Q51" s="558">
        <v>0.179767549496885</v>
      </c>
      <c r="R51" s="558">
        <v>0.17945885471370929</v>
      </c>
      <c r="S51" s="558">
        <v>0.17915121828744832</v>
      </c>
      <c r="T51" s="558">
        <v>0.17884463478456769</v>
      </c>
      <c r="U51" s="558">
        <v>0.17853909880866337</v>
      </c>
      <c r="V51" s="558">
        <v>0.17823460500014487</v>
      </c>
      <c r="W51" s="558">
        <v>0.17793114803592225</v>
      </c>
      <c r="X51" s="558">
        <v>0.17762872262909557</v>
      </c>
      <c r="Y51" s="558">
        <v>0.17732732352864791</v>
      </c>
      <c r="Z51" s="558">
        <v>0.17702694551914167</v>
      </c>
      <c r="AA51" s="558">
        <v>0.17672758342041753</v>
      </c>
      <c r="AB51" s="558">
        <v>0.17642923208729669</v>
      </c>
      <c r="AC51" s="558">
        <v>0.1761318864092862</v>
      </c>
      <c r="AD51" s="558">
        <v>0.17583554131028714</v>
      </c>
      <c r="AE51" s="558">
        <v>0.17554019174830554</v>
      </c>
      <c r="AF51" s="558">
        <v>0.17524583271516678</v>
      </c>
      <c r="AG51" s="558">
        <v>0.17495245923623234</v>
      </c>
      <c r="AH51" s="558">
        <v>0.17466006637011947</v>
      </c>
      <c r="AI51" s="558">
        <v>0.1743686492084239</v>
      </c>
      <c r="AJ51" s="558">
        <v>0.17407820287544518</v>
      </c>
      <c r="AK51" s="558">
        <v>0.17378872252791458</v>
      </c>
      <c r="AL51" s="558">
        <v>0.1735002033547261</v>
      </c>
      <c r="AM51" s="558">
        <v>0.17321264057666991</v>
      </c>
      <c r="AN51" s="558">
        <v>0.17292602944616819</v>
      </c>
      <c r="AO51" s="558">
        <v>0.17264036524701426</v>
      </c>
      <c r="AP51" s="558">
        <v>0.17235564329411357</v>
      </c>
      <c r="AQ51" s="558">
        <v>0.17207185893322777</v>
      </c>
      <c r="AR51">
        <v>0.17178900754072091</v>
      </c>
      <c r="AS51">
        <v>0.17150708452330857</v>
      </c>
      <c r="AT51">
        <v>0.17122608531780903</v>
      </c>
      <c r="AU51">
        <v>0.17094600539089708</v>
      </c>
      <c r="AV51">
        <v>0.17066684023886039</v>
      </c>
      <c r="AW51">
        <v>0.17038858538735802</v>
      </c>
      <c r="AX51">
        <v>0.17011123639118117</v>
      </c>
      <c r="AY51">
        <v>0.16983478883401684</v>
      </c>
      <c r="AZ51">
        <v>0.16955923832821321</v>
      </c>
      <c r="BA51">
        <v>0.16928458051454739</v>
      </c>
      <c r="BB51">
        <v>0.16901081106199584</v>
      </c>
      <c r="BC51">
        <v>0.16873792566750651</v>
      </c>
      <c r="BD51">
        <v>0.16846592005577335</v>
      </c>
      <c r="BE51">
        <v>0.16819478997901327</v>
      </c>
      <c r="BF51">
        <v>0.1679245312167448</v>
      </c>
      <c r="BG51">
        <v>0.1676551395755691</v>
      </c>
      <c r="BH51">
        <v>0.16738661088895326</v>
      </c>
      <c r="BI51">
        <v>0.16711894101701538</v>
      </c>
      <c r="BJ51">
        <v>0.16685212584631165</v>
      </c>
      <c r="BK51">
        <v>0.166586161289626</v>
      </c>
    </row>
    <row r="52" spans="1:63">
      <c r="A52" s="1066"/>
      <c r="B52" s="576">
        <v>8.75</v>
      </c>
      <c r="C52" s="558">
        <v>0.17887741571265478</v>
      </c>
      <c r="D52" s="558">
        <v>0.17856790202802067</v>
      </c>
      <c r="E52" s="558">
        <v>0.17825945760353062</v>
      </c>
      <c r="F52" s="558">
        <v>0.17795207690786652</v>
      </c>
      <c r="G52" s="558">
        <v>0.17764575444779612</v>
      </c>
      <c r="H52" s="558">
        <v>0.17734048476784572</v>
      </c>
      <c r="I52" s="558">
        <v>0.17703626244997658</v>
      </c>
      <c r="J52" s="558">
        <v>0.17673308211326424</v>
      </c>
      <c r="K52" s="558">
        <v>0.1764309384135811</v>
      </c>
      <c r="L52" s="558">
        <v>0.1761298260432827</v>
      </c>
      <c r="M52" s="558">
        <v>0.1758297397308968</v>
      </c>
      <c r="N52" s="558">
        <v>0.17553067424081567</v>
      </c>
      <c r="O52" s="558">
        <v>0.1752326243729917</v>
      </c>
      <c r="P52" s="558">
        <v>0.17493558496263609</v>
      </c>
      <c r="Q52" s="558">
        <v>0.17463955087992028</v>
      </c>
      <c r="R52" s="558">
        <v>0.17434451702968082</v>
      </c>
      <c r="S52" s="558">
        <v>0.17405047835112714</v>
      </c>
      <c r="T52" s="558">
        <v>0.1737574298175518</v>
      </c>
      <c r="U52" s="558">
        <v>0.17346536643604452</v>
      </c>
      <c r="V52" s="558">
        <v>0.17317428324720829</v>
      </c>
      <c r="W52" s="558">
        <v>0.17288417532487885</v>
      </c>
      <c r="X52" s="558">
        <v>0.1725950377758465</v>
      </c>
      <c r="Y52" s="558">
        <v>0.17230686573958137</v>
      </c>
      <c r="Z52" s="558">
        <v>0.17201965438796082</v>
      </c>
      <c r="AA52" s="558">
        <v>0.17173339892499984</v>
      </c>
      <c r="AB52" s="558">
        <v>0.17144809458658408</v>
      </c>
      <c r="AC52" s="558">
        <v>0.17116373664020565</v>
      </c>
      <c r="AD52" s="558">
        <v>0.17088032038470133</v>
      </c>
      <c r="AE52" s="558">
        <v>0.17059784114999349</v>
      </c>
      <c r="AF52" s="558">
        <v>0.17031629429683379</v>
      </c>
      <c r="AG52" s="558">
        <v>0.17003567521654883</v>
      </c>
      <c r="AH52" s="558">
        <v>0.16975597933078904</v>
      </c>
      <c r="AI52" s="558">
        <v>0.16947720209127953</v>
      </c>
      <c r="AJ52" s="558">
        <v>0.16919933897957343</v>
      </c>
      <c r="AK52" s="558">
        <v>0.16892238550680808</v>
      </c>
      <c r="AL52" s="558">
        <v>0.16864633721346303</v>
      </c>
      <c r="AM52" s="558">
        <v>0.16837118966912074</v>
      </c>
      <c r="AN52" s="558">
        <v>0.16809693847222965</v>
      </c>
      <c r="AO52" s="558">
        <v>0.1678235792498694</v>
      </c>
      <c r="AP52" s="558">
        <v>0.16755110765751838</v>
      </c>
      <c r="AQ52" s="558">
        <v>0.16727951937882363</v>
      </c>
      <c r="AR52">
        <v>0.16700881012537297</v>
      </c>
      <c r="AS52">
        <v>0.166738975636469</v>
      </c>
      <c r="AT52">
        <v>0.16647001167890596</v>
      </c>
      <c r="AU52">
        <v>0.16620191404674811</v>
      </c>
      <c r="AV52">
        <v>0.16593467856111052</v>
      </c>
      <c r="AW52">
        <v>0.16566830106994196</v>
      </c>
      <c r="AX52">
        <v>0.16540277744780996</v>
      </c>
      <c r="AY52">
        <v>0.1651381035956877</v>
      </c>
      <c r="AZ52">
        <v>0.16487427544074307</v>
      </c>
      <c r="BA52">
        <v>0.16461128893612989</v>
      </c>
      <c r="BB52">
        <v>0.16434914006078097</v>
      </c>
      <c r="BC52">
        <v>0.16408782481920295</v>
      </c>
      <c r="BD52">
        <v>0.16382733924127366</v>
      </c>
      <c r="BE52">
        <v>0.16356767938204081</v>
      </c>
      <c r="BF52">
        <v>0.16330884132152285</v>
      </c>
      <c r="BG52">
        <v>0.16305082116451181</v>
      </c>
      <c r="BH52">
        <v>0.1627936150403779</v>
      </c>
      <c r="BI52">
        <v>0.1625372191028758</v>
      </c>
      <c r="BJ52">
        <v>0.1622816295299532</v>
      </c>
      <c r="BK52">
        <v>0.16202684252356064</v>
      </c>
    </row>
    <row r="53" spans="1:63">
      <c r="A53" s="1066"/>
      <c r="B53" s="576">
        <v>9</v>
      </c>
      <c r="C53" s="558">
        <v>0.17374950293785887</v>
      </c>
      <c r="D53" s="558">
        <v>0.17345376609448576</v>
      </c>
      <c r="E53" s="558">
        <v>0.17315903428038706</v>
      </c>
      <c r="F53" s="558">
        <v>0.17286530238103057</v>
      </c>
      <c r="G53" s="558">
        <v>0.17257256531652848</v>
      </c>
      <c r="H53" s="558">
        <v>0.17228081804134499</v>
      </c>
      <c r="I53" s="558">
        <v>0.17199005554400607</v>
      </c>
      <c r="J53" s="558">
        <v>0.17170027284681258</v>
      </c>
      <c r="K53" s="558">
        <v>0.1714114650055564</v>
      </c>
      <c r="L53" s="558">
        <v>0.17112362710923903</v>
      </c>
      <c r="M53" s="558">
        <v>0.17083675427979328</v>
      </c>
      <c r="N53" s="558">
        <v>0.17055084167180776</v>
      </c>
      <c r="O53" s="558">
        <v>0.17026588447225402</v>
      </c>
      <c r="P53" s="558">
        <v>0.16998187790021643</v>
      </c>
      <c r="Q53" s="558">
        <v>0.16969881720662491</v>
      </c>
      <c r="R53" s="558">
        <v>0.16941669767399023</v>
      </c>
      <c r="S53" s="558">
        <v>0.16913551461614168</v>
      </c>
      <c r="T53" s="558">
        <v>0.16885526337796797</v>
      </c>
      <c r="U53" s="558">
        <v>0.16857593933516007</v>
      </c>
      <c r="V53" s="558">
        <v>0.16829753789395696</v>
      </c>
      <c r="W53" s="558">
        <v>0.1680200544908938</v>
      </c>
      <c r="X53" s="558">
        <v>0.16774348459255259</v>
      </c>
      <c r="Y53" s="558">
        <v>0.16746782369531513</v>
      </c>
      <c r="Z53" s="558">
        <v>0.16719306732511888</v>
      </c>
      <c r="AA53" s="558">
        <v>0.1669192110372146</v>
      </c>
      <c r="AB53" s="558">
        <v>0.16664625041592682</v>
      </c>
      <c r="AC53" s="558">
        <v>0.16637418107441648</v>
      </c>
      <c r="AD53" s="558">
        <v>0.16610299865444594</v>
      </c>
      <c r="AE53" s="558">
        <v>0.16583269882614629</v>
      </c>
      <c r="AF53" s="558">
        <v>0.16556327728778666</v>
      </c>
      <c r="AG53" s="558">
        <v>0.16529472976554646</v>
      </c>
      <c r="AH53" s="558">
        <v>0.16502705201328899</v>
      </c>
      <c r="AI53" s="558">
        <v>0.16476023981233787</v>
      </c>
      <c r="AJ53" s="558">
        <v>0.16449428897125526</v>
      </c>
      <c r="AK53" s="558">
        <v>0.16422919532562263</v>
      </c>
      <c r="AL53" s="558">
        <v>0.16396495473782302</v>
      </c>
      <c r="AM53" s="558">
        <v>0.16370156309682607</v>
      </c>
      <c r="AN53" s="558">
        <v>0.16343901631797481</v>
      </c>
      <c r="AO53" s="558">
        <v>0.16317731034277419</v>
      </c>
      <c r="AP53" s="558">
        <v>0.16291644113868245</v>
      </c>
      <c r="AQ53" s="558">
        <v>0.16265640469890361</v>
      </c>
      <c r="AR53">
        <v>0.16239719704218239</v>
      </c>
      <c r="AS53">
        <v>0.16213881421260118</v>
      </c>
      <c r="AT53">
        <v>0.16188125227937877</v>
      </c>
      <c r="AU53">
        <v>0.16162450733667075</v>
      </c>
      <c r="AV53">
        <v>0.16136857550337244</v>
      </c>
      <c r="AW53">
        <v>0.16111345292292314</v>
      </c>
      <c r="AX53">
        <v>0.16085913576311231</v>
      </c>
      <c r="AY53">
        <v>0.16060562021588795</v>
      </c>
      <c r="AZ53">
        <v>0.16035290249716638</v>
      </c>
      <c r="BA53">
        <v>0.16010097884664387</v>
      </c>
      <c r="BB53">
        <v>0.15984984552761033</v>
      </c>
      <c r="BC53">
        <v>0.15959949882676444</v>
      </c>
      <c r="BD53">
        <v>0.15934993505403067</v>
      </c>
      <c r="BE53">
        <v>0.15910115054237789</v>
      </c>
      <c r="BF53">
        <v>0.15885314164763994</v>
      </c>
      <c r="BG53">
        <v>0.15860590474833752</v>
      </c>
      <c r="BH53">
        <v>0.15835943624550194</v>
      </c>
      <c r="BI53">
        <v>0.15811373256250061</v>
      </c>
      <c r="BJ53">
        <v>0.15786879014486396</v>
      </c>
      <c r="BK53">
        <v>0.15762460546011389</v>
      </c>
    </row>
    <row r="54" spans="1:63">
      <c r="A54" s="1066"/>
      <c r="B54" s="510">
        <v>9.25</v>
      </c>
      <c r="C54" s="558">
        <v>0.16881324469662887</v>
      </c>
      <c r="D54" s="558">
        <v>0.1685305214843715</v>
      </c>
      <c r="E54" s="558">
        <v>0.1682487436809933</v>
      </c>
      <c r="F54" s="558">
        <v>0.16796790655232674</v>
      </c>
      <c r="G54" s="558">
        <v>0.16768800539576029</v>
      </c>
      <c r="H54" s="558">
        <v>0.16740903553997585</v>
      </c>
      <c r="I54" s="558">
        <v>0.16713099234468903</v>
      </c>
      <c r="J54" s="558">
        <v>0.1668538712003918</v>
      </c>
      <c r="K54" s="558">
        <v>0.16657766752809783</v>
      </c>
      <c r="L54" s="558">
        <v>0.16630237677908999</v>
      </c>
      <c r="M54" s="558">
        <v>0.16602799443467114</v>
      </c>
      <c r="N54" s="558">
        <v>0.16575451600591645</v>
      </c>
      <c r="O54" s="558">
        <v>0.16548193703342881</v>
      </c>
      <c r="P54" s="558">
        <v>0.16521025308709641</v>
      </c>
      <c r="Q54" s="558">
        <v>0.16493945976585278</v>
      </c>
      <c r="R54" s="558">
        <v>0.16466955269743891</v>
      </c>
      <c r="S54" s="558">
        <v>0.16440052753816828</v>
      </c>
      <c r="T54" s="558">
        <v>0.16413237997269362</v>
      </c>
      <c r="U54" s="558">
        <v>0.16386510571377619</v>
      </c>
      <c r="V54" s="558">
        <v>0.16359870050205735</v>
      </c>
      <c r="W54" s="558">
        <v>0.16333316010583229</v>
      </c>
      <c r="X54" s="558">
        <v>0.16306848032082588</v>
      </c>
      <c r="Y54" s="558">
        <v>0.16280465696997087</v>
      </c>
      <c r="Z54" s="558">
        <v>0.16254168590318821</v>
      </c>
      <c r="AA54" s="558">
        <v>0.16227956299716922</v>
      </c>
      <c r="AB54" s="558">
        <v>0.16201828415516031</v>
      </c>
      <c r="AC54" s="558">
        <v>0.16175784530674944</v>
      </c>
      <c r="AD54" s="558">
        <v>0.16149824240765473</v>
      </c>
      <c r="AE54" s="558">
        <v>0.16123947143951517</v>
      </c>
      <c r="AF54" s="558">
        <v>0.16098152840968327</v>
      </c>
      <c r="AG54" s="558">
        <v>0.16072440935101964</v>
      </c>
      <c r="AH54" s="558">
        <v>0.16046811032168976</v>
      </c>
      <c r="AI54" s="558">
        <v>0.16021262740496237</v>
      </c>
      <c r="AJ54" s="558">
        <v>0.15995795670901014</v>
      </c>
      <c r="AK54" s="558">
        <v>0.15970409436671179</v>
      </c>
      <c r="AL54" s="558">
        <v>0.15945103653545661</v>
      </c>
      <c r="AM54" s="558">
        <v>0.15919877939695051</v>
      </c>
      <c r="AN54" s="558">
        <v>0.15894731915702376</v>
      </c>
      <c r="AO54" s="558">
        <v>0.15869665204544112</v>
      </c>
      <c r="AP54" s="558">
        <v>0.15844677431571313</v>
      </c>
      <c r="AQ54" s="558">
        <v>0.1581976822449096</v>
      </c>
      <c r="AR54">
        <v>0.1579493721334746</v>
      </c>
      <c r="AS54">
        <v>0.15770184030504353</v>
      </c>
      <c r="AT54">
        <v>0.1574550831062613</v>
      </c>
      <c r="AU54">
        <v>0.15720909690660304</v>
      </c>
      <c r="AV54">
        <v>0.15696387809819567</v>
      </c>
      <c r="AW54">
        <v>0.15671942309564177</v>
      </c>
      <c r="AX54">
        <v>0.15647572833584464</v>
      </c>
      <c r="AY54">
        <v>0.15623279027783535</v>
      </c>
      <c r="AZ54">
        <v>0.15599060540260112</v>
      </c>
      <c r="BA54">
        <v>0.15574917021291546</v>
      </c>
      <c r="BB54">
        <v>0.15550848123316982</v>
      </c>
      <c r="BC54">
        <v>0.15526853500920676</v>
      </c>
      <c r="BD54">
        <v>0.15502932810815478</v>
      </c>
      <c r="BE54">
        <v>0.15479085711826468</v>
      </c>
      <c r="BF54">
        <v>0.15455311864874707</v>
      </c>
      <c r="BG54">
        <v>0.15431610932961201</v>
      </c>
      <c r="BH54">
        <v>0.15407982581150956</v>
      </c>
      <c r="BI54">
        <v>0.15384426476557203</v>
      </c>
      <c r="BJ54">
        <v>0.15360942288325766</v>
      </c>
      <c r="BK54">
        <v>0.1533752968761958</v>
      </c>
    </row>
    <row r="55" spans="1:63">
      <c r="A55" s="1066"/>
      <c r="B55" s="576">
        <v>9.5</v>
      </c>
      <c r="C55" s="558">
        <v>0.1640618796988747</v>
      </c>
      <c r="D55" s="558">
        <v>0.16379145422010088</v>
      </c>
      <c r="E55" s="558">
        <v>0.16352191876644404</v>
      </c>
      <c r="F55" s="558">
        <v>0.16325326895124306</v>
      </c>
      <c r="G55" s="558">
        <v>0.16298550041661677</v>
      </c>
      <c r="H55" s="558">
        <v>0.16271860883322856</v>
      </c>
      <c r="I55" s="558">
        <v>0.16245258990005285</v>
      </c>
      <c r="J55" s="558">
        <v>0.16218743934414406</v>
      </c>
      <c r="K55" s="558">
        <v>0.16192315292040799</v>
      </c>
      <c r="L55" s="558">
        <v>0.1616597264113751</v>
      </c>
      <c r="M55" s="558">
        <v>0.16139715562697618</v>
      </c>
      <c r="N55" s="558">
        <v>0.16113543640432032</v>
      </c>
      <c r="O55" s="558">
        <v>0.16087456460747479</v>
      </c>
      <c r="P55" s="558">
        <v>0.16061453612724721</v>
      </c>
      <c r="Q55" s="558">
        <v>0.16035534688096972</v>
      </c>
      <c r="R55" s="558">
        <v>0.16009699281228548</v>
      </c>
      <c r="S55" s="558">
        <v>0.15983946989093692</v>
      </c>
      <c r="T55" s="558">
        <v>0.15958277411255609</v>
      </c>
      <c r="U55" s="558">
        <v>0.15932690149845732</v>
      </c>
      <c r="V55" s="558">
        <v>0.15907184809543159</v>
      </c>
      <c r="W55" s="558">
        <v>0.15881760997554278</v>
      </c>
      <c r="X55" s="558">
        <v>0.15856418323592619</v>
      </c>
      <c r="Y55" s="558">
        <v>0.15831156399858887</v>
      </c>
      <c r="Z55" s="558">
        <v>0.15805974841021156</v>
      </c>
      <c r="AA55" s="558">
        <v>0.15780873264195308</v>
      </c>
      <c r="AB55" s="558">
        <v>0.15755851288925604</v>
      </c>
      <c r="AC55" s="558">
        <v>0.15730908537165469</v>
      </c>
      <c r="AD55" s="558">
        <v>0.15706044633258459</v>
      </c>
      <c r="AE55" s="558">
        <v>0.15681259203919401</v>
      </c>
      <c r="AF55" s="558">
        <v>0.15656551878215696</v>
      </c>
      <c r="AG55" s="558">
        <v>0.15631922287548836</v>
      </c>
      <c r="AH55" s="558">
        <v>0.15607370065636061</v>
      </c>
      <c r="AI55" s="558">
        <v>0.15582894848492207</v>
      </c>
      <c r="AJ55" s="558">
        <v>0.15558496274411712</v>
      </c>
      <c r="AK55" s="558">
        <v>0.15534173983950816</v>
      </c>
      <c r="AL55" s="558">
        <v>0.15509927619909877</v>
      </c>
      <c r="AM55" s="558">
        <v>0.15485756827315916</v>
      </c>
      <c r="AN55" s="558">
        <v>0.15461661253405282</v>
      </c>
      <c r="AO55" s="558">
        <v>0.15437640547606488</v>
      </c>
      <c r="AP55" s="558">
        <v>0.15413694361523206</v>
      </c>
      <c r="AQ55" s="558">
        <v>0.15389822348917434</v>
      </c>
      <c r="AR55">
        <v>0.15366024165692804</v>
      </c>
      <c r="AS55">
        <v>0.1534229946987804</v>
      </c>
      <c r="AT55">
        <v>0.1531864792161059</v>
      </c>
      <c r="AU55">
        <v>0.15295069183120394</v>
      </c>
      <c r="AV55">
        <v>0.15271562918713796</v>
      </c>
      <c r="AW55">
        <v>0.15248128794757626</v>
      </c>
      <c r="AX55">
        <v>0.15224766479663412</v>
      </c>
      <c r="AY55">
        <v>0.15201475643871723</v>
      </c>
      <c r="AZ55">
        <v>0.15178255959836703</v>
      </c>
      <c r="BA55">
        <v>0.1515510710201069</v>
      </c>
      <c r="BB55">
        <v>0.15132028746829015</v>
      </c>
      <c r="BC55">
        <v>0.15109020572694923</v>
      </c>
      <c r="BD55">
        <v>0.15086082259964634</v>
      </c>
      <c r="BE55">
        <v>0.15063213490932537</v>
      </c>
      <c r="BF55">
        <v>0.15040413949816533</v>
      </c>
      <c r="BG55">
        <v>0.15017683322743491</v>
      </c>
      <c r="BH55">
        <v>0.14995021297734845</v>
      </c>
      <c r="BI55">
        <v>0.14972427564692323</v>
      </c>
      <c r="BJ55">
        <v>0.14949901815383804</v>
      </c>
      <c r="BK55">
        <v>0.14927443743429294</v>
      </c>
    </row>
    <row r="56" spans="1:63">
      <c r="A56" s="1066"/>
      <c r="B56" s="510">
        <v>9.75</v>
      </c>
      <c r="C56" s="558">
        <v>0.15948855750388763</v>
      </c>
      <c r="D56" s="558">
        <v>0.15922975837517112</v>
      </c>
      <c r="E56" s="558">
        <v>0.15897179778288412</v>
      </c>
      <c r="F56" s="558">
        <v>0.15871467165819877</v>
      </c>
      <c r="G56" s="558">
        <v>0.15845837595856904</v>
      </c>
      <c r="H56" s="558">
        <v>0.15820290666751871</v>
      </c>
      <c r="I56" s="558">
        <v>0.15794825979443156</v>
      </c>
      <c r="J56" s="558">
        <v>0.15769443137434364</v>
      </c>
      <c r="K56" s="558">
        <v>0.15744141746773746</v>
      </c>
      <c r="L56" s="558">
        <v>0.15718921416033813</v>
      </c>
      <c r="M56" s="558">
        <v>0.15693781756291161</v>
      </c>
      <c r="N56" s="558">
        <v>0.1566872238110647</v>
      </c>
      <c r="O56" s="558">
        <v>0.15643742906504701</v>
      </c>
      <c r="P56" s="558">
        <v>0.15618842950955494</v>
      </c>
      <c r="Q56" s="558">
        <v>0.15594022135353738</v>
      </c>
      <c r="R56" s="558">
        <v>0.15569280083000325</v>
      </c>
      <c r="S56" s="558">
        <v>0.15544616419583107</v>
      </c>
      <c r="T56" s="558">
        <v>0.15520030773158003</v>
      </c>
      <c r="U56" s="558">
        <v>0.15495522774130316</v>
      </c>
      <c r="V56" s="558">
        <v>0.15471092055236205</v>
      </c>
      <c r="W56" s="558">
        <v>0.15446738251524339</v>
      </c>
      <c r="X56" s="558">
        <v>0.15422461000337731</v>
      </c>
      <c r="Y56" s="558">
        <v>0.15398259941295725</v>
      </c>
      <c r="Z56" s="558">
        <v>0.15374134716276178</v>
      </c>
      <c r="AA56" s="558">
        <v>0.15350084969397784</v>
      </c>
      <c r="AB56" s="558">
        <v>0.15326110347002578</v>
      </c>
      <c r="AC56" s="558">
        <v>0.15302210497638599</v>
      </c>
      <c r="AD56" s="558">
        <v>0.15278385072042727</v>
      </c>
      <c r="AE56" s="558">
        <v>0.15254633723123648</v>
      </c>
      <c r="AF56" s="558">
        <v>0.15230956105945023</v>
      </c>
      <c r="AG56" s="558">
        <v>0.15207351877708772</v>
      </c>
      <c r="AH56" s="558">
        <v>0.15183820697738534</v>
      </c>
      <c r="AI56" s="558">
        <v>0.15160362227463292</v>
      </c>
      <c r="AJ56" s="558">
        <v>0.15136976130401111</v>
      </c>
      <c r="AK56" s="558">
        <v>0.15113662072143064</v>
      </c>
      <c r="AL56" s="558">
        <v>0.15090419720337295</v>
      </c>
      <c r="AM56" s="558">
        <v>0.15067248744673217</v>
      </c>
      <c r="AN56" s="558">
        <v>0.15044148816865868</v>
      </c>
      <c r="AO56" s="558">
        <v>0.15021119610640413</v>
      </c>
      <c r="AP56" s="558">
        <v>0.1499816080171677</v>
      </c>
      <c r="AQ56" s="558">
        <v>0.14975272067794396</v>
      </c>
      <c r="AR56">
        <v>0.1495245308853721</v>
      </c>
      <c r="AS56">
        <v>0.14929703545558645</v>
      </c>
      <c r="AT56">
        <v>0.14907023122406832</v>
      </c>
      <c r="AU56">
        <v>0.14884411504549935</v>
      </c>
      <c r="AV56">
        <v>0.14861868379361612</v>
      </c>
      <c r="AW56">
        <v>0.1483939343610661</v>
      </c>
      <c r="AX56">
        <v>0.14816986365926468</v>
      </c>
      <c r="AY56">
        <v>0.14794646861825395</v>
      </c>
      <c r="AZ56">
        <v>0.14772374618656237</v>
      </c>
      <c r="BA56">
        <v>0.14750169333106575</v>
      </c>
      <c r="BB56">
        <v>0.14728030703684972</v>
      </c>
      <c r="BC56">
        <v>0.14705958430707322</v>
      </c>
      <c r="BD56">
        <v>0.14683952216283316</v>
      </c>
      <c r="BE56">
        <v>0.14662011764303065</v>
      </c>
      <c r="BF56">
        <v>0.14640136780423793</v>
      </c>
      <c r="BG56">
        <v>0.14618326972056689</v>
      </c>
      <c r="BH56">
        <v>0.14596582048353857</v>
      </c>
      <c r="BI56">
        <v>0.14574901720195396</v>
      </c>
      <c r="BJ56">
        <v>0.14553285700176566</v>
      </c>
      <c r="BK56">
        <v>0.14531733702595112</v>
      </c>
    </row>
    <row r="57" spans="1:63">
      <c r="A57" s="1066"/>
      <c r="B57" s="510">
        <v>10</v>
      </c>
      <c r="C57" s="558">
        <v>0.15508642824291055</v>
      </c>
      <c r="D57" s="558">
        <v>0.15483862586760844</v>
      </c>
      <c r="E57" s="558">
        <v>0.15459161412315386</v>
      </c>
      <c r="F57" s="558">
        <v>0.15434538923172886</v>
      </c>
      <c r="G57" s="558">
        <v>0.15409994743954555</v>
      </c>
      <c r="H57" s="558">
        <v>0.15385528501665535</v>
      </c>
      <c r="I57" s="558">
        <v>0.15361139825676015</v>
      </c>
      <c r="J57" s="558">
        <v>0.15336828347702514</v>
      </c>
      <c r="K57" s="558">
        <v>0.1531259370178932</v>
      </c>
      <c r="L57" s="558">
        <v>0.15288435524290167</v>
      </c>
      <c r="M57" s="558">
        <v>0.15264353453850016</v>
      </c>
      <c r="N57" s="558">
        <v>0.15240347131387047</v>
      </c>
      <c r="O57" s="558">
        <v>0.15216416200074812</v>
      </c>
      <c r="P57" s="558">
        <v>0.15192560305324559</v>
      </c>
      <c r="Q57" s="558">
        <v>0.15168779094767709</v>
      </c>
      <c r="R57" s="558">
        <v>0.1514507221823852</v>
      </c>
      <c r="S57" s="558">
        <v>0.15121439327756886</v>
      </c>
      <c r="T57" s="558">
        <v>0.15097880077511314</v>
      </c>
      <c r="U57" s="558">
        <v>0.15074394123842072</v>
      </c>
      <c r="V57" s="558">
        <v>0.15050981125224464</v>
      </c>
      <c r="W57" s="558">
        <v>0.15027640742252266</v>
      </c>
      <c r="X57" s="558">
        <v>0.15004372637621349</v>
      </c>
      <c r="Y57" s="558">
        <v>0.1498117647611342</v>
      </c>
      <c r="Z57" s="558">
        <v>0.14958051924579921</v>
      </c>
      <c r="AA57" s="558">
        <v>0.14934998651926074</v>
      </c>
      <c r="AB57" s="558">
        <v>0.14912016329095093</v>
      </c>
      <c r="AC57" s="558">
        <v>0.14889104629052524</v>
      </c>
      <c r="AD57" s="558">
        <v>0.14866263226770723</v>
      </c>
      <c r="AE57" s="558">
        <v>0.14843491799213496</v>
      </c>
      <c r="AF57" s="558">
        <v>0.14820790025320865</v>
      </c>
      <c r="AG57" s="558">
        <v>0.14798157585993985</v>
      </c>
      <c r="AH57" s="558">
        <v>0.14775594164080183</v>
      </c>
      <c r="AI57" s="558">
        <v>0.14753099444358159</v>
      </c>
      <c r="AJ57" s="558">
        <v>0.14730673113523285</v>
      </c>
      <c r="AK57" s="558">
        <v>0.14708314860173077</v>
      </c>
      <c r="AL57" s="558">
        <v>0.14686024374792786</v>
      </c>
      <c r="AM57" s="558">
        <v>0.14663801349741082</v>
      </c>
      <c r="AN57" s="558">
        <v>0.14641645479235943</v>
      </c>
      <c r="AO57" s="558">
        <v>0.14619556459340605</v>
      </c>
      <c r="AP57" s="558">
        <v>0.14597533987949671</v>
      </c>
      <c r="AQ57" s="558">
        <v>0.14575577764775333</v>
      </c>
      <c r="AR57">
        <v>0.14553687491333731</v>
      </c>
      <c r="AS57">
        <v>0.14531862870931422</v>
      </c>
      <c r="AT57">
        <v>0.14510103608651978</v>
      </c>
      <c r="AU57">
        <v>0.14488409411342701</v>
      </c>
      <c r="AV57">
        <v>0.1446677998760145</v>
      </c>
      <c r="AW57">
        <v>0.14445215047763615</v>
      </c>
      <c r="AX57">
        <v>0.1442371430388916</v>
      </c>
      <c r="AY57">
        <v>0.14402277469749827</v>
      </c>
      <c r="AZ57">
        <v>0.14380904260816421</v>
      </c>
      <c r="BA57">
        <v>0.14359594394246236</v>
      </c>
      <c r="BB57">
        <v>0.14338347588870562</v>
      </c>
      <c r="BC57">
        <v>0.14317163565182328</v>
      </c>
      <c r="BD57">
        <v>0.14296042045323845</v>
      </c>
      <c r="BE57">
        <v>0.14274982753074664</v>
      </c>
      <c r="BF57">
        <v>0.14253985413839515</v>
      </c>
      <c r="BG57">
        <v>0.14233049754636387</v>
      </c>
      <c r="BH57">
        <v>0.14212175504084704</v>
      </c>
      <c r="BI57">
        <v>0.14191362392393581</v>
      </c>
      <c r="BJ57">
        <v>0.1417061015135021</v>
      </c>
      <c r="BK57">
        <v>0.14149918514308349</v>
      </c>
    </row>
    <row r="58" spans="1:63">
      <c r="A58" s="1066"/>
      <c r="B58" s="510">
        <v>10.25</v>
      </c>
      <c r="C58" s="558">
        <v>0.15084871066082339</v>
      </c>
      <c r="D58" s="558">
        <v>0.15061131460024374</v>
      </c>
      <c r="E58" s="558">
        <v>0.15037466456311788</v>
      </c>
      <c r="F58" s="558">
        <v>0.1501387570383648</v>
      </c>
      <c r="G58" s="558">
        <v>0.1499035885369015</v>
      </c>
      <c r="H58" s="558">
        <v>0.1496691555914714</v>
      </c>
      <c r="I58" s="558">
        <v>0.14943545475647355</v>
      </c>
      <c r="J58" s="558">
        <v>0.14920248260779403</v>
      </c>
      <c r="K58" s="558">
        <v>0.14897023574263865</v>
      </c>
      <c r="L58" s="558">
        <v>0.14873871077936737</v>
      </c>
      <c r="M58" s="558">
        <v>0.14850790435732994</v>
      </c>
      <c r="N58" s="558">
        <v>0.14827781313670357</v>
      </c>
      <c r="O58" s="558">
        <v>0.14804843379833169</v>
      </c>
      <c r="P58" s="558">
        <v>0.14781976304356434</v>
      </c>
      <c r="Q58" s="558">
        <v>0.1475917975941001</v>
      </c>
      <c r="R58" s="558">
        <v>0.14736453419182943</v>
      </c>
      <c r="S58" s="558">
        <v>0.14713796959867934</v>
      </c>
      <c r="T58" s="558">
        <v>0.14691210059645973</v>
      </c>
      <c r="U58" s="558">
        <v>0.14668692398671107</v>
      </c>
      <c r="V58" s="558">
        <v>0.14646243659055311</v>
      </c>
      <c r="W58" s="558">
        <v>0.14623863524853564</v>
      </c>
      <c r="X58" s="558">
        <v>0.14601551682049019</v>
      </c>
      <c r="Y58" s="558">
        <v>0.1457930781853829</v>
      </c>
      <c r="Z58" s="558">
        <v>0.14557131624116937</v>
      </c>
      <c r="AA58" s="558">
        <v>0.14535022790465021</v>
      </c>
      <c r="AB58" s="558">
        <v>0.14512981011132819</v>
      </c>
      <c r="AC58" s="558">
        <v>0.14491005981526681</v>
      </c>
      <c r="AD58" s="558">
        <v>0.1446909739889497</v>
      </c>
      <c r="AE58" s="558">
        <v>0.14447254962314188</v>
      </c>
      <c r="AF58" s="558">
        <v>0.14425478372675177</v>
      </c>
      <c r="AG58" s="558">
        <v>0.14403767332669476</v>
      </c>
      <c r="AH58" s="558">
        <v>0.14382121546775797</v>
      </c>
      <c r="AI58" s="558">
        <v>0.1436054072124659</v>
      </c>
      <c r="AJ58" s="558">
        <v>0.14339024564094791</v>
      </c>
      <c r="AK58" s="558">
        <v>0.14317572785080623</v>
      </c>
      <c r="AL58" s="558">
        <v>0.14296185095698566</v>
      </c>
      <c r="AM58" s="558">
        <v>0.14274861209164408</v>
      </c>
      <c r="AN58" s="558">
        <v>0.14253600840402442</v>
      </c>
      <c r="AO58" s="558">
        <v>0.14232403706032742</v>
      </c>
      <c r="AP58" s="558">
        <v>0.14211269524358594</v>
      </c>
      <c r="AQ58" s="558">
        <v>0.14190198015354008</v>
      </c>
      <c r="AR58">
        <v>0.14169188900651336</v>
      </c>
      <c r="AS58">
        <v>0.14148241903529046</v>
      </c>
      <c r="AT58">
        <v>0.14127356748899544</v>
      </c>
      <c r="AU58">
        <v>0.14106533163297136</v>
      </c>
      <c r="AV58">
        <v>0.14085770874866108</v>
      </c>
      <c r="AW58">
        <v>0.14065069613348885</v>
      </c>
      <c r="AX58">
        <v>0.14044429110074297</v>
      </c>
      <c r="AY58">
        <v>0.14023849097945967</v>
      </c>
      <c r="AZ58">
        <v>0.14003329311430798</v>
      </c>
      <c r="BA58">
        <v>0.13982869486547519</v>
      </c>
      <c r="BB58">
        <v>0.13962469360855406</v>
      </c>
      <c r="BC58">
        <v>0.13942128673443036</v>
      </c>
      <c r="BD58">
        <v>0.13921847164917167</v>
      </c>
      <c r="BE58">
        <v>0.13901624577391716</v>
      </c>
      <c r="BF58">
        <v>0.13881460654476824</v>
      </c>
      <c r="BG58">
        <v>0.13861355141268034</v>
      </c>
      <c r="BH58">
        <v>0.13841307784335519</v>
      </c>
      <c r="BI58">
        <v>0.13821318331713472</v>
      </c>
      <c r="BJ58">
        <v>0.13801386532889523</v>
      </c>
      <c r="BK58">
        <v>0.1378151213879428</v>
      </c>
    </row>
    <row r="59" spans="1:63">
      <c r="A59" s="1066"/>
      <c r="B59" s="510">
        <v>10.5</v>
      </c>
      <c r="C59" s="558">
        <v>0.14676874308541385</v>
      </c>
      <c r="D59" s="558">
        <v>0.14654119954625344</v>
      </c>
      <c r="E59" s="558">
        <v>0.14631436046110885</v>
      </c>
      <c r="F59" s="558">
        <v>0.14608822256364828</v>
      </c>
      <c r="G59" s="558">
        <v>0.14586278260770208</v>
      </c>
      <c r="H59" s="558">
        <v>0.14563803736710726</v>
      </c>
      <c r="I59" s="558">
        <v>0.14541398363555383</v>
      </c>
      <c r="J59" s="558">
        <v>0.14519061822643217</v>
      </c>
      <c r="K59" s="558">
        <v>0.14496793797268198</v>
      </c>
      <c r="L59" s="558">
        <v>0.1447459397266426</v>
      </c>
      <c r="M59" s="558">
        <v>0.14452462035990477</v>
      </c>
      <c r="N59" s="558">
        <v>0.14430397676316353</v>
      </c>
      <c r="O59" s="558">
        <v>0.14408400584607278</v>
      </c>
      <c r="P59" s="558">
        <v>0.14386470453710085</v>
      </c>
      <c r="Q59" s="558">
        <v>0.14364606978338762</v>
      </c>
      <c r="R59" s="558">
        <v>0.14342809855060287</v>
      </c>
      <c r="S59" s="558">
        <v>0.1432107878228058</v>
      </c>
      <c r="T59" s="558">
        <v>0.14299413460230614</v>
      </c>
      <c r="U59" s="558">
        <v>0.14277813590952598</v>
      </c>
      <c r="V59" s="558">
        <v>0.14256278878286349</v>
      </c>
      <c r="W59" s="558">
        <v>0.14234809027855752</v>
      </c>
      <c r="X59" s="558">
        <v>0.14213403747055314</v>
      </c>
      <c r="Y59" s="558">
        <v>0.14192062745036921</v>
      </c>
      <c r="Z59" s="558">
        <v>0.14170785732696628</v>
      </c>
      <c r="AA59" s="558">
        <v>0.14149572422661613</v>
      </c>
      <c r="AB59" s="558">
        <v>0.14128422529277243</v>
      </c>
      <c r="AC59" s="558">
        <v>0.14107335768594259</v>
      </c>
      <c r="AD59" s="558">
        <v>0.14086311858356043</v>
      </c>
      <c r="AE59" s="558">
        <v>0.14065350517986061</v>
      </c>
      <c r="AF59" s="558">
        <v>0.14044451468575347</v>
      </c>
      <c r="AG59" s="558">
        <v>0.14023614432870152</v>
      </c>
      <c r="AH59" s="558">
        <v>0.14002839135259676</v>
      </c>
      <c r="AI59" s="558">
        <v>0.13982125301763926</v>
      </c>
      <c r="AJ59" s="558">
        <v>0.13961472660021654</v>
      </c>
      <c r="AK59" s="558">
        <v>0.13940880939278438</v>
      </c>
      <c r="AL59" s="558">
        <v>0.1392034987037484</v>
      </c>
      <c r="AM59" s="558">
        <v>0.13899879185734679</v>
      </c>
      <c r="AN59" s="558">
        <v>0.13879468619353405</v>
      </c>
      <c r="AO59" s="558">
        <v>0.13859117906786589</v>
      </c>
      <c r="AP59" s="558">
        <v>0.13838826785138492</v>
      </c>
      <c r="AQ59" s="558">
        <v>0.13818594993050734</v>
      </c>
      <c r="AR59">
        <v>0.13798422270691096</v>
      </c>
      <c r="AS59">
        <v>0.13778308359742383</v>
      </c>
      <c r="AT59">
        <v>0.13758253003391399</v>
      </c>
      <c r="AU59">
        <v>0.13738255946318015</v>
      </c>
      <c r="AV59">
        <v>0.13718316934684344</v>
      </c>
      <c r="AW59">
        <v>0.13698435716123983</v>
      </c>
      <c r="AX59">
        <v>0.13678612039731383</v>
      </c>
      <c r="AY59">
        <v>0.13658845656051291</v>
      </c>
      <c r="AZ59">
        <v>0.13639136317068271</v>
      </c>
      <c r="BA59">
        <v>0.13619483776196353</v>
      </c>
      <c r="BB59">
        <v>0.13599887788268733</v>
      </c>
      <c r="BC59">
        <v>0.13580348109527579</v>
      </c>
      <c r="BD59">
        <v>0.13560864497613939</v>
      </c>
      <c r="BE59">
        <v>0.13541436711557706</v>
      </c>
      <c r="BF59">
        <v>0.13522064511767681</v>
      </c>
      <c r="BG59">
        <v>0.13502747660021736</v>
      </c>
      <c r="BH59">
        <v>0.13483485919457047</v>
      </c>
      <c r="BI59">
        <v>0.13464279054560402</v>
      </c>
      <c r="BJ59">
        <v>0.13445126831158613</v>
      </c>
      <c r="BK59">
        <v>0.13426029016408994</v>
      </c>
    </row>
    <row r="60" spans="1:63">
      <c r="A60" s="1066"/>
      <c r="B60" s="510">
        <v>10.75</v>
      </c>
      <c r="C60" s="558">
        <v>0.14284002095460291</v>
      </c>
      <c r="D60" s="558">
        <v>0.14262181040297592</v>
      </c>
      <c r="E60" s="558">
        <v>0.14240426553614513</v>
      </c>
      <c r="F60" s="558">
        <v>0.14218738331258929</v>
      </c>
      <c r="G60" s="558">
        <v>0.141971160709288</v>
      </c>
      <c r="H60" s="558">
        <v>0.1417555947215812</v>
      </c>
      <c r="I60" s="558">
        <v>0.14154068236303002</v>
      </c>
      <c r="J60" s="558">
        <v>0.14132642066527887</v>
      </c>
      <c r="K60" s="558">
        <v>0.14111280667791873</v>
      </c>
      <c r="L60" s="558">
        <v>0.1408998374683518</v>
      </c>
      <c r="M60" s="558">
        <v>0.14068751012165717</v>
      </c>
      <c r="N60" s="558">
        <v>0.14047582174045806</v>
      </c>
      <c r="O60" s="558">
        <v>0.14026476944478972</v>
      </c>
      <c r="P60" s="558">
        <v>0.14005435037196914</v>
      </c>
      <c r="Q60" s="558">
        <v>0.13984456167646531</v>
      </c>
      <c r="R60" s="558">
        <v>0.13963540052977125</v>
      </c>
      <c r="S60" s="558">
        <v>0.13942686412027666</v>
      </c>
      <c r="T60" s="558">
        <v>0.13921894965314208</v>
      </c>
      <c r="U60" s="558">
        <v>0.13901165435017387</v>
      </c>
      <c r="V60" s="558">
        <v>0.13880497544970077</v>
      </c>
      <c r="W60" s="558">
        <v>0.13859891020645082</v>
      </c>
      <c r="X60" s="558">
        <v>0.13839345589143023</v>
      </c>
      <c r="Y60" s="558">
        <v>0.1381886097918027</v>
      </c>
      <c r="Z60" s="558">
        <v>0.13798436921076995</v>
      </c>
      <c r="AA60" s="558">
        <v>0.13778073146745359</v>
      </c>
      <c r="AB60" s="558">
        <v>0.13757769389677765</v>
      </c>
      <c r="AC60" s="558">
        <v>0.13737525384935231</v>
      </c>
      <c r="AD60" s="558">
        <v>0.13717340869135886</v>
      </c>
      <c r="AE60" s="558">
        <v>0.13697215580443522</v>
      </c>
      <c r="AF60" s="558">
        <v>0.13677149258556287</v>
      </c>
      <c r="AG60" s="558">
        <v>0.13657141644695459</v>
      </c>
      <c r="AH60" s="558">
        <v>0.13637192481594326</v>
      </c>
      <c r="AI60" s="558">
        <v>0.13617301513487143</v>
      </c>
      <c r="AJ60" s="558">
        <v>0.13597468486098227</v>
      </c>
      <c r="AK60" s="558">
        <v>0.13577693146631101</v>
      </c>
      <c r="AL60" s="558">
        <v>0.13557975243757758</v>
      </c>
      <c r="AM60" s="558">
        <v>0.1353831452760802</v>
      </c>
      <c r="AN60" s="558">
        <v>0.13518710749758983</v>
      </c>
      <c r="AO60" s="558">
        <v>0.13499163663224537</v>
      </c>
      <c r="AP60" s="558">
        <v>0.13479673022445021</v>
      </c>
      <c r="AQ60" s="558">
        <v>0.13460238583276912</v>
      </c>
      <c r="AR60">
        <v>0.1344086010298266</v>
      </c>
      <c r="AS60">
        <v>0.13421537340220552</v>
      </c>
      <c r="AT60">
        <v>0.1340227005503471</v>
      </c>
      <c r="AU60">
        <v>0.13383058008845161</v>
      </c>
      <c r="AV60">
        <v>0.13363900964437977</v>
      </c>
      <c r="AW60">
        <v>0.13344798685955525</v>
      </c>
      <c r="AX60">
        <v>0.1332575093888678</v>
      </c>
      <c r="AY60">
        <v>0.13306757490057722</v>
      </c>
      <c r="AZ60">
        <v>0.13287818107621835</v>
      </c>
      <c r="BA60">
        <v>0.1326893256105067</v>
      </c>
      <c r="BB60">
        <v>0.13250100621124478</v>
      </c>
      <c r="BC60">
        <v>0.13231322059922954</v>
      </c>
      <c r="BD60">
        <v>0.13212596650816036</v>
      </c>
      <c r="BE60">
        <v>0.13193924168454782</v>
      </c>
      <c r="BF60">
        <v>0.13175304388762341</v>
      </c>
      <c r="BG60">
        <v>0.13156737088924975</v>
      </c>
      <c r="BH60">
        <v>0.13138222047383183</v>
      </c>
      <c r="BI60">
        <v>0.1311975904382289</v>
      </c>
      <c r="BJ60">
        <v>0.13101347859166701</v>
      </c>
      <c r="BK60">
        <v>0.13082988275565227</v>
      </c>
    </row>
    <row r="61" spans="1:63">
      <c r="A61" s="1066"/>
      <c r="B61" s="510">
        <v>11</v>
      </c>
      <c r="C61" s="558">
        <v>0.13905622376857138</v>
      </c>
      <c r="D61" s="558">
        <v>0.13884685867559263</v>
      </c>
      <c r="E61" s="558">
        <v>0.13863812308114998</v>
      </c>
      <c r="F61" s="558">
        <v>0.13843001415043293</v>
      </c>
      <c r="G61" s="558">
        <v>0.13822252906562679</v>
      </c>
      <c r="H61" s="558">
        <v>0.13801566502578552</v>
      </c>
      <c r="I61" s="558">
        <v>0.13780941924670545</v>
      </c>
      <c r="J61" s="558">
        <v>0.13760378896080067</v>
      </c>
      <c r="K61" s="558">
        <v>0.13739877141697912</v>
      </c>
      <c r="L61" s="558">
        <v>0.13719436388051978</v>
      </c>
      <c r="M61" s="558">
        <v>0.13699056363295126</v>
      </c>
      <c r="N61" s="558">
        <v>0.13678736797193128</v>
      </c>
      <c r="O61" s="558">
        <v>0.13658477421112697</v>
      </c>
      <c r="P61" s="558">
        <v>0.13638277968009685</v>
      </c>
      <c r="Q61" s="558">
        <v>0.13618138172417327</v>
      </c>
      <c r="R61" s="558">
        <v>0.1359805777043461</v>
      </c>
      <c r="S61" s="558">
        <v>0.1357803649971476</v>
      </c>
      <c r="T61" s="558">
        <v>0.13558074099453812</v>
      </c>
      <c r="U61" s="558">
        <v>0.13538170310379274</v>
      </c>
      <c r="V61" s="558">
        <v>0.13518324874738918</v>
      </c>
      <c r="W61" s="558">
        <v>0.13498537536289648</v>
      </c>
      <c r="X61" s="558">
        <v>0.13478808040286464</v>
      </c>
      <c r="Y61" s="558">
        <v>0.13459136133471541</v>
      </c>
      <c r="Z61" s="558">
        <v>0.13439521564063384</v>
      </c>
      <c r="AA61" s="558">
        <v>0.13419964081746094</v>
      </c>
      <c r="AB61" s="558">
        <v>0.13400463437658711</v>
      </c>
      <c r="AC61" s="558">
        <v>0.13381019384384665</v>
      </c>
      <c r="AD61" s="558">
        <v>0.1336163167594131</v>
      </c>
      <c r="AE61" s="558">
        <v>0.13342300067769547</v>
      </c>
      <c r="AF61" s="558">
        <v>0.13323024316723547</v>
      </c>
      <c r="AG61" s="558">
        <v>0.13303804181060561</v>
      </c>
      <c r="AH61" s="558">
        <v>0.13284639420430794</v>
      </c>
      <c r="AI61" s="558">
        <v>0.13265529795867409</v>
      </c>
      <c r="AJ61" s="558">
        <v>0.13246475069776589</v>
      </c>
      <c r="AK61" s="558">
        <v>0.13227475005927675</v>
      </c>
      <c r="AL61" s="558">
        <v>0.13208529369443425</v>
      </c>
      <c r="AM61" s="558">
        <v>0.13189637926790321</v>
      </c>
      <c r="AN61" s="558">
        <v>0.13170800445768979</v>
      </c>
      <c r="AO61" s="558">
        <v>0.13152016695504634</v>
      </c>
      <c r="AP61" s="558">
        <v>0.13133286446437714</v>
      </c>
      <c r="AQ61" s="558">
        <v>0.13114609470314476</v>
      </c>
      <c r="AR61">
        <v>0.13095985540177738</v>
      </c>
      <c r="AS61">
        <v>0.13077414430357701</v>
      </c>
      <c r="AT61">
        <v>0.13058895916462809</v>
      </c>
      <c r="AU61">
        <v>0.13040429775370732</v>
      </c>
      <c r="AV61">
        <v>0.1302201578521939</v>
      </c>
      <c r="AW61">
        <v>0.13003653725398084</v>
      </c>
      <c r="AX61">
        <v>0.12985343376538663</v>
      </c>
      <c r="AY61">
        <v>0.12967084520506816</v>
      </c>
      <c r="AZ61">
        <v>0.12948876940393383</v>
      </c>
      <c r="BA61">
        <v>0.12930720420505784</v>
      </c>
      <c r="BB61">
        <v>0.12912614746359494</v>
      </c>
      <c r="BC61">
        <v>0.12894559704669598</v>
      </c>
      <c r="BD61">
        <v>0.12876555083342411</v>
      </c>
      <c r="BE61">
        <v>0.12858600671467194</v>
      </c>
      <c r="BF61">
        <v>0.12840696259307888</v>
      </c>
      <c r="BG61">
        <v>0.12822841638294963</v>
      </c>
      <c r="BH61">
        <v>0.12805036601017328</v>
      </c>
      <c r="BI61">
        <v>0.12787280941214282</v>
      </c>
      <c r="BJ61">
        <v>0.12769574453767554</v>
      </c>
      <c r="BK61">
        <v>0.12751916934693416</v>
      </c>
    </row>
    <row r="62" spans="1:63">
      <c r="A62" s="1066"/>
      <c r="B62" s="510">
        <v>11.25</v>
      </c>
      <c r="C62" s="558">
        <v>0.13541123373567776</v>
      </c>
      <c r="D62" s="558">
        <v>0.13521025645570067</v>
      </c>
      <c r="E62" s="558">
        <v>0.13500987487233179</v>
      </c>
      <c r="F62" s="558">
        <v>0.13481008634102343</v>
      </c>
      <c r="G62" s="558">
        <v>0.13461088823285849</v>
      </c>
      <c r="H62" s="558">
        <v>0.13441227793443505</v>
      </c>
      <c r="I62" s="558">
        <v>0.13421425284775215</v>
      </c>
      <c r="J62" s="558">
        <v>0.13401681039009655</v>
      </c>
      <c r="K62" s="558">
        <v>0.13381994799393035</v>
      </c>
      <c r="L62" s="558">
        <v>0.1336236631067797</v>
      </c>
      <c r="M62" s="558">
        <v>0.13342795319112463</v>
      </c>
      <c r="N62" s="558">
        <v>0.13323281572428949</v>
      </c>
      <c r="O62" s="558">
        <v>0.13303824819833468</v>
      </c>
      <c r="P62" s="558">
        <v>0.1328442481199493</v>
      </c>
      <c r="Q62" s="558">
        <v>0.13265081301034432</v>
      </c>
      <c r="R62" s="558">
        <v>0.13245794040514744</v>
      </c>
      <c r="S62" s="558">
        <v>0.13226562785429807</v>
      </c>
      <c r="T62" s="558">
        <v>0.13207387292194381</v>
      </c>
      <c r="U62" s="558">
        <v>0.13188267318633751</v>
      </c>
      <c r="V62" s="558">
        <v>0.1316920262397353</v>
      </c>
      <c r="W62" s="558">
        <v>0.1315019296882956</v>
      </c>
      <c r="X62" s="558">
        <v>0.13131238115197885</v>
      </c>
      <c r="Y62" s="558">
        <v>0.13112337826444828</v>
      </c>
      <c r="Z62" s="558">
        <v>0.13093491867297127</v>
      </c>
      <c r="AA62" s="558">
        <v>0.1307470000383219</v>
      </c>
      <c r="AB62" s="558">
        <v>0.1305596200346841</v>
      </c>
      <c r="AC62" s="558">
        <v>0.13037277634955569</v>
      </c>
      <c r="AD62" s="558">
        <v>0.13018646668365313</v>
      </c>
      <c r="AE62" s="558">
        <v>0.13000068875081747</v>
      </c>
      <c r="AF62" s="558">
        <v>0.12981544027792064</v>
      </c>
      <c r="AG62" s="558">
        <v>0.12963071900477274</v>
      </c>
      <c r="AH62" s="558">
        <v>0.12944652268403023</v>
      </c>
      <c r="AI62" s="558">
        <v>0.12926284908110469</v>
      </c>
      <c r="AJ62" s="558">
        <v>0.12907969597407254</v>
      </c>
      <c r="AK62" s="558">
        <v>0.12889706115358529</v>
      </c>
      <c r="AL62" s="558">
        <v>0.12871494242278098</v>
      </c>
      <c r="AM62" s="558">
        <v>0.12853333759719573</v>
      </c>
      <c r="AN62" s="558">
        <v>0.12835224450467675</v>
      </c>
      <c r="AO62" s="558">
        <v>0.12817166098529548</v>
      </c>
      <c r="AP62" s="558">
        <v>0.12799158489126183</v>
      </c>
      <c r="AQ62" s="558">
        <v>0.12781201408683909</v>
      </c>
      <c r="AR62">
        <v>0.12763294644825934</v>
      </c>
      <c r="AS62">
        <v>0.12745437986363981</v>
      </c>
      <c r="AT62">
        <v>0.12727631223289987</v>
      </c>
      <c r="AU62">
        <v>0.12709874146767872</v>
      </c>
      <c r="AV62">
        <v>0.12692166549125361</v>
      </c>
      <c r="AW62">
        <v>0.12674508223845907</v>
      </c>
      <c r="AX62">
        <v>0.12656898965560651</v>
      </c>
      <c r="AY62">
        <v>0.12639338570040459</v>
      </c>
      <c r="AZ62">
        <v>0.12621826834188032</v>
      </c>
      <c r="BA62">
        <v>0.12604363556030085</v>
      </c>
      <c r="BB62">
        <v>0.12586948534709555</v>
      </c>
      <c r="BC62">
        <v>0.12569581570477925</v>
      </c>
      <c r="BD62">
        <v>0.1255226246468758</v>
      </c>
      <c r="BE62">
        <v>0.12534991019784233</v>
      </c>
      <c r="BF62">
        <v>0.12517767039299404</v>
      </c>
      <c r="BG62">
        <v>0.12500590327842989</v>
      </c>
      <c r="BH62">
        <v>0.12483460691095857</v>
      </c>
      <c r="BI62">
        <v>0.1246637793580252</v>
      </c>
      <c r="BJ62">
        <v>0.1244934186976388</v>
      </c>
      <c r="BK62">
        <v>0.12432352301830012</v>
      </c>
    </row>
    <row r="63" spans="1:63">
      <c r="A63" s="1066"/>
      <c r="B63" s="510">
        <v>11.5</v>
      </c>
      <c r="C63" s="558">
        <v>0.10440793816495229</v>
      </c>
      <c r="D63" s="558">
        <v>0.10425514916578811</v>
      </c>
      <c r="E63" s="558">
        <v>0.10410280669141196</v>
      </c>
      <c r="F63" s="558">
        <v>0.10395090878723155</v>
      </c>
      <c r="G63" s="558">
        <v>0.10379945351004595</v>
      </c>
      <c r="H63" s="558">
        <v>0.10364843892796259</v>
      </c>
      <c r="I63" s="558">
        <v>0.10349786312031518</v>
      </c>
      <c r="J63" s="558">
        <v>0.10334772417758227</v>
      </c>
      <c r="K63" s="558">
        <v>0.10319802020130651</v>
      </c>
      <c r="L63" s="558">
        <v>0.10304874930401473</v>
      </c>
      <c r="M63" s="558">
        <v>0.10289990960913842</v>
      </c>
      <c r="N63" s="558">
        <v>0.10275149925093528</v>
      </c>
      <c r="O63" s="558">
        <v>0.10260351637441124</v>
      </c>
      <c r="P63" s="558">
        <v>0.102455959135243</v>
      </c>
      <c r="Q63" s="558">
        <v>0.10230882569970164</v>
      </c>
      <c r="R63" s="558">
        <v>0.1021621142445765</v>
      </c>
      <c r="S63" s="558">
        <v>0.10201582295709992</v>
      </c>
      <c r="T63" s="558">
        <v>0.10186995003487261</v>
      </c>
      <c r="U63" s="558">
        <v>0.10172449368578962</v>
      </c>
      <c r="V63" s="558">
        <v>0.10157945212796683</v>
      </c>
      <c r="W63" s="558">
        <v>0.10143482358966839</v>
      </c>
      <c r="X63" s="558">
        <v>0.10129060630923443</v>
      </c>
      <c r="Y63" s="558">
        <v>0.10114679853500959</v>
      </c>
      <c r="Z63" s="558">
        <v>0.10100339852527204</v>
      </c>
      <c r="AA63" s="558">
        <v>0.10086040454816331</v>
      </c>
      <c r="AB63" s="558">
        <v>0.10071781488161835</v>
      </c>
      <c r="AC63" s="558">
        <v>0.10057562781329661</v>
      </c>
      <c r="AD63" s="558">
        <v>0.1004338416405134</v>
      </c>
      <c r="AE63" s="558">
        <v>0.10029245467017188</v>
      </c>
      <c r="AF63" s="558">
        <v>0.10015146521869576</v>
      </c>
      <c r="AG63" s="558">
        <v>0.10001087161196241</v>
      </c>
      <c r="AH63" s="558">
        <v>9.9870672185236681E-2</v>
      </c>
      <c r="AI63" s="558">
        <v>9.9730865283105027E-2</v>
      </c>
      <c r="AJ63" s="558">
        <v>9.9591449259410547E-2</v>
      </c>
      <c r="AK63" s="558">
        <v>9.9452422477188301E-2</v>
      </c>
      <c r="AL63" s="558">
        <v>9.9313783308601147E-2</v>
      </c>
      <c r="AM63" s="558">
        <v>9.9175530134876372E-2</v>
      </c>
      <c r="AN63" s="558">
        <v>9.9037661346242561E-2</v>
      </c>
      <c r="AO63" s="558">
        <v>9.8900175341867166E-2</v>
      </c>
      <c r="AP63" s="558">
        <v>9.8763070529794564E-2</v>
      </c>
      <c r="AQ63" s="558">
        <v>9.8626345326884607E-2</v>
      </c>
      <c r="AR63">
        <v>9.8489998158751577E-2</v>
      </c>
      <c r="AS63">
        <v>9.8354027459703966E-2</v>
      </c>
      <c r="AT63">
        <v>9.8218431672684375E-2</v>
      </c>
      <c r="AU63">
        <v>9.8083209249210102E-2</v>
      </c>
      <c r="AV63">
        <v>9.7948358649314296E-2</v>
      </c>
      <c r="AW63">
        <v>9.7813878341487415E-2</v>
      </c>
      <c r="AX63">
        <v>9.7679766802619181E-2</v>
      </c>
      <c r="AY63">
        <v>9.7546022517941255E-2</v>
      </c>
      <c r="AZ63">
        <v>9.7412643980970076E-2</v>
      </c>
      <c r="BA63">
        <v>9.7279629693450304E-2</v>
      </c>
      <c r="BB63">
        <v>9.7146978165298783E-2</v>
      </c>
      <c r="BC63">
        <v>9.7014687914548856E-2</v>
      </c>
      <c r="BD63">
        <v>9.6882757467295133E-2</v>
      </c>
      <c r="BE63">
        <v>9.675118535763888E-2</v>
      </c>
      <c r="BF63">
        <v>9.6619970127633611E-2</v>
      </c>
      <c r="BG63">
        <v>9.6489110327231259E-2</v>
      </c>
      <c r="BH63">
        <v>9.6358604514228785E-2</v>
      </c>
      <c r="BI63">
        <v>9.6228451254215183E-2</v>
      </c>
      <c r="BJ63">
        <v>9.6098649120518964E-2</v>
      </c>
      <c r="BK63">
        <v>9.5969196694155934E-2</v>
      </c>
    </row>
    <row r="64" spans="1:63">
      <c r="A64" s="1066"/>
      <c r="B64" s="576">
        <v>11.75</v>
      </c>
      <c r="C64" s="558">
        <v>0.10233826884543462</v>
      </c>
      <c r="D64" s="558">
        <v>0.10219057977612611</v>
      </c>
      <c r="E64" s="558">
        <v>0.10204331636632524</v>
      </c>
      <c r="F64" s="558">
        <v>0.10189647677846922</v>
      </c>
      <c r="G64" s="558">
        <v>0.10175005918555707</v>
      </c>
      <c r="H64" s="558">
        <v>0.10160406177107371</v>
      </c>
      <c r="I64" s="558">
        <v>0.101458482728915</v>
      </c>
      <c r="J64" s="558">
        <v>0.10131332026331316</v>
      </c>
      <c r="K64" s="558">
        <v>0.10116857258876293</v>
      </c>
      <c r="L64" s="558">
        <v>0.10102423792994843</v>
      </c>
      <c r="M64" s="558">
        <v>0.10088031452167054</v>
      </c>
      <c r="N64" s="558">
        <v>0.10073680060877493</v>
      </c>
      <c r="O64" s="558">
        <v>0.10059369444608068</v>
      </c>
      <c r="P64" s="558">
        <v>0.10045099429830967</v>
      </c>
      <c r="Q64" s="558">
        <v>0.10030869844001629</v>
      </c>
      <c r="R64" s="558">
        <v>0.10016680515551794</v>
      </c>
      <c r="S64" s="558">
        <v>0.10002531273882614</v>
      </c>
      <c r="T64" s="558">
        <v>9.9884219493578119E-2</v>
      </c>
      <c r="U64" s="558">
        <v>9.974352373296895E-2</v>
      </c>
      <c r="V64" s="558">
        <v>9.9603223779684433E-2</v>
      </c>
      <c r="W64" s="558">
        <v>9.946331796583445E-2</v>
      </c>
      <c r="X64" s="558">
        <v>9.9323804632886703E-2</v>
      </c>
      <c r="Y64" s="558">
        <v>9.9184682131601407E-2</v>
      </c>
      <c r="Z64" s="558">
        <v>9.9045948821966157E-2</v>
      </c>
      <c r="AA64" s="558">
        <v>9.890760307313147E-2</v>
      </c>
      <c r="AB64" s="558">
        <v>9.8769643263346973E-2</v>
      </c>
      <c r="AC64" s="558">
        <v>9.8632067779898011E-2</v>
      </c>
      <c r="AD64" s="558">
        <v>9.8494875019042707E-2</v>
      </c>
      <c r="AE64" s="558">
        <v>9.8358063385949795E-2</v>
      </c>
      <c r="AF64" s="558">
        <v>9.8221631294636721E-2</v>
      </c>
      <c r="AG64" s="558">
        <v>9.8085577167908347E-2</v>
      </c>
      <c r="AH64" s="558">
        <v>9.7949899437296262E-2</v>
      </c>
      <c r="AI64" s="558">
        <v>9.7814596542998442E-2</v>
      </c>
      <c r="AJ64" s="558">
        <v>9.7679666933819478E-2</v>
      </c>
      <c r="AK64" s="558">
        <v>9.7545109067111321E-2</v>
      </c>
      <c r="AL64" s="558">
        <v>9.7410921408714476E-2</v>
      </c>
      <c r="AM64" s="558">
        <v>9.7277102432899734E-2</v>
      </c>
      <c r="AN64" s="558">
        <v>9.7143650622310229E-2</v>
      </c>
      <c r="AO64" s="558">
        <v>9.7010564467904237E-2</v>
      </c>
      <c r="AP64" s="558">
        <v>9.6877842468898245E-2</v>
      </c>
      <c r="AQ64" s="558">
        <v>9.6745483132710447E-2</v>
      </c>
      <c r="AR64">
        <v>9.661348497490492E-2</v>
      </c>
      <c r="AS64">
        <v>9.6481846519136077E-2</v>
      </c>
      <c r="AT64">
        <v>9.6350566297093598E-2</v>
      </c>
      <c r="AU64">
        <v>9.6219642848447876E-2</v>
      </c>
      <c r="AV64">
        <v>9.6089074720795864E-2</v>
      </c>
      <c r="AW64">
        <v>9.5958860469607346E-2</v>
      </c>
      <c r="AX64">
        <v>9.5828998658171669E-2</v>
      </c>
      <c r="AY64">
        <v>9.5699487857544965E-2</v>
      </c>
      <c r="AZ64">
        <v>9.5570326646497603E-2</v>
      </c>
      <c r="BA64">
        <v>9.5441513611462359E-2</v>
      </c>
      <c r="BB64">
        <v>9.5313047346482729E-2</v>
      </c>
      <c r="BC64">
        <v>9.5184926453161844E-2</v>
      </c>
      <c r="BD64">
        <v>9.5057149540611674E-2</v>
      </c>
      <c r="BE64">
        <v>9.4929715225402792E-2</v>
      </c>
      <c r="BF64">
        <v>9.4802622131514303E-2</v>
      </c>
      <c r="BG64">
        <v>9.467586889028444E-2</v>
      </c>
      <c r="BH64">
        <v>9.4549454140361408E-2</v>
      </c>
      <c r="BI64">
        <v>9.4423376527654562E-2</v>
      </c>
      <c r="BJ64">
        <v>9.4297634705286168E-2</v>
      </c>
      <c r="BK64">
        <v>9.417222733354344E-2</v>
      </c>
    </row>
    <row r="65" spans="1:63">
      <c r="A65" s="1066"/>
      <c r="B65" s="510">
        <v>12</v>
      </c>
      <c r="C65" s="558">
        <v>0.10031941941030378</v>
      </c>
      <c r="D65" s="558">
        <v>0.10017661878956591</v>
      </c>
      <c r="E65" s="558">
        <v>0.10003422413272724</v>
      </c>
      <c r="F65" s="558">
        <v>9.9892233711089864E-2</v>
      </c>
      <c r="G65" s="558">
        <v>9.9750645805756905E-2</v>
      </c>
      <c r="H65" s="558">
        <v>9.9609458707563214E-2</v>
      </c>
      <c r="I65" s="558">
        <v>9.9468670717006602E-2</v>
      </c>
      <c r="J65" s="558">
        <v>9.932828014417959E-2</v>
      </c>
      <c r="K65" s="558">
        <v>9.9188285308701829E-2</v>
      </c>
      <c r="L65" s="558">
        <v>9.9048684539653098E-2</v>
      </c>
      <c r="M65" s="558">
        <v>9.8909476175506716E-2</v>
      </c>
      <c r="N65" s="558">
        <v>9.8770658564063724E-2</v>
      </c>
      <c r="O65" s="558">
        <v>9.8632230062387513E-2</v>
      </c>
      <c r="P65" s="558">
        <v>9.8494189036738913E-2</v>
      </c>
      <c r="Q65" s="558">
        <v>9.8356533862512044E-2</v>
      </c>
      <c r="R65" s="558">
        <v>9.821926292417052E-2</v>
      </c>
      <c r="S65" s="558">
        <v>9.8082374615184251E-2</v>
      </c>
      <c r="T65" s="558">
        <v>9.794586733796673E-2</v>
      </c>
      <c r="U65" s="558">
        <v>9.7809739503813012E-2</v>
      </c>
      <c r="V65" s="558">
        <v>9.7673989532837929E-2</v>
      </c>
      <c r="W65" s="558">
        <v>9.7538615853915059E-2</v>
      </c>
      <c r="X65" s="558">
        <v>9.7403616904616075E-2</v>
      </c>
      <c r="Y65" s="558">
        <v>9.7268991131150701E-2</v>
      </c>
      <c r="Z65" s="558">
        <v>9.7134736988306977E-2</v>
      </c>
      <c r="AA65" s="558">
        <v>9.7000852939392243E-2</v>
      </c>
      <c r="AB65" s="558">
        <v>9.6867337456174527E-2</v>
      </c>
      <c r="AC65" s="558">
        <v>9.673418901882426E-2</v>
      </c>
      <c r="AD65" s="558">
        <v>9.6601406115856728E-2</v>
      </c>
      <c r="AE65" s="558">
        <v>9.6468987244074891E-2</v>
      </c>
      <c r="AF65" s="558">
        <v>9.633693090851253E-2</v>
      </c>
      <c r="AG65" s="558">
        <v>9.6205235622378121E-2</v>
      </c>
      <c r="AH65" s="558">
        <v>9.607389990699898E-2</v>
      </c>
      <c r="AI65" s="558">
        <v>9.5942922291765917E-2</v>
      </c>
      <c r="AJ65" s="558">
        <v>9.5812301314078335E-2</v>
      </c>
      <c r="AK65" s="558">
        <v>9.5682035519289874E-2</v>
      </c>
      <c r="AL65" s="558">
        <v>9.555212346065424E-2</v>
      </c>
      <c r="AM65" s="558">
        <v>9.5422563699271823E-2</v>
      </c>
      <c r="AN65" s="558">
        <v>9.5293354804036515E-2</v>
      </c>
      <c r="AO65" s="558">
        <v>9.5164495351582931E-2</v>
      </c>
      <c r="AP65" s="558">
        <v>9.5035983926234274E-2</v>
      </c>
      <c r="AQ65" s="558">
        <v>9.4907819119950429E-2</v>
      </c>
      <c r="AR65">
        <v>9.477999953227649E-2</v>
      </c>
      <c r="AS65">
        <v>9.4652523770291846E-2</v>
      </c>
      <c r="AT65">
        <v>9.452539044855951E-2</v>
      </c>
      <c r="AU65">
        <v>9.4398598189076019E-2</v>
      </c>
      <c r="AV65">
        <v>9.4272145621221479E-2</v>
      </c>
      <c r="AW65">
        <v>9.4146031381710349E-2</v>
      </c>
      <c r="AX65">
        <v>9.4020254114542401E-2</v>
      </c>
      <c r="AY65">
        <v>9.3894812470954006E-2</v>
      </c>
      <c r="AZ65">
        <v>9.3769705109370119E-2</v>
      </c>
      <c r="BA65">
        <v>9.3644930695356288E-2</v>
      </c>
      <c r="BB65">
        <v>9.3520487901571275E-2</v>
      </c>
      <c r="BC65">
        <v>9.339637540772E-2</v>
      </c>
      <c r="BD65">
        <v>9.3272591900506824E-2</v>
      </c>
      <c r="BE65">
        <v>9.3149136073589225E-2</v>
      </c>
      <c r="BF65">
        <v>9.3026006627531868E-2</v>
      </c>
      <c r="BG65">
        <v>9.2903202269760982E-2</v>
      </c>
      <c r="BH65">
        <v>9.2780721714519135E-2</v>
      </c>
      <c r="BI65">
        <v>9.2658563682820383E-2</v>
      </c>
      <c r="BJ65">
        <v>9.2536726902405789E-2</v>
      </c>
      <c r="BK65">
        <v>9.2415210107699083E-2</v>
      </c>
    </row>
    <row r="66" spans="1:63">
      <c r="A66" s="1066"/>
      <c r="B66" s="510">
        <v>12.25</v>
      </c>
      <c r="C66" s="558">
        <v>9.8350581461798078E-2</v>
      </c>
      <c r="D66" s="558">
        <v>9.8212467481863033E-2</v>
      </c>
      <c r="E66" s="558">
        <v>9.8074740865601945E-2</v>
      </c>
      <c r="F66" s="558">
        <v>9.7937399985657883E-2</v>
      </c>
      <c r="G66" s="558">
        <v>9.7800443223776873E-2</v>
      </c>
      <c r="H66" s="558">
        <v>9.7663868970744208E-2</v>
      </c>
      <c r="I66" s="558">
        <v>9.7527675626321392E-2</v>
      </c>
      <c r="J66" s="558">
        <v>9.7391861599183796E-2</v>
      </c>
      <c r="K66" s="558">
        <v>9.7256425306858532E-2</v>
      </c>
      <c r="L66" s="558">
        <v>9.7121365175663013E-2</v>
      </c>
      <c r="M66" s="558">
        <v>9.6986679640644072E-2</v>
      </c>
      <c r="N66" s="558">
        <v>9.6852367145517496E-2</v>
      </c>
      <c r="O66" s="558">
        <v>9.6718426142607991E-2</v>
      </c>
      <c r="P66" s="558">
        <v>9.658485509278987E-2</v>
      </c>
      <c r="Q66" s="558">
        <v>9.6451652465428014E-2</v>
      </c>
      <c r="R66" s="558">
        <v>9.6318816738319407E-2</v>
      </c>
      <c r="S66" s="558">
        <v>9.6186346397635195E-2</v>
      </c>
      <c r="T66" s="558">
        <v>9.6054239937863162E-2</v>
      </c>
      <c r="U66" s="558">
        <v>9.5922495861750653E-2</v>
      </c>
      <c r="V66" s="558">
        <v>9.5791112680248064E-2</v>
      </c>
      <c r="W66" s="558">
        <v>9.5660088912452756E-2</v>
      </c>
      <c r="X66" s="558">
        <v>9.5529423085553303E-2</v>
      </c>
      <c r="Y66" s="558">
        <v>9.5399113734774457E-2</v>
      </c>
      <c r="Z66" s="558">
        <v>9.5269159403322298E-2</v>
      </c>
      <c r="AA66" s="558">
        <v>9.5139558642330008E-2</v>
      </c>
      <c r="AB66" s="558">
        <v>9.5010310010803983E-2</v>
      </c>
      <c r="AC66" s="558">
        <v>9.4881412075570465E-2</v>
      </c>
      <c r="AD66" s="558">
        <v>9.4752863411222563E-2</v>
      </c>
      <c r="AE66" s="558">
        <v>9.4624662600067647E-2</v>
      </c>
      <c r="AF66" s="558">
        <v>9.4496808232075361E-2</v>
      </c>
      <c r="AG66" s="558">
        <v>9.4369298904825816E-2</v>
      </c>
      <c r="AH66" s="558">
        <v>9.4242133223458299E-2</v>
      </c>
      <c r="AI66" s="558">
        <v>9.4115309800620522E-2</v>
      </c>
      <c r="AJ66" s="558">
        <v>9.3988827256418106E-2</v>
      </c>
      <c r="AK66" s="558">
        <v>9.3862684218364495E-2</v>
      </c>
      <c r="AL66" s="558">
        <v>9.3736879321331373E-2</v>
      </c>
      <c r="AM66" s="558">
        <v>9.3611411207499398E-2</v>
      </c>
      <c r="AN66" s="558">
        <v>9.3486278526309349E-2</v>
      </c>
      <c r="AO66" s="558">
        <v>9.3361479934413641E-2</v>
      </c>
      <c r="AP66" s="558">
        <v>9.3237014095628359E-2</v>
      </c>
      <c r="AQ66" s="558">
        <v>9.3112879680885371E-2</v>
      </c>
      <c r="AR66">
        <v>9.2989075368185264E-2</v>
      </c>
      <c r="AS66">
        <v>9.2865599842550217E-2</v>
      </c>
      <c r="AT66">
        <v>9.2742451795977537E-2</v>
      </c>
      <c r="AU66">
        <v>9.2619629927393449E-2</v>
      </c>
      <c r="AV66">
        <v>9.2497132942607335E-2</v>
      </c>
      <c r="AW66">
        <v>9.2374959554266112E-2</v>
      </c>
      <c r="AX66">
        <v>9.2253108481809357E-2</v>
      </c>
      <c r="AY66">
        <v>9.213157845142439E-2</v>
      </c>
      <c r="AZ66">
        <v>9.2010368196001974E-2</v>
      </c>
      <c r="BA66">
        <v>9.1889476455092253E-2</v>
      </c>
      <c r="BB66">
        <v>9.1768901974861039E-2</v>
      </c>
      <c r="BC66">
        <v>9.1648643508046523E-2</v>
      </c>
      <c r="BD66">
        <v>9.1528699813916203E-2</v>
      </c>
      <c r="BE66">
        <v>9.1409069658224262E-2</v>
      </c>
      <c r="BF66">
        <v>9.1289751813169215E-2</v>
      </c>
      <c r="BG66">
        <v>9.1170745057351857E-2</v>
      </c>
      <c r="BH66">
        <v>9.1052048175733688E-2</v>
      </c>
      <c r="BI66">
        <v>9.0933659959595486E-2</v>
      </c>
      <c r="BJ66">
        <v>9.08155792064963E-2</v>
      </c>
      <c r="BK66">
        <v>9.0697804720232714E-2</v>
      </c>
    </row>
    <row r="67" spans="1:63">
      <c r="A67" s="1066"/>
      <c r="B67" s="510">
        <v>12.5</v>
      </c>
      <c r="C67" s="558">
        <v>9.643085942174949E-2</v>
      </c>
      <c r="D67" s="558">
        <v>9.629723955534264E-2</v>
      </c>
      <c r="E67" s="558">
        <v>9.6163989478507073E-2</v>
      </c>
      <c r="F67" s="558">
        <v>9.6031107658289191E-2</v>
      </c>
      <c r="G67" s="558">
        <v>9.5898592570196811E-2</v>
      </c>
      <c r="H67" s="558">
        <v>9.5766442698140802E-2</v>
      </c>
      <c r="I67" s="558">
        <v>9.5634656534377374E-2</v>
      </c>
      <c r="J67" s="558">
        <v>9.5503232579450675E-2</v>
      </c>
      <c r="K67" s="558">
        <v>9.5372169342135882E-2</v>
      </c>
      <c r="L67" s="558">
        <v>9.524146533938288E-2</v>
      </c>
      <c r="M67" s="558">
        <v>9.5111119096260327E-2</v>
      </c>
      <c r="N67" s="558">
        <v>9.4981129145900026E-2</v>
      </c>
      <c r="O67" s="558">
        <v>9.4851494029442096E-2</v>
      </c>
      <c r="P67" s="558">
        <v>9.4722212295980296E-2</v>
      </c>
      <c r="Q67" s="558">
        <v>9.4593282502507869E-2</v>
      </c>
      <c r="R67" s="558">
        <v>9.4464703213863938E-2</v>
      </c>
      <c r="S67" s="558">
        <v>9.433647300268018E-2</v>
      </c>
      <c r="T67" s="558">
        <v>9.4208590449328014E-2</v>
      </c>
      <c r="U67" s="558">
        <v>9.4081054141866294E-2</v>
      </c>
      <c r="V67" s="558">
        <v>9.395386267598925E-2</v>
      </c>
      <c r="W67" s="558">
        <v>9.382701465497495E-2</v>
      </c>
      <c r="X67" s="558">
        <v>9.3700508689634254E-2</v>
      </c>
      <c r="Y67" s="558">
        <v>9.357434339826004E-2</v>
      </c>
      <c r="Z67" s="558">
        <v>9.3448517406576878E-2</v>
      </c>
      <c r="AA67" s="558">
        <v>9.3323029347691197E-2</v>
      </c>
      <c r="AB67" s="558">
        <v>9.3197877862041742E-2</v>
      </c>
      <c r="AC67" s="558">
        <v>9.3073061597350473E-2</v>
      </c>
      <c r="AD67" s="558">
        <v>9.2948579208573898E-2</v>
      </c>
      <c r="AE67" s="558">
        <v>9.2824429357854718E-2</v>
      </c>
      <c r="AF67" s="558">
        <v>9.2700610714473927E-2</v>
      </c>
      <c r="AG67" s="558">
        <v>9.2577121954803207E-2</v>
      </c>
      <c r="AH67" s="558">
        <v>9.2453961762257883E-2</v>
      </c>
      <c r="AI67" s="558">
        <v>9.2331128827250003E-2</v>
      </c>
      <c r="AJ67" s="558">
        <v>9.2208621847141972E-2</v>
      </c>
      <c r="AK67" s="558">
        <v>9.2086439526200534E-2</v>
      </c>
      <c r="AL67" s="558">
        <v>9.1964580575551083E-2</v>
      </c>
      <c r="AM67" s="558">
        <v>9.1843043713132261E-2</v>
      </c>
      <c r="AN67" s="558">
        <v>9.1721827663651098E-2</v>
      </c>
      <c r="AO67" s="558">
        <v>9.1600931158538387E-2</v>
      </c>
      <c r="AP67" s="558">
        <v>9.1480352935904327E-2</v>
      </c>
      <c r="AQ67" s="558">
        <v>9.1360091740494781E-2</v>
      </c>
      <c r="AR67">
        <v>9.1240146323647617E-2</v>
      </c>
      <c r="AS67">
        <v>9.1120515443249492E-2</v>
      </c>
      <c r="AT67">
        <v>9.1001197863692984E-2</v>
      </c>
      <c r="AU67">
        <v>9.0882192355834127E-2</v>
      </c>
      <c r="AV67">
        <v>9.0763497696950052E-2</v>
      </c>
      <c r="AW67">
        <v>9.0645112670697248E-2</v>
      </c>
      <c r="AX67">
        <v>9.052703606706998E-2</v>
      </c>
      <c r="AY67">
        <v>9.0409266682359005E-2</v>
      </c>
      <c r="AZ67">
        <v>9.0291803319110714E-2</v>
      </c>
      <c r="BA67">
        <v>9.0174644786086597E-2</v>
      </c>
      <c r="BB67">
        <v>9.0057789898222843E-2</v>
      </c>
      <c r="BC67">
        <v>8.9941237476590497E-2</v>
      </c>
      <c r="BD67">
        <v>8.9824986348355784E-2</v>
      </c>
      <c r="BE67">
        <v>8.9709035346740754E-2</v>
      </c>
      <c r="BF67">
        <v>8.9593383310984237E-2</v>
      </c>
      <c r="BG67">
        <v>8.947802908630316E-2</v>
      </c>
      <c r="BH67">
        <v>8.9362971523854043E-2</v>
      </c>
      <c r="BI67">
        <v>8.9248209480694882E-2</v>
      </c>
      <c r="BJ67">
        <v>8.9133741819747384E-2</v>
      </c>
      <c r="BK67">
        <v>8.9019567409759276E-2</v>
      </c>
    </row>
    <row r="68" spans="1:63">
      <c r="A68" s="1066"/>
      <c r="B68" s="510">
        <v>12.75</v>
      </c>
      <c r="C68" s="558">
        <v>9.4559290018272998E-2</v>
      </c>
      <c r="D68" s="558">
        <v>9.4429980624694224E-2</v>
      </c>
      <c r="E68" s="558">
        <v>9.4301024408147791E-2</v>
      </c>
      <c r="F68" s="558">
        <v>9.4172419923681708E-2</v>
      </c>
      <c r="G68" s="558">
        <v>9.404416573421559E-2</v>
      </c>
      <c r="H68" s="558">
        <v>9.391626041048709E-2</v>
      </c>
      <c r="I68" s="558">
        <v>9.3788702530998774E-2</v>
      </c>
      <c r="J68" s="558">
        <v>9.3661490681965526E-2</v>
      </c>
      <c r="K68" s="558">
        <v>9.3534623457262267E-2</v>
      </c>
      <c r="L68" s="558">
        <v>9.3408099458372182E-2</v>
      </c>
      <c r="M68" s="558">
        <v>9.328191729433527E-2</v>
      </c>
      <c r="N68" s="558">
        <v>9.3156075581697473E-2</v>
      </c>
      <c r="O68" s="558">
        <v>9.3030572944460002E-2</v>
      </c>
      <c r="P68" s="558">
        <v>9.2905408014029259E-2</v>
      </c>
      <c r="Q68" s="558">
        <v>9.2780579429167065E-2</v>
      </c>
      <c r="R68" s="558">
        <v>9.2656085835941329E-2</v>
      </c>
      <c r="S68" s="558">
        <v>9.2531925887677058E-2</v>
      </c>
      <c r="T68" s="558">
        <v>9.2408098244907824E-2</v>
      </c>
      <c r="U68" s="558">
        <v>9.2284601575327627E-2</v>
      </c>
      <c r="V68" s="558">
        <v>9.2161434553743038E-2</v>
      </c>
      <c r="W68" s="558">
        <v>9.2038595862025868E-2</v>
      </c>
      <c r="X68" s="558">
        <v>9.1916084189066133E-2</v>
      </c>
      <c r="Y68" s="558">
        <v>9.1793898230725327E-2</v>
      </c>
      <c r="Z68" s="558">
        <v>9.1672036689790279E-2</v>
      </c>
      <c r="AA68" s="558">
        <v>9.1550498275927164E-2</v>
      </c>
      <c r="AB68" s="558">
        <v>9.1429281705635926E-2</v>
      </c>
      <c r="AC68" s="558">
        <v>9.1308385702205203E-2</v>
      </c>
      <c r="AD68" s="558">
        <v>9.1187808995667446E-2</v>
      </c>
      <c r="AE68" s="558">
        <v>9.106755032275439E-2</v>
      </c>
      <c r="AF68" s="558">
        <v>9.0947608426853052E-2</v>
      </c>
      <c r="AG68" s="558">
        <v>9.0827982057961901E-2</v>
      </c>
      <c r="AH68" s="558">
        <v>9.0708669972647385E-2</v>
      </c>
      <c r="AI68" s="558">
        <v>9.0589670934000985E-2</v>
      </c>
      <c r="AJ68" s="558">
        <v>9.0470983711596314E-2</v>
      </c>
      <c r="AK68" s="558">
        <v>9.0352607081446851E-2</v>
      </c>
      <c r="AL68" s="558">
        <v>9.023453982596373E-2</v>
      </c>
      <c r="AM68" s="558">
        <v>9.0116780733914117E-2</v>
      </c>
      <c r="AN68" s="558">
        <v>8.9999328600379708E-2</v>
      </c>
      <c r="AO68" s="558">
        <v>8.9882182226715637E-2</v>
      </c>
      <c r="AP68" s="558">
        <v>8.9765340420509793E-2</v>
      </c>
      <c r="AQ68" s="558">
        <v>8.9648801995542218E-2</v>
      </c>
      <c r="AR68">
        <v>8.9532565771745079E-2</v>
      </c>
      <c r="AS68">
        <v>8.9416630575162775E-2</v>
      </c>
      <c r="AT68">
        <v>8.9300995237912462E-2</v>
      </c>
      <c r="AU68">
        <v>8.9185658598144757E-2</v>
      </c>
      <c r="AV68">
        <v>8.9070619500004944E-2</v>
      </c>
      <c r="AW68">
        <v>8.8955876793594249E-2</v>
      </c>
      <c r="AX68">
        <v>8.8841429334931582E-2</v>
      </c>
      <c r="AY68">
        <v>8.872727598591551E-2</v>
      </c>
      <c r="AZ68">
        <v>8.8613415614286567E-2</v>
      </c>
      <c r="BA68">
        <v>8.8499847093589698E-2</v>
      </c>
      <c r="BB68">
        <v>8.8386569303137291E-2</v>
      </c>
      <c r="BC68">
        <v>8.8273581127972164E-2</v>
      </c>
      <c r="BD68">
        <v>8.8160881458831025E-2</v>
      </c>
      <c r="BE68">
        <v>8.8048469192108236E-2</v>
      </c>
      <c r="BF68">
        <v>8.7936343229819705E-2</v>
      </c>
      <c r="BG68">
        <v>8.7824502479567149E-2</v>
      </c>
      <c r="BH68">
        <v>8.7712945854502691E-2</v>
      </c>
      <c r="BI68">
        <v>8.7601672273293546E-2</v>
      </c>
      <c r="BJ68">
        <v>8.7490680660087208E-2</v>
      </c>
      <c r="BK68">
        <v>8.7379969944476624E-2</v>
      </c>
    </row>
    <row r="69" spans="1:63">
      <c r="A69" s="1066"/>
      <c r="B69" s="510">
        <v>13</v>
      </c>
      <c r="C69" s="558">
        <v>9.2734858665136241E-2</v>
      </c>
      <c r="D69" s="558">
        <v>9.260968459971021E-2</v>
      </c>
      <c r="E69" s="558">
        <v>9.2484848000171163E-2</v>
      </c>
      <c r="F69" s="558">
        <v>9.2360347503657889E-2</v>
      </c>
      <c r="G69" s="558">
        <v>9.2236181754637908E-2</v>
      </c>
      <c r="H69" s="558">
        <v>9.211234940485824E-2</v>
      </c>
      <c r="I69" s="558">
        <v>9.1988849113296633E-2</v>
      </c>
      <c r="J69" s="558">
        <v>9.186567954611316E-2</v>
      </c>
      <c r="K69" s="558">
        <v>9.1742839376602145E-2</v>
      </c>
      <c r="L69" s="558">
        <v>9.1620327285144618E-2</v>
      </c>
      <c r="M69" s="558">
        <v>9.1498141959160992E-2</v>
      </c>
      <c r="N69" s="558">
        <v>9.1376282093064171E-2</v>
      </c>
      <c r="O69" s="558">
        <v>9.125474638821314E-2</v>
      </c>
      <c r="P69" s="558">
        <v>9.1133533552866741E-2</v>
      </c>
      <c r="Q69" s="558">
        <v>9.1012642302137972E-2</v>
      </c>
      <c r="R69" s="558">
        <v>9.0892071357948481E-2</v>
      </c>
      <c r="S69" s="558">
        <v>9.0771819448983701E-2</v>
      </c>
      <c r="T69" s="558">
        <v>9.0651885310648023E-2</v>
      </c>
      <c r="U69" s="558">
        <v>9.0532267685020471E-2</v>
      </c>
      <c r="V69" s="558">
        <v>9.0412965320810848E-2</v>
      </c>
      <c r="W69" s="558">
        <v>9.0293976973315954E-2</v>
      </c>
      <c r="X69" s="558">
        <v>9.0175301404376379E-2</v>
      </c>
      <c r="Y69" s="558">
        <v>9.0056937382333543E-2</v>
      </c>
      <c r="Z69" s="558">
        <v>8.9938883681987117E-2</v>
      </c>
      <c r="AA69" s="558">
        <v>8.9821139084552651E-2</v>
      </c>
      <c r="AB69" s="558">
        <v>8.9703702377619751E-2</v>
      </c>
      <c r="AC69" s="558">
        <v>8.9586572355110403E-2</v>
      </c>
      <c r="AD69" s="558">
        <v>8.9469747817237655E-2</v>
      </c>
      <c r="AE69" s="558">
        <v>8.9353227570464724E-2</v>
      </c>
      <c r="AF69" s="558">
        <v>8.9237010427464319E-2</v>
      </c>
      <c r="AG69" s="558">
        <v>8.9121095207078282E-2</v>
      </c>
      <c r="AH69" s="558">
        <v>8.9005480734277623E-2</v>
      </c>
      <c r="AI69" s="558">
        <v>8.889016584012277E-2</v>
      </c>
      <c r="AJ69" s="558">
        <v>8.877514936172419E-2</v>
      </c>
      <c r="AK69" s="558">
        <v>8.8660430142203317E-2</v>
      </c>
      <c r="AL69" s="558">
        <v>8.8546007030653767E-2</v>
      </c>
      <c r="AM69" s="558">
        <v>8.8431878882102757E-2</v>
      </c>
      <c r="AN69" s="558">
        <v>8.8318044557473094E-2</v>
      </c>
      <c r="AO69" s="558">
        <v>8.8204502923545078E-2</v>
      </c>
      <c r="AP69" s="558">
        <v>8.8091252852919064E-2</v>
      </c>
      <c r="AQ69" s="558">
        <v>8.797829322397803E-2</v>
      </c>
      <c r="AR69">
        <v>8.7865622920850608E-2</v>
      </c>
      <c r="AS69">
        <v>8.7753240833374352E-2</v>
      </c>
      <c r="AT69">
        <v>8.7641145857059205E-2</v>
      </c>
      <c r="AU69">
        <v>8.752933689305141E-2</v>
      </c>
      <c r="AV69">
        <v>8.741781284809752E-2</v>
      </c>
      <c r="AW69">
        <v>8.7306572634508792E-2</v>
      </c>
      <c r="AX69">
        <v>8.719561517012589E-2</v>
      </c>
      <c r="AY69">
        <v>8.7084939378283696E-2</v>
      </c>
      <c r="AZ69">
        <v>8.6974544187776504E-2</v>
      </c>
      <c r="BA69">
        <v>8.6864428532823543E-2</v>
      </c>
      <c r="BB69">
        <v>8.6754591353034594E-2</v>
      </c>
      <c r="BC69">
        <v>8.6645031593375943E-2</v>
      </c>
      <c r="BD69">
        <v>8.6535748204136675E-2</v>
      </c>
      <c r="BE69">
        <v>8.6426740140895131E-2</v>
      </c>
      <c r="BF69">
        <v>8.6318006364485528E-2</v>
      </c>
      <c r="BG69">
        <v>8.6209545840965116E-2</v>
      </c>
      <c r="BH69">
        <v>8.6101357541581283E-2</v>
      </c>
      <c r="BI69">
        <v>8.5993440442739016E-2</v>
      </c>
      <c r="BJ69">
        <v>8.5885793525968715E-2</v>
      </c>
      <c r="BK69">
        <v>8.5778415777894093E-2</v>
      </c>
    </row>
    <row r="70" spans="1:63">
      <c r="A70" s="1066"/>
      <c r="B70" s="510">
        <v>13.25</v>
      </c>
      <c r="C70" s="558">
        <v>9.0956513215959781E-2</v>
      </c>
      <c r="D70" s="558">
        <v>9.0835307446095276E-2</v>
      </c>
      <c r="E70" s="558">
        <v>9.0714424276287328E-2</v>
      </c>
      <c r="F70" s="558">
        <v>9.059386242030408E-2</v>
      </c>
      <c r="G70" s="558">
        <v>9.0473620598742296E-2</v>
      </c>
      <c r="H70" s="558">
        <v>9.0353697538982189E-2</v>
      </c>
      <c r="I70" s="558">
        <v>9.0234091975142469E-2</v>
      </c>
      <c r="J70" s="558">
        <v>9.0114802648035799E-2</v>
      </c>
      <c r="K70" s="558">
        <v>8.9995828305124662E-2</v>
      </c>
      <c r="L70" s="558">
        <v>8.9877167700477475E-2</v>
      </c>
      <c r="M70" s="558">
        <v>8.9758819594725092E-2</v>
      </c>
      <c r="N70" s="558">
        <v>8.9640782755017689E-2</v>
      </c>
      <c r="O70" s="558">
        <v>8.9523055954981917E-2</v>
      </c>
      <c r="P70" s="558">
        <v>8.9405637974678445E-2</v>
      </c>
      <c r="Q70" s="558">
        <v>8.9288527600559858E-2</v>
      </c>
      <c r="R70" s="558">
        <v>8.9171723625428773E-2</v>
      </c>
      <c r="S70" s="558">
        <v>8.9055224848396397E-2</v>
      </c>
      <c r="T70" s="558">
        <v>8.8939030074841413E-2</v>
      </c>
      <c r="U70" s="558">
        <v>8.8823138116369077E-2</v>
      </c>
      <c r="V70" s="558">
        <v>8.8707547790770752E-2</v>
      </c>
      <c r="W70" s="558">
        <v>8.8592257921983678E-2</v>
      </c>
      <c r="X70" s="558">
        <v>8.8477267340051069E-2</v>
      </c>
      <c r="Y70" s="558">
        <v>8.8362574881082651E-2</v>
      </c>
      <c r="Z70" s="558">
        <v>8.82481793872152E-2</v>
      </c>
      <c r="AA70" s="558">
        <v>8.8134079706573762E-2</v>
      </c>
      <c r="AB70" s="558">
        <v>8.8020274693232911E-2</v>
      </c>
      <c r="AC70" s="558">
        <v>8.7906763207178329E-2</v>
      </c>
      <c r="AD70" s="558">
        <v>8.7793544114268887E-2</v>
      </c>
      <c r="AE70" s="558">
        <v>8.768061628619872E-2</v>
      </c>
      <c r="AF70" s="558">
        <v>8.7567978600459853E-2</v>
      </c>
      <c r="AG70" s="558">
        <v>8.7455629940304952E-2</v>
      </c>
      <c r="AH70" s="558">
        <v>8.7343569194710424E-2</v>
      </c>
      <c r="AI70" s="558">
        <v>8.7231795258339823E-2</v>
      </c>
      <c r="AJ70" s="558">
        <v>8.7120307031507471E-2</v>
      </c>
      <c r="AK70" s="558">
        <v>8.7009103420142425E-2</v>
      </c>
      <c r="AL70" s="558">
        <v>8.6898183335752638E-2</v>
      </c>
      <c r="AM70" s="558">
        <v>8.6787545695389531E-2</v>
      </c>
      <c r="AN70" s="558">
        <v>8.6677189421612663E-2</v>
      </c>
      <c r="AO70" s="558">
        <v>8.6567113442454782E-2</v>
      </c>
      <c r="AP70" s="558">
        <v>8.6457316691387134E-2</v>
      </c>
      <c r="AQ70" s="558">
        <v>8.6347798107285031E-2</v>
      </c>
      <c r="AR70">
        <v>8.6238556634393587E-2</v>
      </c>
      <c r="AS70">
        <v>8.6129591222293897E-2</v>
      </c>
      <c r="AT70">
        <v>8.6020900825869301E-2</v>
      </c>
      <c r="AU70">
        <v>8.5912484405272008E-2</v>
      </c>
      <c r="AV70">
        <v>8.5804340925889844E-2</v>
      </c>
      <c r="AW70">
        <v>8.5696469358313515E-2</v>
      </c>
      <c r="AX70">
        <v>8.5588868678303787E-2</v>
      </c>
      <c r="AY70">
        <v>8.5481537866759091E-2</v>
      </c>
      <c r="AZ70">
        <v>8.5374475909683459E-2</v>
      </c>
      <c r="BA70">
        <v>8.5267681798154485E-2</v>
      </c>
      <c r="BB70">
        <v>8.5161154528291608E-2</v>
      </c>
      <c r="BC70">
        <v>8.5054893101224771E-2</v>
      </c>
      <c r="BD70">
        <v>8.4948896523063158E-2</v>
      </c>
      <c r="BE70">
        <v>8.4843163804864105E-2</v>
      </c>
      <c r="BF70">
        <v>8.4737693962602487E-2</v>
      </c>
      <c r="BG70">
        <v>8.4632486017140143E-2</v>
      </c>
      <c r="BH70">
        <v>8.4527538994195503E-2</v>
      </c>
      <c r="BI70">
        <v>8.4422851924313633E-2</v>
      </c>
      <c r="BJ70">
        <v>8.4318423842836318E-2</v>
      </c>
      <c r="BK70">
        <v>8.4214253789872393E-2</v>
      </c>
    </row>
    <row r="71" spans="1:63">
      <c r="A71" s="1066"/>
      <c r="B71" s="510">
        <v>13.5</v>
      </c>
      <c r="C71" s="558">
        <v>8.9223175497874049E-2</v>
      </c>
      <c r="D71" s="558">
        <v>8.9105778728154061E-2</v>
      </c>
      <c r="E71" s="558">
        <v>8.8988690485706554E-2</v>
      </c>
      <c r="F71" s="558">
        <v>8.8871909555879314E-2</v>
      </c>
      <c r="G71" s="558">
        <v>8.8755434730387869E-2</v>
      </c>
      <c r="H71" s="558">
        <v>8.8639264807273702E-2</v>
      </c>
      <c r="I71" s="558">
        <v>8.852339859086289E-2</v>
      </c>
      <c r="J71" s="558">
        <v>8.8407834891725171E-2</v>
      </c>
      <c r="K71" s="558">
        <v>8.8292572526633209E-2</v>
      </c>
      <c r="L71" s="558">
        <v>8.8177610318522143E-2</v>
      </c>
      <c r="M71" s="558">
        <v>8.8062947096449615E-2</v>
      </c>
      <c r="N71" s="558">
        <v>8.7948581695555986E-2</v>
      </c>
      <c r="O71" s="558">
        <v>8.7834512957024824E-2</v>
      </c>
      <c r="P71" s="558">
        <v>8.7720739728043867E-2</v>
      </c>
      <c r="Q71" s="558">
        <v>8.7607260861766165E-2</v>
      </c>
      <c r="R71" s="558">
        <v>8.7494075217271414E-2</v>
      </c>
      <c r="S71" s="558">
        <v>8.7381181659527948E-2</v>
      </c>
      <c r="T71" s="558">
        <v>8.726857905935459E-2</v>
      </c>
      <c r="U71" s="558">
        <v>8.7156266293383119E-2</v>
      </c>
      <c r="V71" s="558">
        <v>8.7044242244020895E-2</v>
      </c>
      <c r="W71" s="558">
        <v>8.6932505799413778E-2</v>
      </c>
      <c r="X71" s="558">
        <v>8.6821055853409282E-2</v>
      </c>
      <c r="Y71" s="558">
        <v>8.6709891305520218E-2</v>
      </c>
      <c r="Z71" s="558">
        <v>8.6599011060888353E-2</v>
      </c>
      <c r="AA71" s="558">
        <v>8.6488414030248484E-2</v>
      </c>
      <c r="AB71" s="558">
        <v>8.6378099129892805E-2</v>
      </c>
      <c r="AC71" s="558">
        <v>8.626806528163547E-2</v>
      </c>
      <c r="AD71" s="558">
        <v>8.6158311412777536E-2</v>
      </c>
      <c r="AE71" s="558">
        <v>8.6048836456071975E-2</v>
      </c>
      <c r="AF71" s="558">
        <v>8.5939639349689248E-2</v>
      </c>
      <c r="AG71" s="558">
        <v>8.5830719037182826E-2</v>
      </c>
      <c r="AH71" s="558">
        <v>8.5722074467455195E-2</v>
      </c>
      <c r="AI71" s="558">
        <v>8.5613704594724047E-2</v>
      </c>
      <c r="AJ71" s="558">
        <v>8.5505608378488723E-2</v>
      </c>
      <c r="AK71" s="558">
        <v>8.5397784783496841E-2</v>
      </c>
      <c r="AL71" s="558">
        <v>8.5290232779711359E-2</v>
      </c>
      <c r="AM71" s="558">
        <v>8.5182951342277727E-2</v>
      </c>
      <c r="AN71" s="558">
        <v>8.5075939451491264E-2</v>
      </c>
      <c r="AO71" s="558">
        <v>8.4969196092764987E-2</v>
      </c>
      <c r="AP71" s="558">
        <v>8.486272025659744E-2</v>
      </c>
      <c r="AQ71" s="558">
        <v>8.4756510938540891E-2</v>
      </c>
      <c r="AR71">
        <v>8.4650567139169783E-2</v>
      </c>
      <c r="AS71">
        <v>8.4544887864049373E-2</v>
      </c>
      <c r="AT71">
        <v>8.4439472123704548E-2</v>
      </c>
      <c r="AU71">
        <v>8.4334318933589059E-2</v>
      </c>
      <c r="AV71">
        <v>8.4229427314054819E-2</v>
      </c>
      <c r="AW71">
        <v>8.4124796290321407E-2</v>
      </c>
      <c r="AX71">
        <v>8.4020424892446002E-2</v>
      </c>
      <c r="AY71">
        <v>8.3916312155293327E-2</v>
      </c>
      <c r="AZ71">
        <v>8.381245711850592E-2</v>
      </c>
      <c r="BA71">
        <v>8.3708858826474594E-2</v>
      </c>
      <c r="BB71">
        <v>8.3605516328309162E-2</v>
      </c>
      <c r="BC71">
        <v>8.3502428677809312E-2</v>
      </c>
      <c r="BD71">
        <v>8.3399594933435711E-2</v>
      </c>
      <c r="BE71">
        <v>8.3297014158281404E-2</v>
      </c>
      <c r="BF71">
        <v>8.3194685420043324E-2</v>
      </c>
      <c r="BG71">
        <v>8.3092607790994005E-2</v>
      </c>
      <c r="BH71">
        <v>8.299078034795361E-2</v>
      </c>
      <c r="BI71">
        <v>8.2889202172262116E-2</v>
      </c>
      <c r="BJ71">
        <v>8.2787872349751587E-2</v>
      </c>
      <c r="BK71">
        <v>8.2686789970718835E-2</v>
      </c>
    </row>
    <row r="72" spans="1:63">
      <c r="A72" s="1066"/>
      <c r="B72" s="510">
        <v>13.75</v>
      </c>
      <c r="C72" s="558">
        <v>8.7533750964891299E-2</v>
      </c>
      <c r="D72" s="558">
        <v>8.7420011272962395E-2</v>
      </c>
      <c r="E72" s="558">
        <v>8.7306566779844622E-2</v>
      </c>
      <c r="F72" s="558">
        <v>8.7193416337793525E-2</v>
      </c>
      <c r="G72" s="558">
        <v>8.7080558805006911E-2</v>
      </c>
      <c r="H72" s="558">
        <v>8.6967993045586445E-2</v>
      </c>
      <c r="I72" s="558">
        <v>8.6855717929499546E-2</v>
      </c>
      <c r="J72" s="558">
        <v>8.6743732332541582E-2</v>
      </c>
      <c r="K72" s="558">
        <v>8.6632035136298302E-2</v>
      </c>
      <c r="L72" s="558">
        <v>8.6520625228108647E-2</v>
      </c>
      <c r="M72" s="558">
        <v>8.6409501501027844E-2</v>
      </c>
      <c r="N72" s="558">
        <v>8.6298662853790592E-2</v>
      </c>
      <c r="O72" s="558">
        <v>8.6188108190774854E-2</v>
      </c>
      <c r="P72" s="558">
        <v>8.6077836421965703E-2</v>
      </c>
      <c r="Q72" s="558">
        <v>8.5967846462919398E-2</v>
      </c>
      <c r="R72" s="558">
        <v>8.5858137234728002E-2</v>
      </c>
      <c r="S72" s="558">
        <v>8.5748707663983986E-2</v>
      </c>
      <c r="T72" s="558">
        <v>8.5639556682745241E-2</v>
      </c>
      <c r="U72" s="558">
        <v>8.5530683228500382E-2</v>
      </c>
      <c r="V72" s="558">
        <v>8.5422086244134235E-2</v>
      </c>
      <c r="W72" s="558">
        <v>8.5313764677893575E-2</v>
      </c>
      <c r="X72" s="558">
        <v>8.5205717483353316E-2</v>
      </c>
      <c r="Y72" s="558">
        <v>8.5097943619382665E-2</v>
      </c>
      <c r="Z72" s="558">
        <v>8.4990442050111761E-2</v>
      </c>
      <c r="AA72" s="558">
        <v>8.4883211744898435E-2</v>
      </c>
      <c r="AB72" s="558">
        <v>8.4776251678295375E-2</v>
      </c>
      <c r="AC72" s="558">
        <v>8.4669560830017296E-2</v>
      </c>
      <c r="AD72" s="558">
        <v>8.4563138184908598E-2</v>
      </c>
      <c r="AE72" s="558">
        <v>8.4456982732911148E-2</v>
      </c>
      <c r="AF72" s="558">
        <v>8.4351093469032329E-2</v>
      </c>
      <c r="AG72" s="558">
        <v>8.424546939331326E-2</v>
      </c>
      <c r="AH72" s="558">
        <v>8.4140109510797437E-2</v>
      </c>
      <c r="AI72" s="558">
        <v>8.4035012831499389E-2</v>
      </c>
      <c r="AJ72" s="558">
        <v>8.3930178370373726E-2</v>
      </c>
      <c r="AK72" s="558">
        <v>8.3825605147284321E-2</v>
      </c>
      <c r="AL72" s="558">
        <v>8.3721292186973842E-2</v>
      </c>
      <c r="AM72" s="558">
        <v>8.3617238519033327E-2</v>
      </c>
      <c r="AN72" s="558">
        <v>8.3513443177872168E-2</v>
      </c>
      <c r="AO72" s="558">
        <v>8.3409905202688248E-2</v>
      </c>
      <c r="AP72" s="558">
        <v>8.330662363743821E-2</v>
      </c>
      <c r="AQ72" s="558">
        <v>8.3203597530808138E-2</v>
      </c>
      <c r="AR72">
        <v>8.3100825936184314E-2</v>
      </c>
      <c r="AS72">
        <v>8.2998307911624131E-2</v>
      </c>
      <c r="AT72">
        <v>8.289604251982749E-2</v>
      </c>
      <c r="AU72">
        <v>8.2794028828108088E-2</v>
      </c>
      <c r="AV72">
        <v>8.2692265908365106E-2</v>
      </c>
      <c r="AW72">
        <v>8.2590752837055109E-2</v>
      </c>
      <c r="AX72">
        <v>8.2489488695164065E-2</v>
      </c>
      <c r="AY72">
        <v>8.2388472568179605E-2</v>
      </c>
      <c r="AZ72">
        <v>8.228770354606349E-2</v>
      </c>
      <c r="BA72">
        <v>8.218718072322434E-2</v>
      </c>
      <c r="BB72">
        <v>8.2086903198490449E-2</v>
      </c>
      <c r="BC72">
        <v>8.1986870075082832E-2</v>
      </c>
      <c r="BD72">
        <v>8.1887080460588624E-2</v>
      </c>
      <c r="BE72">
        <v>8.1787533466934334E-2</v>
      </c>
      <c r="BF72">
        <v>8.168822821035969E-2</v>
      </c>
      <c r="BG72">
        <v>8.1589163811391405E-2</v>
      </c>
      <c r="BH72">
        <v>8.1490339394817216E-2</v>
      </c>
      <c r="BI72">
        <v>8.1391754089660068E-2</v>
      </c>
      <c r="BJ72">
        <v>8.1293407029152651E-2</v>
      </c>
      <c r="BK72">
        <v>8.1195297350711876E-2</v>
      </c>
    </row>
    <row r="73" spans="1:63">
      <c r="A73" s="1066"/>
      <c r="B73" s="576">
        <v>14</v>
      </c>
      <c r="C73" s="558">
        <v>8.5887136757670804E-2</v>
      </c>
      <c r="D73" s="558">
        <v>8.5776909242179955E-2</v>
      </c>
      <c r="E73" s="558">
        <v>8.5666964295934664E-2</v>
      </c>
      <c r="F73" s="558">
        <v>8.5557300833772568E-2</v>
      </c>
      <c r="G73" s="558">
        <v>8.5447917776080712E-2</v>
      </c>
      <c r="H73" s="558">
        <v>8.5338814048760189E-2</v>
      </c>
      <c r="I73" s="558">
        <v>8.5229988583190835E-2</v>
      </c>
      <c r="J73" s="558">
        <v>8.512144031619652E-2</v>
      </c>
      <c r="K73" s="558">
        <v>8.5013168190010382E-2</v>
      </c>
      <c r="L73" s="558">
        <v>8.4905171152240555E-2</v>
      </c>
      <c r="M73" s="558">
        <v>8.4797448155836008E-2</v>
      </c>
      <c r="N73" s="558">
        <v>8.4689998159052773E-2</v>
      </c>
      <c r="O73" s="558">
        <v>8.4582820125420316E-2</v>
      </c>
      <c r="P73" s="558">
        <v>8.4475913023708202E-2</v>
      </c>
      <c r="Q73" s="558">
        <v>8.4369275827893081E-2</v>
      </c>
      <c r="R73" s="558">
        <v>8.4262907517125812E-2</v>
      </c>
      <c r="S73" s="558">
        <v>8.4156807075698878E-2</v>
      </c>
      <c r="T73" s="558">
        <v>8.4050973493014117E-2</v>
      </c>
      <c r="U73" s="558">
        <v>8.3945405763550598E-2</v>
      </c>
      <c r="V73" s="558">
        <v>8.3840102886832718E-2</v>
      </c>
      <c r="W73" s="558">
        <v>8.3735063867398735E-2</v>
      </c>
      <c r="X73" s="558">
        <v>8.3630287714769255E-2</v>
      </c>
      <c r="Y73" s="558">
        <v>8.3525773443416204E-2</v>
      </c>
      <c r="Z73" s="558">
        <v>8.3421520072731861E-2</v>
      </c>
      <c r="AA73" s="558">
        <v>8.3317526626998248E-2</v>
      </c>
      <c r="AB73" s="558">
        <v>8.3213792135356623E-2</v>
      </c>
      <c r="AC73" s="558">
        <v>8.3110315631777301E-2</v>
      </c>
      <c r="AD73" s="558">
        <v>8.3007096155029728E-2</v>
      </c>
      <c r="AE73" s="558">
        <v>8.2904132748652562E-2</v>
      </c>
      <c r="AF73" s="558">
        <v>8.2801424460924297E-2</v>
      </c>
      <c r="AG73" s="558">
        <v>8.2698970344833866E-2</v>
      </c>
      <c r="AH73" s="558">
        <v>8.2596769458051486E-2</v>
      </c>
      <c r="AI73" s="558">
        <v>8.2494820862899859E-2</v>
      </c>
      <c r="AJ73" s="558">
        <v>8.2393123626325449E-2</v>
      </c>
      <c r="AK73" s="558">
        <v>8.2291676819869999E-2</v>
      </c>
      <c r="AL73" s="558">
        <v>8.2190479519642312E-2</v>
      </c>
      <c r="AM73" s="558">
        <v>8.2089530806290195E-2</v>
      </c>
      <c r="AN73" s="558">
        <v>8.1988829764972612E-2</v>
      </c>
      <c r="AO73" s="558">
        <v>8.1888375485332052E-2</v>
      </c>
      <c r="AP73" s="558">
        <v>8.1788167061467063E-2</v>
      </c>
      <c r="AQ73" s="558">
        <v>8.1688203591905109E-2</v>
      </c>
      <c r="AR73">
        <v>8.1588484179575413E-2</v>
      </c>
      <c r="AS73">
        <v>8.1489007931782251E-2</v>
      </c>
      <c r="AT73">
        <v>8.1389773960178227E-2</v>
      </c>
      <c r="AU73">
        <v>8.1290781380737837E-2</v>
      </c>
      <c r="AV73">
        <v>8.1192029313731248E-2</v>
      </c>
      <c r="AW73">
        <v>8.1093516883698258E-2</v>
      </c>
      <c r="AX73">
        <v>8.0995243219422308E-2</v>
      </c>
      <c r="AY73">
        <v>8.0897207453904982E-2</v>
      </c>
      <c r="AZ73">
        <v>8.0799408724340341E-2</v>
      </c>
      <c r="BA73">
        <v>8.0701846172089725E-2</v>
      </c>
      <c r="BB73">
        <v>8.0604518942656536E-2</v>
      </c>
      <c r="BC73">
        <v>8.0507426185661382E-2</v>
      </c>
      <c r="BD73">
        <v>8.0410567054817236E-2</v>
      </c>
      <c r="BE73">
        <v>8.0313940707904902E-2</v>
      </c>
      <c r="BF73">
        <v>8.0217546306748544E-2</v>
      </c>
      <c r="BG73">
        <v>8.0121383017191489E-2</v>
      </c>
      <c r="BH73">
        <v>8.0025450009072185E-2</v>
      </c>
      <c r="BI73">
        <v>7.9929746456200282E-2</v>
      </c>
      <c r="BJ73">
        <v>7.9834271536332893E-2</v>
      </c>
      <c r="BK73">
        <v>7.9739024431151093E-2</v>
      </c>
    </row>
    <row r="74" spans="1:63">
      <c r="A74" s="1066"/>
      <c r="B74" s="510">
        <v>14.25</v>
      </c>
      <c r="C74" s="558">
        <v>8.4282228411657487E-2</v>
      </c>
      <c r="D74" s="558">
        <v>8.4175374853071805E-2</v>
      </c>
      <c r="E74" s="558">
        <v>8.4068791890698713E-2</v>
      </c>
      <c r="F74" s="558">
        <v>8.3962478497950299E-2</v>
      </c>
      <c r="G74" s="558">
        <v>8.3856433653425044E-2</v>
      </c>
      <c r="H74" s="558">
        <v>8.3750656340874946E-2</v>
      </c>
      <c r="I74" s="558">
        <v>8.3645145549173253E-2</v>
      </c>
      <c r="J74" s="558">
        <v>8.3539900272282142E-2</v>
      </c>
      <c r="K74" s="558">
        <v>8.3434919509220717E-2</v>
      </c>
      <c r="L74" s="558">
        <v>8.3330202264033343E-2</v>
      </c>
      <c r="M74" s="558">
        <v>8.3225747545758136E-2</v>
      </c>
      <c r="N74" s="558">
        <v>8.3121554368395634E-2</v>
      </c>
      <c r="O74" s="558">
        <v>8.3017621750877874E-2</v>
      </c>
      <c r="P74" s="558">
        <v>8.2913948717037569E-2</v>
      </c>
      <c r="Q74" s="558">
        <v>8.281053429557747E-2</v>
      </c>
      <c r="R74" s="558">
        <v>8.2707377520040148E-2</v>
      </c>
      <c r="S74" s="558">
        <v>8.2604477428777814E-2</v>
      </c>
      <c r="T74" s="558">
        <v>8.2501833064922439E-2</v>
      </c>
      <c r="U74" s="558">
        <v>8.2399443476356124E-2</v>
      </c>
      <c r="V74" s="558">
        <v>8.2297307715681653E-2</v>
      </c>
      <c r="W74" s="558">
        <v>8.2195424840193279E-2</v>
      </c>
      <c r="X74" s="558">
        <v>8.2093793911847651E-2</v>
      </c>
      <c r="Y74" s="558">
        <v>8.1992413997235142E-2</v>
      </c>
      <c r="Z74" s="558">
        <v>8.189128416755119E-2</v>
      </c>
      <c r="AA74" s="558">
        <v>8.1790403498567948E-2</v>
      </c>
      <c r="AB74" s="558">
        <v>8.168977107060614E-2</v>
      </c>
      <c r="AC74" s="558">
        <v>8.1589385968507122E-2</v>
      </c>
      <c r="AD74" s="558">
        <v>8.1489247281605115E-2</v>
      </c>
      <c r="AE74" s="558">
        <v>8.1389354103699685E-2</v>
      </c>
      <c r="AF74" s="558">
        <v>8.1289705533028403E-2</v>
      </c>
      <c r="AG74" s="558">
        <v>8.1190300672239687E-2</v>
      </c>
      <c r="AH74" s="558">
        <v>8.1091138628365936E-2</v>
      </c>
      <c r="AI74" s="558">
        <v>8.0992218512796726E-2</v>
      </c>
      <c r="AJ74" s="558">
        <v>8.089353944125223E-2</v>
      </c>
      <c r="AK74" s="558">
        <v>8.0795100533757006E-2</v>
      </c>
      <c r="AL74" s="558">
        <v>8.0696900914613706E-2</v>
      </c>
      <c r="AM74" s="558">
        <v>8.0598939712377152E-2</v>
      </c>
      <c r="AN74" s="558">
        <v>8.0501216059828587E-2</v>
      </c>
      <c r="AO74" s="558">
        <v>8.0403729093950063E-2</v>
      </c>
      <c r="AP74" s="558">
        <v>8.0306477955899014E-2</v>
      </c>
      <c r="AQ74" s="558">
        <v>8.020946179098308E-2</v>
      </c>
      <c r="AR74">
        <v>8.0112679748635021E-2</v>
      </c>
      <c r="AS74">
        <v>8.0016130982387912E-2</v>
      </c>
      <c r="AT74">
        <v>7.9919814649850388E-2</v>
      </c>
      <c r="AU74">
        <v>7.9823729912682231E-2</v>
      </c>
      <c r="AV74">
        <v>7.9727875936570006E-2</v>
      </c>
      <c r="AW74">
        <v>7.963225189120289E-2</v>
      </c>
      <c r="AX74">
        <v>7.9536856950248744E-2</v>
      </c>
      <c r="AY74">
        <v>7.9441690291330302E-2</v>
      </c>
      <c r="AZ74">
        <v>7.9346751096001478E-2</v>
      </c>
      <c r="BA74">
        <v>7.9252038549723972E-2</v>
      </c>
      <c r="BB74">
        <v>7.9157551841844004E-2</v>
      </c>
      <c r="BC74">
        <v>7.9063290165569039E-2</v>
      </c>
      <c r="BD74">
        <v>7.8969252717944999E-2</v>
      </c>
      <c r="BE74">
        <v>7.8875438699833364E-2</v>
      </c>
      <c r="BF74">
        <v>7.878184731588854E-2</v>
      </c>
      <c r="BG74">
        <v>7.8688477774535415E-2</v>
      </c>
      <c r="BH74">
        <v>7.8595329287947019E-2</v>
      </c>
      <c r="BI74">
        <v>7.8502401072022346E-2</v>
      </c>
      <c r="BJ74">
        <v>7.840969234636444E-2</v>
      </c>
      <c r="BK74">
        <v>7.8317202334258443E-2</v>
      </c>
    </row>
    <row r="75" spans="1:63">
      <c r="A75" s="1066"/>
      <c r="B75" s="510">
        <v>14.5</v>
      </c>
      <c r="C75" s="558">
        <v>8.2717925418180585E-2</v>
      </c>
      <c r="D75" s="558">
        <v>8.2614313952998883E-2</v>
      </c>
      <c r="E75" s="558">
        <v>8.2510961728012949E-2</v>
      </c>
      <c r="F75" s="558">
        <v>8.2407867771493781E-2</v>
      </c>
      <c r="G75" s="558">
        <v>8.2305031116562899E-2</v>
      </c>
      <c r="H75" s="558">
        <v>8.2202450801162022E-2</v>
      </c>
      <c r="I75" s="558">
        <v>8.2100125868023191E-2</v>
      </c>
      <c r="J75" s="558">
        <v>8.1998055364638847E-2</v>
      </c>
      <c r="K75" s="558">
        <v>8.1896238343232369E-2</v>
      </c>
      <c r="L75" s="558">
        <v>8.1794673860728764E-2</v>
      </c>
      <c r="M75" s="558">
        <v>8.1693360978725413E-2</v>
      </c>
      <c r="N75" s="558">
        <v>8.1592298763463328E-2</v>
      </c>
      <c r="O75" s="558">
        <v>8.1491486285798387E-2</v>
      </c>
      <c r="P75" s="558">
        <v>8.139092262117284E-2</v>
      </c>
      <c r="Q75" s="558">
        <v>8.1290606849587096E-2</v>
      </c>
      <c r="R75" s="558">
        <v>8.1190538055571637E-2</v>
      </c>
      <c r="S75" s="558">
        <v>8.1090715328159174E-2</v>
      </c>
      <c r="T75" s="558">
        <v>8.0991137760857007E-2</v>
      </c>
      <c r="U75" s="558">
        <v>8.0891804451619614E-2</v>
      </c>
      <c r="V75" s="558">
        <v>8.0792714502821328E-2</v>
      </c>
      <c r="W75" s="558">
        <v>8.0693867021229396E-2</v>
      </c>
      <c r="X75" s="558">
        <v>8.0595261117977102E-2</v>
      </c>
      <c r="Y75" s="558">
        <v>8.0496895908537106E-2</v>
      </c>
      <c r="Z75" s="558">
        <v>8.0398770512694978E-2</v>
      </c>
      <c r="AA75" s="558">
        <v>8.0300884054523042E-2</v>
      </c>
      <c r="AB75" s="558">
        <v>8.0203235662354197E-2</v>
      </c>
      <c r="AC75" s="558">
        <v>8.0105824468756082E-2</v>
      </c>
      <c r="AD75" s="558">
        <v>8.0008649610505439E-2</v>
      </c>
      <c r="AE75" s="558">
        <v>7.9911710228562555E-2</v>
      </c>
      <c r="AF75" s="558">
        <v>7.9815005468045944E-2</v>
      </c>
      <c r="AG75" s="558">
        <v>7.9718534478207273E-2</v>
      </c>
      <c r="AH75" s="558">
        <v>7.9622296412406382E-2</v>
      </c>
      <c r="AI75" s="558">
        <v>7.9526290428086496E-2</v>
      </c>
      <c r="AJ75" s="558">
        <v>7.9430515686749664E-2</v>
      </c>
      <c r="AK75" s="558">
        <v>7.933497135393236E-2</v>
      </c>
      <c r="AL75" s="558">
        <v>7.9239656599181182E-2</v>
      </c>
      <c r="AM75" s="558">
        <v>7.9144570596028876E-2</v>
      </c>
      <c r="AN75" s="558">
        <v>7.9049712521970433E-2</v>
      </c>
      <c r="AO75" s="558">
        <v>7.8955081558439263E-2</v>
      </c>
      <c r="AP75" s="558">
        <v>7.8860676890783812E-2</v>
      </c>
      <c r="AQ75" s="558">
        <v>7.8766497708244121E-2</v>
      </c>
      <c r="AR75">
        <v>7.8672543203928524E-2</v>
      </c>
      <c r="AS75">
        <v>7.8578812574790741E-2</v>
      </c>
      <c r="AT75">
        <v>7.8485305021606971E-2</v>
      </c>
      <c r="AU75">
        <v>7.839201974895306E-2</v>
      </c>
      <c r="AV75">
        <v>7.8298955965182104E-2</v>
      </c>
      <c r="AW75">
        <v>7.8206112882401951E-2</v>
      </c>
      <c r="AX75">
        <v>7.811348971645303E-2</v>
      </c>
      <c r="AY75">
        <v>7.8021085686886205E-2</v>
      </c>
      <c r="AZ75">
        <v>7.7928900016940916E-2</v>
      </c>
      <c r="BA75">
        <v>7.7836931933523409E-2</v>
      </c>
      <c r="BB75">
        <v>7.774518066718504E-2</v>
      </c>
      <c r="BC75">
        <v>7.7653645452100947E-2</v>
      </c>
      <c r="BD75">
        <v>7.7562325526048664E-2</v>
      </c>
      <c r="BE75">
        <v>7.7471220130386959E-2</v>
      </c>
      <c r="BF75">
        <v>7.738032851003486E-2</v>
      </c>
      <c r="BG75">
        <v>7.7289649913450775E-2</v>
      </c>
      <c r="BH75">
        <v>7.7199183592611798E-2</v>
      </c>
      <c r="BI75">
        <v>7.7108928802993082E-2</v>
      </c>
      <c r="BJ75">
        <v>7.7018884803547516E-2</v>
      </c>
      <c r="BK75">
        <v>7.6929050856685333E-2</v>
      </c>
    </row>
    <row r="76" spans="1:63">
      <c r="A76" s="1066"/>
      <c r="B76" s="510">
        <v>14.75</v>
      </c>
      <c r="C76" s="558">
        <v>8.1193135811765085E-2</v>
      </c>
      <c r="D76" s="558">
        <v>8.1092640620373371E-2</v>
      </c>
      <c r="E76" s="558">
        <v>8.0992393893304593E-2</v>
      </c>
      <c r="F76" s="558">
        <v>8.0892394710241608E-2</v>
      </c>
      <c r="G76" s="558">
        <v>8.0792642155406838E-2</v>
      </c>
      <c r="H76" s="558">
        <v>8.0693135317534331E-2</v>
      </c>
      <c r="I76" s="558">
        <v>8.0593873289841952E-2</v>
      </c>
      <c r="J76" s="558">
        <v>8.0494855170003904E-2</v>
      </c>
      <c r="K76" s="558">
        <v>8.0396080060123387E-2</v>
      </c>
      <c r="L76" s="558">
        <v>8.029754706670536E-2</v>
      </c>
      <c r="M76" s="558">
        <v>8.0199255300629713E-2</v>
      </c>
      <c r="N76" s="558">
        <v>8.0101203877124508E-2</v>
      </c>
      <c r="O76" s="558">
        <v>8.0003391915739352E-2</v>
      </c>
      <c r="P76" s="558">
        <v>7.9905818540319126E-2</v>
      </c>
      <c r="Q76" s="558">
        <v>7.9808482878977779E-2</v>
      </c>
      <c r="R76" s="558">
        <v>7.9711384064072383E-2</v>
      </c>
      <c r="S76" s="558">
        <v>7.961452123217734E-2</v>
      </c>
      <c r="T76" s="558">
        <v>7.9517893524058789E-2</v>
      </c>
      <c r="U76" s="558">
        <v>7.942150008464921E-2</v>
      </c>
      <c r="V76" s="558">
        <v>7.9325340063022165E-2</v>
      </c>
      <c r="W76" s="558">
        <v>7.922941261236735E-2</v>
      </c>
      <c r="X76" s="558">
        <v>7.9133716889965608E-2</v>
      </c>
      <c r="Y76" s="558">
        <v>7.9038252057164346E-2</v>
      </c>
      <c r="Z76" s="558">
        <v>7.8943017279353017E-2</v>
      </c>
      <c r="AA76" s="558">
        <v>7.8848011725938777E-2</v>
      </c>
      <c r="AB76" s="558">
        <v>7.8753234570322364E-2</v>
      </c>
      <c r="AC76" s="558">
        <v>7.8658684989874092E-2</v>
      </c>
      <c r="AD76" s="558">
        <v>7.856436216591009E-2</v>
      </c>
      <c r="AE76" s="558">
        <v>7.8470265283668628E-2</v>
      </c>
      <c r="AF76" s="558">
        <v>7.8376393532286689E-2</v>
      </c>
      <c r="AG76" s="558">
        <v>7.8282746104776701E-2</v>
      </c>
      <c r="AH76" s="558">
        <v>7.8189322198003341E-2</v>
      </c>
      <c r="AI76" s="558">
        <v>7.8096121012660613E-2</v>
      </c>
      <c r="AJ76" s="558">
        <v>7.80031417532491E-2</v>
      </c>
      <c r="AK76" s="558">
        <v>7.7910383628053234E-2</v>
      </c>
      <c r="AL76" s="558">
        <v>7.7817845849118911E-2</v>
      </c>
      <c r="AM76" s="558">
        <v>7.7725527632231131E-2</v>
      </c>
      <c r="AN76" s="558">
        <v>7.7633428196891854E-2</v>
      </c>
      <c r="AO76" s="558">
        <v>7.7541546766298E-2</v>
      </c>
      <c r="AP76" s="558">
        <v>7.7449882567319675E-2</v>
      </c>
      <c r="AQ76" s="558">
        <v>7.7358434830478356E-2</v>
      </c>
      <c r="AR76">
        <v>7.7267202789925465E-2</v>
      </c>
      <c r="AS76">
        <v>7.7176185683420967E-2</v>
      </c>
      <c r="AT76">
        <v>7.7085382752312109E-2</v>
      </c>
      <c r="AU76">
        <v>7.6994793241512385E-2</v>
      </c>
      <c r="AV76">
        <v>7.6904416399480591E-2</v>
      </c>
      <c r="AW76">
        <v>7.6814251478199994E-2</v>
      </c>
      <c r="AX76">
        <v>7.6724297733157767E-2</v>
      </c>
      <c r="AY76">
        <v>7.6634554423324508E-2</v>
      </c>
      <c r="AZ76">
        <v>7.6545020811133749E-2</v>
      </c>
      <c r="BA76">
        <v>7.6455696162461936E-2</v>
      </c>
      <c r="BB76">
        <v>7.6366579746608265E-2</v>
      </c>
      <c r="BC76">
        <v>7.627767083627475E-2</v>
      </c>
      <c r="BD76">
        <v>7.6188968707546462E-2</v>
      </c>
      <c r="BE76">
        <v>7.6100472639871894E-2</v>
      </c>
      <c r="BF76">
        <v>7.6012181916043434E-2</v>
      </c>
      <c r="BG76">
        <v>7.5924095822177975E-2</v>
      </c>
      <c r="BH76">
        <v>7.5836213647697687E-2</v>
      </c>
      <c r="BI76">
        <v>7.5748534685310953E-2</v>
      </c>
      <c r="BJ76">
        <v>7.5661058230993297E-2</v>
      </c>
      <c r="BK76">
        <v>7.5573783583968657E-2</v>
      </c>
    </row>
    <row r="77" spans="1:63">
      <c r="A77" s="1066"/>
      <c r="B77" s="510">
        <v>15</v>
      </c>
      <c r="C77" s="558">
        <v>7.550808908447959E-2</v>
      </c>
      <c r="D77" s="558">
        <v>7.5415726018713075E-2</v>
      </c>
      <c r="E77" s="558">
        <v>7.5323588637732183E-2</v>
      </c>
      <c r="F77" s="558">
        <v>7.5231676115371085E-2</v>
      </c>
      <c r="G77" s="558">
        <v>7.513998762949152E-2</v>
      </c>
      <c r="H77" s="558">
        <v>7.5048522361958275E-2</v>
      </c>
      <c r="I77" s="558">
        <v>7.4957279498614859E-2</v>
      </c>
      <c r="J77" s="558">
        <v>7.4866258229259283E-2</v>
      </c>
      <c r="K77" s="558">
        <v>7.477545774762015E-2</v>
      </c>
      <c r="L77" s="558">
        <v>7.468487725133284E-2</v>
      </c>
      <c r="M77" s="558">
        <v>7.4594515941915851E-2</v>
      </c>
      <c r="N77" s="558">
        <v>7.4504373024747328E-2</v>
      </c>
      <c r="O77" s="558">
        <v>7.4414447709041792E-2</v>
      </c>
      <c r="P77" s="558">
        <v>7.4324739207827048E-2</v>
      </c>
      <c r="Q77" s="558">
        <v>7.4235246737921146E-2</v>
      </c>
      <c r="R77" s="558">
        <v>7.4145969519909635E-2</v>
      </c>
      <c r="S77" s="558">
        <v>7.4056906778123002E-2</v>
      </c>
      <c r="T77" s="558">
        <v>7.3968057740614046E-2</v>
      </c>
      <c r="U77" s="558">
        <v>7.3879421639135731E-2</v>
      </c>
      <c r="V77" s="558">
        <v>7.3790997709118983E-2</v>
      </c>
      <c r="W77" s="558">
        <v>7.3702785189650677E-2</v>
      </c>
      <c r="X77" s="558">
        <v>7.3614783323451852E-2</v>
      </c>
      <c r="Y77" s="558">
        <v>7.3526991356856058E-2</v>
      </c>
      <c r="Z77" s="558">
        <v>7.3439408539787754E-2</v>
      </c>
      <c r="AA77" s="558">
        <v>7.3352034125741039E-2</v>
      </c>
      <c r="AB77" s="558">
        <v>7.3264867371758413E-2</v>
      </c>
      <c r="AC77" s="558">
        <v>7.3177907538409692E-2</v>
      </c>
      <c r="AD77" s="558">
        <v>7.3091153889771138E-2</v>
      </c>
      <c r="AE77" s="558">
        <v>7.3004605693404667E-2</v>
      </c>
      <c r="AF77" s="558">
        <v>7.2918262220337246E-2</v>
      </c>
      <c r="AG77" s="558">
        <v>7.2832122745040445E-2</v>
      </c>
      <c r="AH77" s="558">
        <v>7.274618654541011E-2</v>
      </c>
      <c r="AI77" s="558">
        <v>7.2660452902746156E-2</v>
      </c>
      <c r="AJ77" s="558">
        <v>7.257492110173254E-2</v>
      </c>
      <c r="AK77" s="558">
        <v>7.2489590430417403E-2</v>
      </c>
      <c r="AL77" s="558">
        <v>7.2404460180193295E-2</v>
      </c>
      <c r="AM77" s="558">
        <v>7.2319529645777522E-2</v>
      </c>
      <c r="AN77" s="558">
        <v>7.2234798125192748E-2</v>
      </c>
      <c r="AO77" s="558">
        <v>7.2150264919747589E-2</v>
      </c>
      <c r="AP77" s="558">
        <v>7.2065929334017412E-2</v>
      </c>
      <c r="AQ77" s="558">
        <v>7.1981790675825302E-2</v>
      </c>
      <c r="AR77">
        <v>7.1897848256223099E-2</v>
      </c>
      <c r="AS77">
        <v>7.1814101389472612E-2</v>
      </c>
      <c r="AT77">
        <v>7.1730549393026907E-2</v>
      </c>
      <c r="AU77">
        <v>7.164719158751183E-2</v>
      </c>
      <c r="AV77">
        <v>7.1564027296707522E-2</v>
      </c>
      <c r="AW77">
        <v>7.1481055847530159E-2</v>
      </c>
      <c r="AX77">
        <v>7.1398276570013838E-2</v>
      </c>
      <c r="AY77">
        <v>7.1315688797292484E-2</v>
      </c>
      <c r="AZ77">
        <v>7.1233291865581944E-2</v>
      </c>
      <c r="BA77">
        <v>7.115108511416228E-2</v>
      </c>
      <c r="BB77">
        <v>7.1069067885359993E-2</v>
      </c>
      <c r="BC77">
        <v>7.0987239524530579E-2</v>
      </c>
      <c r="BD77">
        <v>7.0905599380041068E-2</v>
      </c>
      <c r="BE77">
        <v>7.0824146803252719E-2</v>
      </c>
      <c r="BF77">
        <v>7.0742881148503883E-2</v>
      </c>
      <c r="BG77">
        <v>7.0661801773092933E-2</v>
      </c>
      <c r="BH77">
        <v>7.0580908037261234E-2</v>
      </c>
      <c r="BI77">
        <v>7.0500199304176447E-2</v>
      </c>
      <c r="BJ77">
        <v>7.0419674939915772E-2</v>
      </c>
      <c r="BK77">
        <v>7.0339334313449284E-2</v>
      </c>
    </row>
    <row r="78" spans="1:63">
      <c r="A78" s="1066"/>
      <c r="B78" s="510">
        <v>15.25</v>
      </c>
      <c r="C78" s="558">
        <v>7.412484052289682E-2</v>
      </c>
      <c r="D78" s="558">
        <v>7.403522005443032E-2</v>
      </c>
      <c r="E78" s="558">
        <v>7.3945816035110287E-2</v>
      </c>
      <c r="F78" s="558">
        <v>7.3856627681738507E-2</v>
      </c>
      <c r="G78" s="558">
        <v>7.3767654214890829E-2</v>
      </c>
      <c r="H78" s="558">
        <v>7.3678894858894367E-2</v>
      </c>
      <c r="I78" s="558">
        <v>7.3590348841805014E-2</v>
      </c>
      <c r="J78" s="558">
        <v>7.350201539538502E-2</v>
      </c>
      <c r="K78" s="558">
        <v>7.3413893755080853E-2</v>
      </c>
      <c r="L78" s="558">
        <v>7.3325983160000996E-2</v>
      </c>
      <c r="M78" s="558">
        <v>7.3238282852894229E-2</v>
      </c>
      <c r="N78" s="558">
        <v>7.3150792080127758E-2</v>
      </c>
      <c r="O78" s="558">
        <v>7.3063510091665645E-2</v>
      </c>
      <c r="P78" s="558">
        <v>7.2976436141047429E-2</v>
      </c>
      <c r="Q78" s="558">
        <v>7.2889569485366776E-2</v>
      </c>
      <c r="R78" s="558">
        <v>7.2802909385250428E-2</v>
      </c>
      <c r="S78" s="558">
        <v>7.2716455104837138E-2</v>
      </c>
      <c r="T78" s="558">
        <v>7.2630205911756909E-2</v>
      </c>
      <c r="U78" s="558">
        <v>7.2544161077110328E-2</v>
      </c>
      <c r="V78" s="558">
        <v>7.245831987544793E-2</v>
      </c>
      <c r="W78" s="558">
        <v>7.2372681584749909E-2</v>
      </c>
      <c r="X78" s="558">
        <v>7.2287245486405874E-2</v>
      </c>
      <c r="Y78" s="558">
        <v>7.2202010865194635E-2</v>
      </c>
      <c r="Z78" s="558">
        <v>7.2116977009264407E-2</v>
      </c>
      <c r="AA78" s="558">
        <v>7.2032143210112906E-2</v>
      </c>
      <c r="AB78" s="558">
        <v>7.19475087625676E-2</v>
      </c>
      <c r="AC78" s="558">
        <v>7.186307296476635E-2</v>
      </c>
      <c r="AD78" s="558">
        <v>7.1778835118137832E-2</v>
      </c>
      <c r="AE78" s="558">
        <v>7.1694794527382394E-2</v>
      </c>
      <c r="AF78" s="558">
        <v>7.1610950500452838E-2</v>
      </c>
      <c r="AG78" s="558">
        <v>7.1527302348535507E-2</v>
      </c>
      <c r="AH78" s="558">
        <v>7.1443849386031349E-2</v>
      </c>
      <c r="AI78" s="558">
        <v>7.1360590930537204E-2</v>
      </c>
      <c r="AJ78" s="558">
        <v>7.1277526302827271E-2</v>
      </c>
      <c r="AK78" s="558">
        <v>7.11946548268345E-2</v>
      </c>
      <c r="AL78" s="558">
        <v>7.1111975829632412E-2</v>
      </c>
      <c r="AM78" s="558">
        <v>7.1029488641416769E-2</v>
      </c>
      <c r="AN78" s="558">
        <v>7.0947192595487513E-2</v>
      </c>
      <c r="AO78" s="558">
        <v>7.0865087028230814E-2</v>
      </c>
      <c r="AP78" s="558">
        <v>7.0783171279101262E-2</v>
      </c>
      <c r="AQ78" s="558">
        <v>7.070144469060409E-2</v>
      </c>
      <c r="AR78">
        <v>7.0619906608277619E-2</v>
      </c>
      <c r="AS78">
        <v>7.0538556380675813E-2</v>
      </c>
      <c r="AT78">
        <v>7.0457393359350862E-2</v>
      </c>
      <c r="AU78">
        <v>7.0376416898836017E-2</v>
      </c>
      <c r="AV78">
        <v>7.0295626356628449E-2</v>
      </c>
      <c r="AW78">
        <v>7.0215021093172278E-2</v>
      </c>
      <c r="AX78">
        <v>7.0134600471841627E-2</v>
      </c>
      <c r="AY78">
        <v>7.0054363858923968E-2</v>
      </c>
      <c r="AZ78">
        <v>6.9974310623603417E-2</v>
      </c>
      <c r="BA78">
        <v>6.9894440137944172E-2</v>
      </c>
      <c r="BB78">
        <v>6.9814751776874157E-2</v>
      </c>
      <c r="BC78">
        <v>6.973524491816871E-2</v>
      </c>
      <c r="BD78">
        <v>6.9655918942434322E-2</v>
      </c>
      <c r="BE78">
        <v>6.9576773233092623E-2</v>
      </c>
      <c r="BF78">
        <v>6.949780717636439E-2</v>
      </c>
      <c r="BG78">
        <v>6.9419020161253647E-2</v>
      </c>
      <c r="BH78">
        <v>6.9340411579531955E-2</v>
      </c>
      <c r="BI78">
        <v>6.9261980825722727E-2</v>
      </c>
      <c r="BJ78">
        <v>6.9183727297085704E-2</v>
      </c>
      <c r="BK78">
        <v>6.9105650393601462E-2</v>
      </c>
    </row>
    <row r="79" spans="1:63">
      <c r="A79" s="1066"/>
      <c r="B79" s="510">
        <v>15.5</v>
      </c>
      <c r="C79" s="558">
        <v>7.2778136221567688E-2</v>
      </c>
      <c r="D79" s="558">
        <v>7.2691151845346316E-2</v>
      </c>
      <c r="E79" s="558">
        <v>7.2604375148235159E-2</v>
      </c>
      <c r="F79" s="558">
        <v>7.2517805387356235E-2</v>
      </c>
      <c r="G79" s="558">
        <v>7.243144182337044E-2</v>
      </c>
      <c r="H79" s="558">
        <v>7.2345283720456427E-2</v>
      </c>
      <c r="I79" s="558">
        <v>7.2259330346289771E-2</v>
      </c>
      <c r="J79" s="558">
        <v>7.2173580972022269E-2</v>
      </c>
      <c r="K79" s="558">
        <v>7.2088034872261203E-2</v>
      </c>
      <c r="L79" s="558">
        <v>7.2002691325049023E-2</v>
      </c>
      <c r="M79" s="558">
        <v>7.1917549611842976E-2</v>
      </c>
      <c r="N79" s="558">
        <v>7.18326090174949E-2</v>
      </c>
      <c r="O79" s="558">
        <v>7.1747868830231293E-2</v>
      </c>
      <c r="P79" s="558">
        <v>7.1663328341633373E-2</v>
      </c>
      <c r="Q79" s="558">
        <v>7.1578986846617301E-2</v>
      </c>
      <c r="R79" s="558">
        <v>7.1494843643414699E-2</v>
      </c>
      <c r="S79" s="558">
        <v>7.1410898033553064E-2</v>
      </c>
      <c r="T79" s="558">
        <v>7.132714932183648E-2</v>
      </c>
      <c r="U79" s="558">
        <v>7.1243596816326471E-2</v>
      </c>
      <c r="V79" s="558">
        <v>7.116023982832291E-2</v>
      </c>
      <c r="W79" s="558">
        <v>7.1077077672345057E-2</v>
      </c>
      <c r="X79" s="558">
        <v>7.0994109666112845E-2</v>
      </c>
      <c r="Y79" s="558">
        <v>7.0911335130528177E-2</v>
      </c>
      <c r="Z79" s="558">
        <v>7.0828753389656399E-2</v>
      </c>
      <c r="AA79" s="558">
        <v>7.0746363770707893E-2</v>
      </c>
      <c r="AB79" s="558">
        <v>7.0664165604019863E-2</v>
      </c>
      <c r="AC79" s="558">
        <v>7.0582158223038108E-2</v>
      </c>
      <c r="AD79" s="558">
        <v>7.0500340964299052E-2</v>
      </c>
      <c r="AE79" s="558">
        <v>7.0418713167411856E-2</v>
      </c>
      <c r="AF79" s="558">
        <v>7.0337274175040668E-2</v>
      </c>
      <c r="AG79" s="558">
        <v>7.0256023332886886E-2</v>
      </c>
      <c r="AH79" s="558">
        <v>7.0174959989671742E-2</v>
      </c>
      <c r="AI79" s="558">
        <v>7.0094083497118861E-2</v>
      </c>
      <c r="AJ79" s="558">
        <v>7.001339320993695E-2</v>
      </c>
      <c r="AK79" s="558">
        <v>6.9932888485802688E-2</v>
      </c>
      <c r="AL79" s="558">
        <v>6.9852568685343633E-2</v>
      </c>
      <c r="AM79" s="558">
        <v>6.9772433172121326E-2</v>
      </c>
      <c r="AN79" s="558">
        <v>6.969248131261449E-2</v>
      </c>
      <c r="AO79" s="558">
        <v>6.9612712476202321E-2</v>
      </c>
      <c r="AP79" s="558">
        <v>6.9533126035147858E-2</v>
      </c>
      <c r="AQ79" s="558">
        <v>6.9453721364581625E-2</v>
      </c>
      <c r="AR79">
        <v>6.9374497842485186E-2</v>
      </c>
      <c r="AS79">
        <v>6.929545484967492E-2</v>
      </c>
      <c r="AT79">
        <v>6.9216591769785923E-2</v>
      </c>
      <c r="AU79">
        <v>6.9137907989255995E-2</v>
      </c>
      <c r="AV79">
        <v>6.9059402897309635E-2</v>
      </c>
      <c r="AW79">
        <v>6.8981075885942364E-2</v>
      </c>
      <c r="AX79">
        <v>6.8902926349904914E-2</v>
      </c>
      <c r="AY79">
        <v>6.8824953686687729E-2</v>
      </c>
      <c r="AZ79">
        <v>6.8747157296505434E-2</v>
      </c>
      <c r="BA79">
        <v>6.8669536582281462E-2</v>
      </c>
      <c r="BB79">
        <v>6.8592090949632797E-2</v>
      </c>
      <c r="BC79">
        <v>6.851481980685474E-2</v>
      </c>
      <c r="BD79">
        <v>6.8437722564905934E-2</v>
      </c>
      <c r="BE79">
        <v>6.8360798637393375E-2</v>
      </c>
      <c r="BF79">
        <v>6.8284047440557424E-2</v>
      </c>
      <c r="BG79">
        <v>6.8207468393257212E-2</v>
      </c>
      <c r="BH79">
        <v>6.8131060916955907E-2</v>
      </c>
      <c r="BI79">
        <v>6.8054824435706068E-2</v>
      </c>
      <c r="BJ79">
        <v>6.797875837613529E-2</v>
      </c>
      <c r="BK79">
        <v>6.7902862167431771E-2</v>
      </c>
    </row>
    <row r="80" spans="1:63">
      <c r="A80" s="1066"/>
      <c r="B80" s="510">
        <v>15.75</v>
      </c>
      <c r="C80" s="558">
        <v>7.1466770855072803E-2</v>
      </c>
      <c r="D80" s="558">
        <v>7.1382321108612617E-2</v>
      </c>
      <c r="E80" s="558">
        <v>7.1298070709127012E-2</v>
      </c>
      <c r="F80" s="558">
        <v>7.1214018951598457E-2</v>
      </c>
      <c r="G80" s="558">
        <v>7.1130165134329973E-2</v>
      </c>
      <c r="H80" s="558">
        <v>7.1046508558925747E-2</v>
      </c>
      <c r="I80" s="558">
        <v>7.0963048530271577E-2</v>
      </c>
      <c r="J80" s="558">
        <v>7.0879784356515735E-2</v>
      </c>
      <c r="K80" s="558">
        <v>7.0796715349049813E-2</v>
      </c>
      <c r="L80" s="558">
        <v>7.0713840822489729E-2</v>
      </c>
      <c r="M80" s="558">
        <v>7.0631160094656864E-2</v>
      </c>
      <c r="N80" s="558">
        <v>7.0548672486559424E-2</v>
      </c>
      <c r="O80" s="558">
        <v>7.0466377322373763E-2</v>
      </c>
      <c r="P80" s="558">
        <v>7.0384273929425922E-2</v>
      </c>
      <c r="Q80" s="558">
        <v>7.0302361638173425E-2</v>
      </c>
      <c r="R80" s="558">
        <v>7.0220639782186914E-2</v>
      </c>
      <c r="S80" s="558">
        <v>7.0139107698132197E-2</v>
      </c>
      <c r="T80" s="558">
        <v>7.0057764725752217E-2</v>
      </c>
      <c r="U80" s="558">
        <v>6.997661020784933E-2</v>
      </c>
      <c r="V80" s="558">
        <v>6.9895643490267487E-2</v>
      </c>
      <c r="W80" s="558">
        <v>6.9814863921874748E-2</v>
      </c>
      <c r="X80" s="558">
        <v>6.9734270854545796E-2</v>
      </c>
      <c r="Y80" s="558">
        <v>6.9653863643144548E-2</v>
      </c>
      <c r="Z80" s="558">
        <v>6.9573641645507084E-2</v>
      </c>
      <c r="AA80" s="558">
        <v>6.9493604222424385E-2</v>
      </c>
      <c r="AB80" s="558">
        <v>6.9413750737625485E-2</v>
      </c>
      <c r="AC80" s="558">
        <v>6.9334080557760525E-2</v>
      </c>
      <c r="AD80" s="558">
        <v>6.9254593052384045E-2</v>
      </c>
      <c r="AE80" s="558">
        <v>6.9175287593938373E-2</v>
      </c>
      <c r="AF80" s="558">
        <v>6.9096163557737067E-2</v>
      </c>
      <c r="AG80" s="558">
        <v>6.9017220321948541E-2</v>
      </c>
      <c r="AH80" s="558">
        <v>6.8938457267579772E-2</v>
      </c>
      <c r="AI80" s="558">
        <v>6.8859873778460104E-2</v>
      </c>
      <c r="AJ80" s="558">
        <v>6.878146924122519E-2</v>
      </c>
      <c r="AK80" s="558">
        <v>6.870324304530108E-2</v>
      </c>
      <c r="AL80" s="558">
        <v>6.8625194582888266E-2</v>
      </c>
      <c r="AM80" s="558">
        <v>6.8547323248946038E-2</v>
      </c>
      <c r="AN80" s="558">
        <v>6.8469628441176822E-2</v>
      </c>
      <c r="AO80" s="558">
        <v>6.8392109560010614E-2</v>
      </c>
      <c r="AP80" s="558">
        <v>6.8314766008589614E-2</v>
      </c>
      <c r="AQ80" s="558">
        <v>6.823759719275288E-2</v>
      </c>
      <c r="AR80">
        <v>6.816060252102106E-2</v>
      </c>
      <c r="AS80">
        <v>6.808378140458142E-2</v>
      </c>
      <c r="AT80">
        <v>6.8007133257272701E-2</v>
      </c>
      <c r="AU80">
        <v>6.7930657495570229E-2</v>
      </c>
      <c r="AV80">
        <v>6.7854353538571194E-2</v>
      </c>
      <c r="AW80">
        <v>6.7778220807979864E-2</v>
      </c>
      <c r="AX80">
        <v>6.7702258728092948E-2</v>
      </c>
      <c r="AY80">
        <v>6.7626466725785206E-2</v>
      </c>
      <c r="AZ80">
        <v>6.75508442304949E-2</v>
      </c>
      <c r="BA80">
        <v>6.7475390674209587E-2</v>
      </c>
      <c r="BB80">
        <v>6.7400105491451784E-2</v>
      </c>
      <c r="BC80">
        <v>6.7324988119264975E-2</v>
      </c>
      <c r="BD80">
        <v>6.7250037997199461E-2</v>
      </c>
      <c r="BE80">
        <v>6.717525456729849E-2</v>
      </c>
      <c r="BF80">
        <v>6.7100637274084371E-2</v>
      </c>
      <c r="BG80">
        <v>6.7026185564544788E-2</v>
      </c>
      <c r="BH80">
        <v>6.6951898888119005E-2</v>
      </c>
      <c r="BI80">
        <v>6.6877776696684474E-2</v>
      </c>
      <c r="BJ80">
        <v>6.6803818444543223E-2</v>
      </c>
      <c r="BK80">
        <v>6.673002358840846E-2</v>
      </c>
    </row>
    <row r="81" spans="1:63">
      <c r="A81" s="1066"/>
      <c r="B81" s="510">
        <v>16</v>
      </c>
      <c r="C81" s="558">
        <v>7.0189582875600551E-2</v>
      </c>
      <c r="D81" s="558">
        <v>7.0107571061981122E-2</v>
      </c>
      <c r="E81" s="558">
        <v>7.0025750675284687E-2</v>
      </c>
      <c r="F81" s="558">
        <v>6.9944121046067162E-2</v>
      </c>
      <c r="G81" s="558">
        <v>6.9862681508002303E-2</v>
      </c>
      <c r="H81" s="558">
        <v>6.9781431397863608E-2</v>
      </c>
      <c r="I81" s="558">
        <v>6.9700370055506333E-2</v>
      </c>
      <c r="J81" s="558">
        <v>6.9619496823849575E-2</v>
      </c>
      <c r="K81" s="558">
        <v>6.9538811048858562E-2</v>
      </c>
      <c r="L81" s="558">
        <v>6.9458312079526963E-2</v>
      </c>
      <c r="M81" s="558">
        <v>6.9377999267859411E-2</v>
      </c>
      <c r="N81" s="558">
        <v>6.9297871968854174E-2</v>
      </c>
      <c r="O81" s="558">
        <v>6.9217929540485765E-2</v>
      </c>
      <c r="P81" s="558">
        <v>6.9138171343687896E-2</v>
      </c>
      <c r="Q81" s="558">
        <v>6.9058596742336401E-2</v>
      </c>
      <c r="R81" s="558">
        <v>6.8979205103232341E-2</v>
      </c>
      <c r="S81" s="558">
        <v>6.8899995796085203E-2</v>
      </c>
      <c r="T81" s="558">
        <v>6.8820968193496229E-2</v>
      </c>
      <c r="U81" s="558">
        <v>6.8742121670941819E-2</v>
      </c>
      <c r="V81" s="558">
        <v>6.8663455606757129E-2</v>
      </c>
      <c r="W81" s="558">
        <v>6.8584969382119707E-2</v>
      </c>
      <c r="X81" s="558">
        <v>6.8506662381033256E-2</v>
      </c>
      <c r="Y81" s="558">
        <v>6.8428533990311541E-2</v>
      </c>
      <c r="Z81" s="558">
        <v>6.8350583599562351E-2</v>
      </c>
      <c r="AA81" s="558">
        <v>6.8272810601171643E-2</v>
      </c>
      <c r="AB81" s="558">
        <v>6.8195214390287737E-2</v>
      </c>
      <c r="AC81" s="558">
        <v>6.8117794364805639E-2</v>
      </c>
      <c r="AD81" s="558">
        <v>6.8040549925351426E-2</v>
      </c>
      <c r="AE81" s="558">
        <v>6.796348047526686E-2</v>
      </c>
      <c r="AF81" s="558">
        <v>6.7886585420593962E-2</v>
      </c>
      <c r="AG81" s="558">
        <v>6.7809864170059783E-2</v>
      </c>
      <c r="AH81" s="558">
        <v>6.77333161350612E-2</v>
      </c>
      <c r="AI81" s="558">
        <v>6.765694072964995E-2</v>
      </c>
      <c r="AJ81" s="558">
        <v>6.7580737370517618E-2</v>
      </c>
      <c r="AK81" s="558">
        <v>6.7504705476980773E-2</v>
      </c>
      <c r="AL81" s="558">
        <v>6.7428844470966268E-2</v>
      </c>
      <c r="AM81" s="558">
        <v>6.7353153776996591E-2</v>
      </c>
      <c r="AN81" s="558">
        <v>6.7277632822175235E-2</v>
      </c>
      <c r="AO81" s="558">
        <v>6.7202281036172332E-2</v>
      </c>
      <c r="AP81" s="558">
        <v>6.7127097851210252E-2</v>
      </c>
      <c r="AQ81" s="558">
        <v>6.7052082702049362E-2</v>
      </c>
      <c r="AR81">
        <v>6.697723502597383E-2</v>
      </c>
      <c r="AS81">
        <v>6.6902554262777608E-2</v>
      </c>
      <c r="AT81">
        <v>6.6828039854750373E-2</v>
      </c>
      <c r="AU81">
        <v>6.6753691246663749E-2</v>
      </c>
      <c r="AV81">
        <v>6.6679507885757439E-2</v>
      </c>
      <c r="AW81">
        <v>6.6605489221725517E-2</v>
      </c>
      <c r="AX81">
        <v>6.6531634706702883E-2</v>
      </c>
      <c r="AY81">
        <v>6.6457943795251731E-2</v>
      </c>
      <c r="AZ81">
        <v>6.638441594434806E-2</v>
      </c>
      <c r="BA81">
        <v>6.6311050613368408E-2</v>
      </c>
      <c r="BB81">
        <v>6.6237847264076583E-2</v>
      </c>
      <c r="BC81">
        <v>6.6164805360610451E-2</v>
      </c>
      <c r="BD81">
        <v>6.6091924369468952E-2</v>
      </c>
      <c r="BE81">
        <v>6.6019203759499032E-2</v>
      </c>
      <c r="BF81">
        <v>6.5946643001882771E-2</v>
      </c>
      <c r="BG81">
        <v>6.5874241570124545E-2</v>
      </c>
      <c r="BH81">
        <v>6.5801998940038353E-2</v>
      </c>
      <c r="BI81">
        <v>6.5729914589735081E-2</v>
      </c>
      <c r="BJ81">
        <v>6.5657987999609979E-2</v>
      </c>
      <c r="BK81">
        <v>6.5586218652330205E-2</v>
      </c>
    </row>
    <row r="82" spans="1:63">
      <c r="A82" s="1066"/>
      <c r="B82" s="576">
        <v>16.25</v>
      </c>
      <c r="C82" s="558">
        <v>6.8945453148754249E-2</v>
      </c>
      <c r="D82" s="558">
        <v>6.8865787076524465E-2</v>
      </c>
      <c r="E82" s="558">
        <v>6.8786304899176309E-2</v>
      </c>
      <c r="F82" s="558">
        <v>6.8707005980711167E-2</v>
      </c>
      <c r="G82" s="558">
        <v>6.8627889688059815E-2</v>
      </c>
      <c r="H82" s="558">
        <v>6.8548955391065605E-2</v>
      </c>
      <c r="I82" s="558">
        <v>6.8470202462467739E-2</v>
      </c>
      <c r="J82" s="558">
        <v>6.8391630277884641E-2</v>
      </c>
      <c r="K82" s="558">
        <v>6.8313238215797434E-2</v>
      </c>
      <c r="L82" s="558">
        <v>6.8235025657533602E-2</v>
      </c>
      <c r="M82" s="558">
        <v>6.8156991987250684E-2</v>
      </c>
      <c r="N82" s="558">
        <v>6.8079136591920095E-2</v>
      </c>
      <c r="O82" s="558">
        <v>6.800145886131112E-2</v>
      </c>
      <c r="P82" s="558">
        <v>6.792395818797492E-2</v>
      </c>
      <c r="Q82" s="558">
        <v>6.7846633967228731E-2</v>
      </c>
      <c r="R82" s="558">
        <v>6.7769485597140119E-2</v>
      </c>
      <c r="S82" s="558">
        <v>6.7692512478511394E-2</v>
      </c>
      <c r="T82" s="558">
        <v>6.761571401486402E-2</v>
      </c>
      <c r="U82" s="558">
        <v>6.7539089612423317E-2</v>
      </c>
      <c r="V82" s="558">
        <v>6.7462638680103063E-2</v>
      </c>
      <c r="W82" s="558">
        <v>6.7386360629490341E-2</v>
      </c>
      <c r="X82" s="558">
        <v>6.7310254874830444E-2</v>
      </c>
      <c r="Y82" s="558">
        <v>6.7234320833011854E-2</v>
      </c>
      <c r="Z82" s="558">
        <v>6.7158557923551382E-2</v>
      </c>
      <c r="AA82" s="558">
        <v>6.7082965568579359E-2</v>
      </c>
      <c r="AB82" s="558">
        <v>6.7007543192824939E-2</v>
      </c>
      <c r="AC82" s="558">
        <v>6.6932290223601504E-2</v>
      </c>
      <c r="AD82" s="558">
        <v>6.6857206090792196E-2</v>
      </c>
      <c r="AE82" s="558">
        <v>6.6782290226835517E-2</v>
      </c>
      <c r="AF82" s="558">
        <v>6.6707542066710951E-2</v>
      </c>
      <c r="AG82" s="558">
        <v>6.6632961047924905E-2</v>
      </c>
      <c r="AH82" s="558">
        <v>6.6558546610496441E-2</v>
      </c>
      <c r="AI82" s="558">
        <v>6.6484298196943362E-2</v>
      </c>
      <c r="AJ82" s="558">
        <v>6.6410215252268284E-2</v>
      </c>
      <c r="AK82" s="558">
        <v>6.6336297223944768E-2</v>
      </c>
      <c r="AL82" s="558">
        <v>6.6262543561903614E-2</v>
      </c>
      <c r="AM82" s="558">
        <v>6.6188953718519156E-2</v>
      </c>
      <c r="AN82" s="558">
        <v>6.6115527148595837E-2</v>
      </c>
      <c r="AO82" s="558">
        <v>6.6042263309354615E-2</v>
      </c>
      <c r="AP82" s="558">
        <v>6.5969161660419634E-2</v>
      </c>
      <c r="AQ82" s="558">
        <v>6.589622166380496E-2</v>
      </c>
      <c r="AR82">
        <v>6.5823442783901398E-2</v>
      </c>
      <c r="AS82">
        <v>6.5750824487463277E-2</v>
      </c>
      <c r="AT82">
        <v>6.5678366243595548E-2</v>
      </c>
      <c r="AU82">
        <v>6.5606067523740819E-2</v>
      </c>
      <c r="AV82">
        <v>6.553392780166642E-2</v>
      </c>
      <c r="AW82">
        <v>6.546194655345175E-2</v>
      </c>
      <c r="AX82">
        <v>6.5390123257475521E-2</v>
      </c>
      <c r="AY82">
        <v>6.5318457394403159E-2</v>
      </c>
      <c r="AZ82">
        <v>6.5246948447174352E-2</v>
      </c>
      <c r="BA82">
        <v>6.5175595900990535E-2</v>
      </c>
      <c r="BB82">
        <v>6.5104399243302566E-2</v>
      </c>
      <c r="BC82">
        <v>6.5033357963798485E-2</v>
      </c>
      <c r="BD82">
        <v>6.4962471554391277E-2</v>
      </c>
      <c r="BE82">
        <v>6.4891739509206764E-2</v>
      </c>
      <c r="BF82">
        <v>6.4821161324571608E-2</v>
      </c>
      <c r="BG82">
        <v>6.4750736499001316E-2</v>
      </c>
      <c r="BH82">
        <v>6.4680464533188362E-2</v>
      </c>
      <c r="BI82">
        <v>6.4610344929990446E-2</v>
      </c>
      <c r="BJ82">
        <v>6.4540377194418685E-2</v>
      </c>
      <c r="BK82">
        <v>6.4470560833626039E-2</v>
      </c>
    </row>
    <row r="83" spans="1:63">
      <c r="A83" s="1066"/>
      <c r="B83" s="510">
        <v>16.5</v>
      </c>
      <c r="C83" s="558">
        <v>6.7733303573047202E-2</v>
      </c>
      <c r="D83" s="558">
        <v>6.7655895311951986E-2</v>
      </c>
      <c r="E83" s="558">
        <v>6.7578663779244499E-2</v>
      </c>
      <c r="F83" s="558">
        <v>6.7501608370390181E-2</v>
      </c>
      <c r="G83" s="558">
        <v>6.7424728483608642E-2</v>
      </c>
      <c r="H83" s="558">
        <v>6.7348023519857914E-2</v>
      </c>
      <c r="I83" s="558">
        <v>6.727149288281889E-2</v>
      </c>
      <c r="J83" s="558">
        <v>6.7195135978879883E-2</v>
      </c>
      <c r="K83" s="558">
        <v>6.7118952217121303E-2</v>
      </c>
      <c r="L83" s="558">
        <v>6.7042941009300347E-2</v>
      </c>
      <c r="M83" s="558">
        <v>6.6967101769835932E-2</v>
      </c>
      <c r="N83" s="558">
        <v>6.6891433915793663E-2</v>
      </c>
      <c r="O83" s="558">
        <v>6.6815936866870776E-2</v>
      </c>
      <c r="P83" s="558">
        <v>6.6740610045381468E-2</v>
      </c>
      <c r="Q83" s="558">
        <v>6.6665452876242037E-2</v>
      </c>
      <c r="R83" s="558">
        <v>6.6590464786956335E-2</v>
      </c>
      <c r="S83" s="558">
        <v>6.6515645207601129E-2</v>
      </c>
      <c r="T83" s="558">
        <v>6.6440993570811763E-2</v>
      </c>
      <c r="U83" s="558">
        <v>6.636650931176781E-2</v>
      </c>
      <c r="V83" s="558">
        <v>6.6292191868178724E-2</v>
      </c>
      <c r="W83" s="558">
        <v>6.6218040680269805E-2</v>
      </c>
      <c r="X83" s="558">
        <v>6.6144055190768117E-2</v>
      </c>
      <c r="Y83" s="558">
        <v>6.6070234844888442E-2</v>
      </c>
      <c r="Z83" s="558">
        <v>6.5996579090319543E-2</v>
      </c>
      <c r="AA83" s="558">
        <v>6.5923087377210324E-2</v>
      </c>
      <c r="AB83" s="558">
        <v>6.5849759158156121E-2</v>
      </c>
      <c r="AC83" s="558">
        <v>6.5776593888185172E-2</v>
      </c>
      <c r="AD83" s="558">
        <v>6.5703591024745087E-2</v>
      </c>
      <c r="AE83" s="558">
        <v>6.5630750027689394E-2</v>
      </c>
      <c r="AF83" s="558">
        <v>6.5558070359264309E-2</v>
      </c>
      <c r="AG83" s="558">
        <v>6.5485551484095433E-2</v>
      </c>
      <c r="AH83" s="558">
        <v>6.541319286917463E-2</v>
      </c>
      <c r="AI83" s="558">
        <v>6.5340993983846934E-2</v>
      </c>
      <c r="AJ83" s="558">
        <v>6.5268954299797691E-2</v>
      </c>
      <c r="AK83" s="558">
        <v>6.5197073291039478E-2</v>
      </c>
      <c r="AL83" s="558">
        <v>6.5125350433899484E-2</v>
      </c>
      <c r="AM83" s="558">
        <v>6.5053785207006734E-2</v>
      </c>
      <c r="AN83" s="558">
        <v>6.4982377091279367E-2</v>
      </c>
      <c r="AO83" s="558">
        <v>6.4911125569912242E-2</v>
      </c>
      <c r="AP83" s="558">
        <v>6.4840030128364354E-2</v>
      </c>
      <c r="AQ83" s="558">
        <v>6.476909025434649E-2</v>
      </c>
      <c r="AR83">
        <v>6.4698305437808898E-2</v>
      </c>
      <c r="AS83">
        <v>6.4627675170929114E-2</v>
      </c>
      <c r="AT83">
        <v>6.4557198948099775E-2</v>
      </c>
      <c r="AU83">
        <v>6.4486876265916565E-2</v>
      </c>
      <c r="AV83">
        <v>6.4416706623166245E-2</v>
      </c>
      <c r="AW83">
        <v>6.4346689520814723E-2</v>
      </c>
      <c r="AX83">
        <v>6.4276824461995202E-2</v>
      </c>
      <c r="AY83">
        <v>6.4207110951996493E-2</v>
      </c>
      <c r="AZ83">
        <v>6.4137548498251318E-2</v>
      </c>
      <c r="BA83">
        <v>6.4068136610324636E-2</v>
      </c>
      <c r="BB83">
        <v>6.3998874799902211E-2</v>
      </c>
      <c r="BC83">
        <v>6.3929762580779148E-2</v>
      </c>
      <c r="BD83">
        <v>6.3860799468848414E-2</v>
      </c>
      <c r="BE83">
        <v>6.3791984982089697E-2</v>
      </c>
      <c r="BF83">
        <v>6.3723318640558052E-2</v>
      </c>
      <c r="BG83">
        <v>6.3654799966372785E-2</v>
      </c>
      <c r="BH83">
        <v>6.3586428483706353E-2</v>
      </c>
      <c r="BI83">
        <v>6.3518203718773383E-2</v>
      </c>
      <c r="BJ83">
        <v>6.3450125199819699E-2</v>
      </c>
      <c r="BK83">
        <v>6.338219245711145E-2</v>
      </c>
    </row>
    <row r="84" spans="1:63">
      <c r="A84" s="1066"/>
      <c r="B84" s="510">
        <v>16.75</v>
      </c>
      <c r="C84" s="558">
        <v>6.6552095695604052E-2</v>
      </c>
      <c r="D84" s="558">
        <v>6.6476861347107674E-2</v>
      </c>
      <c r="E84" s="558">
        <v>6.6401796905080288E-2</v>
      </c>
      <c r="F84" s="558">
        <v>6.6326901794605375E-2</v>
      </c>
      <c r="G84" s="558">
        <v>6.6252175443357292E-2</v>
      </c>
      <c r="H84" s="558">
        <v>6.6177617281586679E-2</v>
      </c>
      <c r="I84" s="558">
        <v>6.6103226742106044E-2</v>
      </c>
      <c r="J84" s="558">
        <v>6.6029003260275318E-2</v>
      </c>
      <c r="K84" s="558">
        <v>6.5954946273987611E-2</v>
      </c>
      <c r="L84" s="558">
        <v>6.5881055223654977E-2</v>
      </c>
      <c r="M84" s="558">
        <v>6.5807329552194385E-2</v>
      </c>
      <c r="N84" s="558">
        <v>6.5733768705013657E-2</v>
      </c>
      <c r="O84" s="558">
        <v>6.5660372129997591E-2</v>
      </c>
      <c r="P84" s="558">
        <v>6.5587139277494141E-2</v>
      </c>
      <c r="Q84" s="558">
        <v>6.551406960030072E-2</v>
      </c>
      <c r="R84" s="558">
        <v>6.5441162553650511E-2</v>
      </c>
      <c r="S84" s="558">
        <v>6.5368417595198999E-2</v>
      </c>
      <c r="T84" s="558">
        <v>6.5295834185010476E-2</v>
      </c>
      <c r="U84" s="558">
        <v>6.5223411785544708E-2</v>
      </c>
      <c r="V84" s="558">
        <v>6.5151149861643623E-2</v>
      </c>
      <c r="W84" s="558">
        <v>6.5079047880518215E-2</v>
      </c>
      <c r="X84" s="558">
        <v>6.5007105311735341E-2</v>
      </c>
      <c r="Y84" s="558">
        <v>6.4935321627204792E-2</v>
      </c>
      <c r="Z84" s="558">
        <v>6.4863696301166368E-2</v>
      </c>
      <c r="AA84" s="558">
        <v>6.4792228810176974E-2</v>
      </c>
      <c r="AB84" s="558">
        <v>6.4720918633097937E-2</v>
      </c>
      <c r="AC84" s="558">
        <v>6.4649765251082361E-2</v>
      </c>
      <c r="AD84" s="558">
        <v>6.4578768147562415E-2</v>
      </c>
      <c r="AE84" s="558">
        <v>6.4507926808236984E-2</v>
      </c>
      <c r="AF84" s="558">
        <v>6.4437240721059164E-2</v>
      </c>
      <c r="AG84" s="558">
        <v>6.4366709376223935E-2</v>
      </c>
      <c r="AH84" s="558">
        <v>6.4296332266155928E-2</v>
      </c>
      <c r="AI84" s="558">
        <v>6.4226108885497235E-2</v>
      </c>
      <c r="AJ84" s="558">
        <v>6.4156038731095308E-2</v>
      </c>
      <c r="AK84" s="558">
        <v>6.4086121301990928E-2</v>
      </c>
      <c r="AL84" s="558">
        <v>6.4016356099406313E-2</v>
      </c>
      <c r="AM84" s="558">
        <v>6.3946742626733236E-2</v>
      </c>
      <c r="AN84" s="558">
        <v>6.3877280389521202E-2</v>
      </c>
      <c r="AO84" s="558">
        <v>6.3807968895465819E-2</v>
      </c>
      <c r="AP84" s="558">
        <v>6.3738807654397073E-2</v>
      </c>
      <c r="AQ84" s="558">
        <v>6.366979617826786E-2</v>
      </c>
      <c r="AR84">
        <v>6.3600933981142457E-2</v>
      </c>
      <c r="AS84">
        <v>6.3532220579185131E-2</v>
      </c>
      <c r="AT84">
        <v>6.3463655490648793E-2</v>
      </c>
      <c r="AU84">
        <v>6.3395238235863779E-2</v>
      </c>
      <c r="AV84">
        <v>6.3326968337226619E-2</v>
      </c>
      <c r="AW84">
        <v>6.3258845319188933E-2</v>
      </c>
      <c r="AX84">
        <v>6.3190868708246403E-2</v>
      </c>
      <c r="AY84">
        <v>6.3123038032927833E-2</v>
      </c>
      <c r="AZ84">
        <v>6.3055352823784147E-2</v>
      </c>
      <c r="BA84">
        <v>6.2987812613377672E-2</v>
      </c>
      <c r="BB84">
        <v>6.2920416936271331E-2</v>
      </c>
      <c r="BC84">
        <v>6.2853165329017927E-2</v>
      </c>
      <c r="BD84">
        <v>6.2786057330149539E-2</v>
      </c>
      <c r="BE84">
        <v>6.2719092480167007E-2</v>
      </c>
      <c r="BF84">
        <v>6.2652270321529382E-2</v>
      </c>
      <c r="BG84">
        <v>6.2585590398643545E-2</v>
      </c>
      <c r="BH84">
        <v>6.2519052257853827E-2</v>
      </c>
      <c r="BI84">
        <v>6.2452655447431733E-2</v>
      </c>
      <c r="BJ84">
        <v>6.2386399517565742E-2</v>
      </c>
      <c r="BK84">
        <v>6.232028402035112E-2</v>
      </c>
    </row>
    <row r="85" spans="1:63">
      <c r="A85" s="1066"/>
      <c r="B85" s="510">
        <v>17</v>
      </c>
      <c r="C85" s="558">
        <v>6.5400829334203547E-2</v>
      </c>
      <c r="D85" s="558">
        <v>6.5327688815850882E-2</v>
      </c>
      <c r="E85" s="558">
        <v>6.5254711707031413E-2</v>
      </c>
      <c r="F85" s="558">
        <v>6.5181897460725238E-2</v>
      </c>
      <c r="G85" s="558">
        <v>6.5109245532351284E-2</v>
      </c>
      <c r="H85" s="558">
        <v>6.5036755379753758E-2</v>
      </c>
      <c r="I85" s="558">
        <v>6.4964426463188646E-2</v>
      </c>
      <c r="J85" s="558">
        <v>6.4892258245310294E-2</v>
      </c>
      <c r="K85" s="558">
        <v>6.4820250191158141E-2</v>
      </c>
      <c r="L85" s="558">
        <v>6.4748401768143476E-2</v>
      </c>
      <c r="M85" s="558">
        <v>6.4676712446036316E-2</v>
      </c>
      <c r="N85" s="558">
        <v>6.4605181696952368E-2</v>
      </c>
      <c r="O85" s="558">
        <v>6.4533808995340031E-2</v>
      </c>
      <c r="P85" s="558">
        <v>6.4462593817967595E-2</v>
      </c>
      <c r="Q85" s="558">
        <v>6.4391535643910411E-2</v>
      </c>
      <c r="R85" s="558">
        <v>6.4320633954538173E-2</v>
      </c>
      <c r="S85" s="558">
        <v>6.4249888233502334E-2</v>
      </c>
      <c r="T85" s="558">
        <v>6.4179297966723572E-2</v>
      </c>
      <c r="U85" s="558">
        <v>6.4108862642379333E-2</v>
      </c>
      <c r="V85" s="558">
        <v>6.403858175089143E-2</v>
      </c>
      <c r="W85" s="558">
        <v>6.3968454784913781E-2</v>
      </c>
      <c r="X85" s="558">
        <v>6.3898481239320223E-2</v>
      </c>
      <c r="Y85" s="558">
        <v>6.3828660611192328E-2</v>
      </c>
      <c r="Z85" s="558">
        <v>6.375899239980741E-2</v>
      </c>
      <c r="AA85" s="558">
        <v>6.3689476106626522E-2</v>
      </c>
      <c r="AB85" s="558">
        <v>6.3620111235282578E-2</v>
      </c>
      <c r="AC85" s="558">
        <v>6.3550897291568514E-2</v>
      </c>
      <c r="AD85" s="558">
        <v>6.348183378342559E-2</v>
      </c>
      <c r="AE85" s="558">
        <v>6.3412920220931715E-2</v>
      </c>
      <c r="AF85" s="558">
        <v>6.3344156116289838E-2</v>
      </c>
      <c r="AG85" s="558">
        <v>6.327554098381645E-2</v>
      </c>
      <c r="AH85" s="558">
        <v>6.3207074339930211E-2</v>
      </c>
      <c r="AI85" s="558">
        <v>6.3138755703140467E-2</v>
      </c>
      <c r="AJ85" s="558">
        <v>6.3070584594036083E-2</v>
      </c>
      <c r="AK85" s="558">
        <v>6.3002560535274144E-2</v>
      </c>
      <c r="AL85" s="558">
        <v>6.2934683051568865E-2</v>
      </c>
      <c r="AM85" s="558">
        <v>6.286695166968051E-2</v>
      </c>
      <c r="AN85" s="558">
        <v>6.2799365918404376E-2</v>
      </c>
      <c r="AO85" s="558">
        <v>6.2731925328559868E-2</v>
      </c>
      <c r="AP85" s="558">
        <v>6.2664629432979665E-2</v>
      </c>
      <c r="AQ85" s="558">
        <v>6.2597477766498918E-2</v>
      </c>
      <c r="AR85">
        <v>6.2530469865944543E-2</v>
      </c>
      <c r="AS85">
        <v>6.2463605270124546E-2</v>
      </c>
      <c r="AT85">
        <v>6.2396883519817467E-2</v>
      </c>
      <c r="AU85">
        <v>6.2330304157761848E-2</v>
      </c>
      <c r="AV85">
        <v>6.2263866728645811E-2</v>
      </c>
      <c r="AW85">
        <v>6.2197570779096677E-2</v>
      </c>
      <c r="AX85">
        <v>6.2131415857670604E-2</v>
      </c>
      <c r="AY85">
        <v>6.2065401514842411E-2</v>
      </c>
      <c r="AZ85">
        <v>6.1999527302995364E-2</v>
      </c>
      <c r="BA85">
        <v>6.193379277641102E-2</v>
      </c>
      <c r="BB85">
        <v>6.1868197491259262E-2</v>
      </c>
      <c r="BC85">
        <v>6.1802741005588233E-2</v>
      </c>
      <c r="BD85">
        <v>6.1737422879314441E-2</v>
      </c>
      <c r="BE85">
        <v>6.1672242674212882E-2</v>
      </c>
      <c r="BF85">
        <v>6.1607199953907274E-2</v>
      </c>
      <c r="BG85">
        <v>6.1542294283860294E-2</v>
      </c>
      <c r="BH85">
        <v>6.1477525231363864E-2</v>
      </c>
      <c r="BI85">
        <v>6.1412892365529617E-2</v>
      </c>
      <c r="BJ85">
        <v>6.1348395257279288E-2</v>
      </c>
      <c r="BK85">
        <v>6.1284033479335205E-2</v>
      </c>
    </row>
    <row r="86" spans="1:63">
      <c r="A86" s="1066"/>
      <c r="B86" s="510">
        <v>17.25</v>
      </c>
      <c r="C86" s="558">
        <v>6.4278541213813739E-2</v>
      </c>
      <c r="D86" s="558">
        <v>6.4207418056533308E-2</v>
      </c>
      <c r="E86" s="558">
        <v>6.4136452118518941E-2</v>
      </c>
      <c r="F86" s="558">
        <v>6.4065642879041304E-2</v>
      </c>
      <c r="G86" s="558">
        <v>6.399498981966821E-2</v>
      </c>
      <c r="H86" s="558">
        <v>6.3924492424251883E-2</v>
      </c>
      <c r="I86" s="558">
        <v>6.3854150178916394E-2</v>
      </c>
      <c r="J86" s="558">
        <v>6.378396257204523E-2</v>
      </c>
      <c r="K86" s="558">
        <v>6.3713929094268845E-2</v>
      </c>
      <c r="L86" s="558">
        <v>6.3644049238452308E-2</v>
      </c>
      <c r="M86" s="558">
        <v>6.3574322499683172E-2</v>
      </c>
      <c r="N86" s="558">
        <v>6.3504748375259212E-2</v>
      </c>
      <c r="O86" s="558">
        <v>6.3435326364676359E-2</v>
      </c>
      <c r="P86" s="558">
        <v>6.3366055969616725E-2</v>
      </c>
      <c r="Q86" s="558">
        <v>6.3296936693936698E-2</v>
      </c>
      <c r="R86" s="558">
        <v>6.3227968043655006E-2</v>
      </c>
      <c r="S86" s="558">
        <v>6.3159149526941072E-2</v>
      </c>
      <c r="T86" s="558">
        <v>6.3090480654103248E-2</v>
      </c>
      <c r="U86" s="558">
        <v>6.3021960937577184E-2</v>
      </c>
      <c r="V86" s="558">
        <v>6.2953589891914338E-2</v>
      </c>
      <c r="W86" s="558">
        <v>6.2885367033770512E-2</v>
      </c>
      <c r="X86" s="558">
        <v>6.2817291881894402E-2</v>
      </c>
      <c r="Y86" s="558">
        <v>6.2749363957116361E-2</v>
      </c>
      <c r="Z86" s="558">
        <v>6.2681582782337097E-2</v>
      </c>
      <c r="AA86" s="558">
        <v>6.2613947882516507E-2</v>
      </c>
      <c r="AB86" s="558">
        <v>6.2546458784662626E-2</v>
      </c>
      <c r="AC86" s="558">
        <v>6.2479115017820566E-2</v>
      </c>
      <c r="AD86" s="558">
        <v>6.2411916113061544E-2</v>
      </c>
      <c r="AE86" s="558">
        <v>6.2344861603472045E-2</v>
      </c>
      <c r="AF86" s="558">
        <v>6.227795102414297E-2</v>
      </c>
      <c r="AG86" s="558">
        <v>6.2211183912158893E-2</v>
      </c>
      <c r="AH86" s="558">
        <v>6.2144559806587424E-2</v>
      </c>
      <c r="AI86" s="558">
        <v>6.2078078248468546E-2</v>
      </c>
      <c r="AJ86" s="558">
        <v>6.201173878080414E-2</v>
      </c>
      <c r="AK86" s="558">
        <v>6.1945540948547435E-2</v>
      </c>
      <c r="AL86" s="558">
        <v>6.1879484298592677E-2</v>
      </c>
      <c r="AM86" s="558">
        <v>6.1813568379764747E-2</v>
      </c>
      <c r="AN86" s="558">
        <v>6.1747792742808907E-2</v>
      </c>
      <c r="AO86" s="558">
        <v>6.1682156940380581E-2</v>
      </c>
      <c r="AP86" s="558">
        <v>6.1616660527035252E-2</v>
      </c>
      <c r="AQ86" s="558">
        <v>6.1551303059218299E-2</v>
      </c>
      <c r="AR86">
        <v>6.1486084095255092E-2</v>
      </c>
      <c r="AS86">
        <v>6.1421003195340974E-2</v>
      </c>
      <c r="AT86">
        <v>6.1356059921531376E-2</v>
      </c>
      <c r="AU86">
        <v>6.1291253837732027E-2</v>
      </c>
      <c r="AV86">
        <v>6.1226584509689166E-2</v>
      </c>
      <c r="AW86">
        <v>6.1162051504979859E-2</v>
      </c>
      <c r="AX86">
        <v>6.109765439300234E-2</v>
      </c>
      <c r="AY86">
        <v>6.1033392744966462E-2</v>
      </c>
      <c r="AZ86">
        <v>6.0969266133884148E-2</v>
      </c>
      <c r="BA86">
        <v>6.0905274134559963E-2</v>
      </c>
      <c r="BB86">
        <v>6.0841416323581705E-2</v>
      </c>
      <c r="BC86">
        <v>6.0777692279311041E-2</v>
      </c>
      <c r="BD86">
        <v>6.0714101581874284E-2</v>
      </c>
      <c r="BE86">
        <v>6.0650643813153125E-2</v>
      </c>
      <c r="BF86">
        <v>6.058731855677546E-2</v>
      </c>
      <c r="BG86">
        <v>6.0524125398106345E-2</v>
      </c>
      <c r="BH86">
        <v>6.0461063924238868E-2</v>
      </c>
      <c r="BI86">
        <v>6.0398133723985239E-2</v>
      </c>
      <c r="BJ86">
        <v>6.0335334387867763E-2</v>
      </c>
      <c r="BK86">
        <v>6.0272665508110022E-2</v>
      </c>
    </row>
    <row r="87" spans="1:63">
      <c r="A87" s="1066"/>
      <c r="B87" s="510">
        <v>17.5</v>
      </c>
      <c r="C87" s="558">
        <v>6.3184303624111246E-2</v>
      </c>
      <c r="D87" s="558">
        <v>6.3115124781621998E-2</v>
      </c>
      <c r="E87" s="558">
        <v>6.3046097257670825E-2</v>
      </c>
      <c r="F87" s="558">
        <v>6.2977220556319616E-2</v>
      </c>
      <c r="G87" s="558">
        <v>6.2908494183795016E-2</v>
      </c>
      <c r="H87" s="558">
        <v>6.2839917648476795E-2</v>
      </c>
      <c r="I87" s="558">
        <v>6.2771490460886009E-2</v>
      </c>
      <c r="J87" s="558">
        <v>6.27032121336734E-2</v>
      </c>
      <c r="K87" s="558">
        <v>6.2635082181607848E-2</v>
      </c>
      <c r="L87" s="558">
        <v>6.25671001215648E-2</v>
      </c>
      <c r="M87" s="558">
        <v>6.2499265472514928E-2</v>
      </c>
      <c r="N87" s="558">
        <v>6.2431577755512759E-2</v>
      </c>
      <c r="O87" s="558">
        <v>6.2364036493685389E-2</v>
      </c>
      <c r="P87" s="558">
        <v>6.2296641212221296E-2</v>
      </c>
      <c r="Q87" s="558">
        <v>6.2229391438359205E-2</v>
      </c>
      <c r="R87" s="558">
        <v>6.2162286701377037E-2</v>
      </c>
      <c r="S87" s="558">
        <v>6.2095326532580958E-2</v>
      </c>
      <c r="T87" s="558">
        <v>6.2028510465294395E-2</v>
      </c>
      <c r="U87" s="558">
        <v>6.1961838034847255E-2</v>
      </c>
      <c r="V87" s="558">
        <v>6.189530877856516E-2</v>
      </c>
      <c r="W87" s="558">
        <v>6.1828922235758671E-2</v>
      </c>
      <c r="X87" s="558">
        <v>6.1762677947712737E-2</v>
      </c>
      <c r="Y87" s="558">
        <v>6.1696575457676095E-2</v>
      </c>
      <c r="Z87" s="558">
        <v>6.1630614310850748E-2</v>
      </c>
      <c r="AA87" s="558">
        <v>6.1564794054381589E-2</v>
      </c>
      <c r="AB87" s="558">
        <v>6.1499114237345998E-2</v>
      </c>
      <c r="AC87" s="558">
        <v>6.1433574410743534E-2</v>
      </c>
      <c r="AD87" s="558">
        <v>6.1368174127485749E-2</v>
      </c>
      <c r="AE87" s="558">
        <v>6.1302912942385997E-2</v>
      </c>
      <c r="AF87" s="558">
        <v>6.1237790412149308E-2</v>
      </c>
      <c r="AG87" s="558">
        <v>6.1172806095362402E-2</v>
      </c>
      <c r="AH87" s="558">
        <v>6.110795955248368E-2</v>
      </c>
      <c r="AI87" s="558">
        <v>6.1043250345833307E-2</v>
      </c>
      <c r="AJ87" s="558">
        <v>6.0978678039583394E-2</v>
      </c>
      <c r="AK87" s="558">
        <v>6.0914242199748211E-2</v>
      </c>
      <c r="AL87" s="558">
        <v>6.0849942394174433E-2</v>
      </c>
      <c r="AM87" s="558">
        <v>6.0785778192531503E-2</v>
      </c>
      <c r="AN87" s="558">
        <v>6.072174916630204E-2</v>
      </c>
      <c r="AO87" s="558">
        <v>6.0657854888772289E-2</v>
      </c>
      <c r="AP87" s="558">
        <v>6.0594094935022609E-2</v>
      </c>
      <c r="AQ87" s="558">
        <v>6.0530468881918119E-2</v>
      </c>
      <c r="AR87">
        <v>6.0466976308099295E-2</v>
      </c>
      <c r="AS87">
        <v>6.0403616793972666E-2</v>
      </c>
      <c r="AT87">
        <v>6.0340389921701584E-2</v>
      </c>
      <c r="AU87">
        <v>6.0277295275197061E-2</v>
      </c>
      <c r="AV87">
        <v>6.021433244010857E-2</v>
      </c>
      <c r="AW87">
        <v>6.0151501003815069E-2</v>
      </c>
      <c r="AX87">
        <v>6.0088800555415919E-2</v>
      </c>
      <c r="AY87">
        <v>6.0026230685721944E-2</v>
      </c>
      <c r="AZ87">
        <v>5.9963790987246537E-2</v>
      </c>
      <c r="BA87">
        <v>5.9901481054196827E-2</v>
      </c>
      <c r="BB87">
        <v>5.9839300482464837E-2</v>
      </c>
      <c r="BC87">
        <v>5.977724886961882E-2</v>
      </c>
      <c r="BD87">
        <v>5.9715325814894527E-2</v>
      </c>
      <c r="BE87">
        <v>5.9653530919186563E-2</v>
      </c>
      <c r="BF87">
        <v>5.9591863785039896E-2</v>
      </c>
      <c r="BG87">
        <v>5.953032401664124E-2</v>
      </c>
      <c r="BH87">
        <v>5.9468911219810634E-2</v>
      </c>
      <c r="BI87">
        <v>5.9407625001993036E-2</v>
      </c>
      <c r="BJ87">
        <v>5.9346464972249942E-2</v>
      </c>
      <c r="BK87">
        <v>5.928543074125104E-2</v>
      </c>
    </row>
    <row r="88" spans="1:63">
      <c r="A88" s="1066"/>
      <c r="B88" s="510">
        <v>17.75</v>
      </c>
      <c r="C88" s="558">
        <v>6.2117223103090452E-2</v>
      </c>
      <c r="D88" s="558">
        <v>6.2049918772630067E-2</v>
      </c>
      <c r="E88" s="558">
        <v>6.1982760133488281E-2</v>
      </c>
      <c r="F88" s="558">
        <v>6.1915746713117212E-2</v>
      </c>
      <c r="G88" s="558">
        <v>6.1848878041010406E-2</v>
      </c>
      <c r="H88" s="558">
        <v>6.1782153648691787E-2</v>
      </c>
      <c r="I88" s="558">
        <v>6.1715573069704703E-2</v>
      </c>
      <c r="J88" s="558">
        <v>6.1649135839601105E-2</v>
      </c>
      <c r="K88" s="558">
        <v>6.1582841495930719E-2</v>
      </c>
      <c r="L88" s="558">
        <v>6.1516689578230282E-2</v>
      </c>
      <c r="M88" s="558">
        <v>6.1450679628012948E-2</v>
      </c>
      <c r="N88" s="558">
        <v>6.1384811188757667E-2</v>
      </c>
      <c r="O88" s="558">
        <v>6.1319083805898622E-2</v>
      </c>
      <c r="P88" s="558">
        <v>6.1253497026814839E-2</v>
      </c>
      <c r="Q88" s="558">
        <v>6.118805040081976E-2</v>
      </c>
      <c r="R88" s="558">
        <v>6.1122743479150907E-2</v>
      </c>
      <c r="S88" s="558">
        <v>6.1057575814959658E-2</v>
      </c>
      <c r="T88" s="558">
        <v>6.0992546963301045E-2</v>
      </c>
      <c r="U88" s="558">
        <v>6.0927656481123624E-2</v>
      </c>
      <c r="V88" s="558">
        <v>6.0862903927259376E-2</v>
      </c>
      <c r="W88" s="558">
        <v>6.0798288862413785E-2</v>
      </c>
      <c r="X88" s="558">
        <v>6.073381084915587E-2</v>
      </c>
      <c r="Y88" s="558">
        <v>6.0669469451908258E-2</v>
      </c>
      <c r="Z88" s="558">
        <v>6.0605264236937469E-2</v>
      </c>
      <c r="AA88" s="558">
        <v>6.0541194772344119E-2</v>
      </c>
      <c r="AB88" s="558">
        <v>6.0477260628053225E-2</v>
      </c>
      <c r="AC88" s="558">
        <v>6.0413461375804611E-2</v>
      </c>
      <c r="AD88" s="558">
        <v>6.0349796589143349E-2</v>
      </c>
      <c r="AE88" s="558">
        <v>6.0286265843410201E-2</v>
      </c>
      <c r="AF88" s="558">
        <v>6.0222868715732264E-2</v>
      </c>
      <c r="AG88" s="558">
        <v>6.0159604785013511E-2</v>
      </c>
      <c r="AH88" s="558">
        <v>6.0096473631925509E-2</v>
      </c>
      <c r="AI88" s="558">
        <v>6.0033474838898135E-2</v>
      </c>
      <c r="AJ88" s="558">
        <v>5.9970607990110406E-2</v>
      </c>
      <c r="AK88" s="558">
        <v>5.9907872671481267E-2</v>
      </c>
      <c r="AL88" s="558">
        <v>5.9845268470660545E-2</v>
      </c>
      <c r="AM88" s="558">
        <v>5.9782794977019924E-2</v>
      </c>
      <c r="AN88" s="558">
        <v>5.9720451781643917E-2</v>
      </c>
      <c r="AO88" s="558">
        <v>5.9658238477320998E-2</v>
      </c>
      <c r="AP88" s="558">
        <v>5.9596154658534711E-2</v>
      </c>
      <c r="AQ88" s="558">
        <v>5.9534199921454846E-2</v>
      </c>
      <c r="AR88">
        <v>5.9472373863928701E-2</v>
      </c>
      <c r="AS88">
        <v>5.9410676085472396E-2</v>
      </c>
      <c r="AT88">
        <v>5.9349106187262197E-2</v>
      </c>
      <c r="AU88">
        <v>5.9287663772125909E-2</v>
      </c>
      <c r="AV88">
        <v>5.9226348444534407E-2</v>
      </c>
      <c r="AW88">
        <v>5.916515981059306E-2</v>
      </c>
      <c r="AX88">
        <v>5.9104097478033357E-2</v>
      </c>
      <c r="AY88">
        <v>5.9043161056204489E-2</v>
      </c>
      <c r="AZ88">
        <v>5.8982350156065073E-2</v>
      </c>
      <c r="BA88">
        <v>5.892166439017478E-2</v>
      </c>
      <c r="BB88">
        <v>5.8861103372686199E-2</v>
      </c>
      <c r="BC88">
        <v>5.8800666719336613E-2</v>
      </c>
      <c r="BD88">
        <v>5.8740354047439859E-2</v>
      </c>
      <c r="BE88">
        <v>5.8680164975878302E-2</v>
      </c>
      <c r="BF88">
        <v>5.862009912509477E-2</v>
      </c>
      <c r="BG88">
        <v>5.8560156117084559E-2</v>
      </c>
      <c r="BH88">
        <v>5.8500335575387551E-2</v>
      </c>
      <c r="BI88">
        <v>5.8440637125080311E-2</v>
      </c>
      <c r="BJ88">
        <v>5.8381060392768219E-2</v>
      </c>
      <c r="BK88">
        <v>5.8321605006577758E-2</v>
      </c>
    </row>
    <row r="89" spans="1:63">
      <c r="A89" s="1066"/>
      <c r="B89" s="510">
        <v>18</v>
      </c>
      <c r="C89" s="558">
        <v>6.1076439150718309E-2</v>
      </c>
      <c r="D89" s="558">
        <v>6.1010942604362857E-2</v>
      </c>
      <c r="E89" s="558">
        <v>6.094558638060385E-2</v>
      </c>
      <c r="F89" s="558">
        <v>6.088037002897416E-2</v>
      </c>
      <c r="G89" s="558">
        <v>6.0815293100932741E-2</v>
      </c>
      <c r="H89" s="558">
        <v>6.0750355149854308E-2</v>
      </c>
      <c r="I89" s="558">
        <v>6.0685555731019185E-2</v>
      </c>
      <c r="J89" s="558">
        <v>6.0620894401603106E-2</v>
      </c>
      <c r="K89" s="558">
        <v>6.0556370720667108E-2</v>
      </c>
      <c r="L89" s="558">
        <v>6.0491984249147576E-2</v>
      </c>
      <c r="M89" s="558">
        <v>6.0427734549846235E-2</v>
      </c>
      <c r="N89" s="558">
        <v>6.0363621187420259E-2</v>
      </c>
      <c r="O89" s="558">
        <v>6.029964372837246E-2</v>
      </c>
      <c r="P89" s="558">
        <v>6.0235801741041491E-2</v>
      </c>
      <c r="Q89" s="558">
        <v>6.0172094795592143E-2</v>
      </c>
      <c r="R89" s="558">
        <v>6.0108522464005727E-2</v>
      </c>
      <c r="S89" s="558">
        <v>6.0045084320070455E-2</v>
      </c>
      <c r="T89" s="558">
        <v>5.9981779939371919E-2</v>
      </c>
      <c r="U89" s="558">
        <v>5.9918608899283646E-2</v>
      </c>
      <c r="V89" s="558">
        <v>5.985557077895768E-2</v>
      </c>
      <c r="W89" s="558">
        <v>5.9792665159315223E-2</v>
      </c>
      <c r="X89" s="558">
        <v>5.9729891623037379E-2</v>
      </c>
      <c r="Y89" s="558">
        <v>5.9667249754555902E-2</v>
      </c>
      <c r="Z89" s="558">
        <v>5.9604739140044036E-2</v>
      </c>
      <c r="AA89" s="558">
        <v>5.9542359367407392E-2</v>
      </c>
      <c r="AB89" s="558">
        <v>5.9480110026274902E-2</v>
      </c>
      <c r="AC89" s="558">
        <v>5.9417990707989823E-2</v>
      </c>
      <c r="AD89" s="558">
        <v>5.9356001005600775E-2</v>
      </c>
      <c r="AE89" s="558">
        <v>5.9294140513852879E-2</v>
      </c>
      <c r="AF89" s="558">
        <v>5.923240882917892E-2</v>
      </c>
      <c r="AG89" s="558">
        <v>5.9170805549690543E-2</v>
      </c>
      <c r="AH89" s="558">
        <v>5.9109330275169569E-2</v>
      </c>
      <c r="AI89" s="558">
        <v>5.9047982607059325E-2</v>
      </c>
      <c r="AJ89" s="558">
        <v>5.8986762148455996E-2</v>
      </c>
      <c r="AK89" s="558">
        <v>5.8925668504100095E-2</v>
      </c>
      <c r="AL89" s="558">
        <v>5.886470128036797E-2</v>
      </c>
      <c r="AM89" s="558">
        <v>5.8803860085263296E-2</v>
      </c>
      <c r="AN89" s="558">
        <v>5.8743144528408738E-2</v>
      </c>
      <c r="AO89" s="558">
        <v>5.8682554221037554E-2</v>
      </c>
      <c r="AP89" s="558">
        <v>5.862208877598532E-2</v>
      </c>
      <c r="AQ89" s="558">
        <v>5.856174780768169E-2</v>
      </c>
      <c r="AR89">
        <v>5.8501530932142165E-2</v>
      </c>
      <c r="AS89">
        <v>5.8441437766959987E-2</v>
      </c>
      <c r="AT89">
        <v>5.8381467931298031E-2</v>
      </c>
      <c r="AU89">
        <v>5.8321621045880755E-2</v>
      </c>
      <c r="AV89">
        <v>5.8261896732986193E-2</v>
      </c>
      <c r="AW89">
        <v>5.8202294616438048E-2</v>
      </c>
      <c r="AX89">
        <v>5.8142814321597749E-2</v>
      </c>
      <c r="AY89">
        <v>5.8083455475356635E-2</v>
      </c>
      <c r="AZ89">
        <v>5.802421770612811E-2</v>
      </c>
      <c r="BA89">
        <v>5.7965100643839959E-2</v>
      </c>
      <c r="BB89">
        <v>5.7906103919926587E-2</v>
      </c>
      <c r="BC89">
        <v>5.7847227167321345E-2</v>
      </c>
      <c r="BD89">
        <v>5.7788470020448984E-2</v>
      </c>
      <c r="BE89">
        <v>5.7729832115218038E-2</v>
      </c>
      <c r="BF89">
        <v>5.7671313089013312E-2</v>
      </c>
      <c r="BG89">
        <v>5.7612912580688402E-2</v>
      </c>
      <c r="BH89">
        <v>5.7554630230558311E-2</v>
      </c>
      <c r="BI89">
        <v>5.7496465680391975E-2</v>
      </c>
      <c r="BJ89">
        <v>5.7438418573405023E-2</v>
      </c>
      <c r="BK89">
        <v>5.7380488554252429E-2</v>
      </c>
    </row>
    <row r="90" spans="1:63">
      <c r="A90" s="1066"/>
      <c r="B90" s="510">
        <v>18.25</v>
      </c>
      <c r="C90" s="558">
        <v>6.006112297562799E-2</v>
      </c>
      <c r="D90" s="558">
        <v>5.9997370401521088E-2</v>
      </c>
      <c r="E90" s="558">
        <v>5.9933753025721646E-2</v>
      </c>
      <c r="F90" s="558">
        <v>5.9870270418618275E-2</v>
      </c>
      <c r="G90" s="558">
        <v>5.9806922152417841E-2</v>
      </c>
      <c r="H90" s="558">
        <v>5.9743707801135908E-2</v>
      </c>
      <c r="I90" s="558">
        <v>5.9680626940587136E-2</v>
      </c>
      <c r="J90" s="558">
        <v>5.9617679148375798E-2</v>
      </c>
      <c r="K90" s="558">
        <v>5.9554864003886397E-2</v>
      </c>
      <c r="L90" s="558">
        <v>5.9492181088274261E-2</v>
      </c>
      <c r="M90" s="558">
        <v>5.9429629984456216E-2</v>
      </c>
      <c r="N90" s="558">
        <v>5.936721027710138E-2</v>
      </c>
      <c r="O90" s="558">
        <v>5.9304921552621966E-2</v>
      </c>
      <c r="P90" s="558">
        <v>5.9242763399164088E-2</v>
      </c>
      <c r="Q90" s="558">
        <v>5.918073540659876E-2</v>
      </c>
      <c r="R90" s="558">
        <v>5.9118837166512839E-2</v>
      </c>
      <c r="S90" s="558">
        <v>5.9057068272200045E-2</v>
      </c>
      <c r="T90" s="558">
        <v>5.8995428318652086E-2</v>
      </c>
      <c r="U90" s="558">
        <v>5.8933916902549816E-2</v>
      </c>
      <c r="V90" s="558">
        <v>5.8872533622254357E-2</v>
      </c>
      <c r="W90" s="558">
        <v>5.8811278077798478E-2</v>
      </c>
      <c r="X90" s="558">
        <v>5.8750149870877816E-2</v>
      </c>
      <c r="Y90" s="558">
        <v>5.8689148604842263E-2</v>
      </c>
      <c r="Z90" s="558">
        <v>5.8628273884687415E-2</v>
      </c>
      <c r="AA90" s="558">
        <v>5.8567525317046031E-2</v>
      </c>
      <c r="AB90" s="558">
        <v>5.8506902510179516E-2</v>
      </c>
      <c r="AC90" s="558">
        <v>5.8446405073969594E-2</v>
      </c>
      <c r="AD90" s="558">
        <v>5.8386032619909857E-2</v>
      </c>
      <c r="AE90" s="558">
        <v>5.8325784761097489E-2</v>
      </c>
      <c r="AF90" s="558">
        <v>5.8265661112224962E-2</v>
      </c>
      <c r="AG90" s="558">
        <v>5.8205661289571886E-2</v>
      </c>
      <c r="AH90" s="558">
        <v>5.8145784910996805E-2</v>
      </c>
      <c r="AI90" s="558">
        <v>5.8086031595929052E-2</v>
      </c>
      <c r="AJ90" s="558">
        <v>5.8026400965360762E-2</v>
      </c>
      <c r="AK90" s="558">
        <v>5.796689264183881E-2</v>
      </c>
      <c r="AL90" s="558">
        <v>5.7907506249456835E-2</v>
      </c>
      <c r="AM90" s="558">
        <v>5.7848241413847375E-2</v>
      </c>
      <c r="AN90" s="558">
        <v>5.7789097762173967E-2</v>
      </c>
      <c r="AO90" s="558">
        <v>5.7730074923123299E-2</v>
      </c>
      <c r="AP90" s="558">
        <v>5.7671172526897511E-2</v>
      </c>
      <c r="AQ90" s="558">
        <v>5.7612390205206435E-2</v>
      </c>
      <c r="AR90">
        <v>5.7553727591259873E-2</v>
      </c>
      <c r="AS90">
        <v>5.749518431976007E-2</v>
      </c>
      <c r="AT90">
        <v>5.7436760026894039E-2</v>
      </c>
      <c r="AU90">
        <v>5.7378454350326069E-2</v>
      </c>
      <c r="AV90">
        <v>5.7320266929190226E-2</v>
      </c>
      <c r="AW90">
        <v>5.7262197404082921E-2</v>
      </c>
      <c r="AX90">
        <v>5.7204245417055467E-2</v>
      </c>
      <c r="AY90">
        <v>5.7146410611606781E-2</v>
      </c>
      <c r="AZ90">
        <v>5.7088692632676047E-2</v>
      </c>
      <c r="BA90">
        <v>5.7031091126635423E-2</v>
      </c>
      <c r="BB90">
        <v>5.6973605741282872E-2</v>
      </c>
      <c r="BC90">
        <v>5.6916236125834963E-2</v>
      </c>
      <c r="BD90">
        <v>5.6858981930919698E-2</v>
      </c>
      <c r="BE90">
        <v>5.6801842808569473E-2</v>
      </c>
      <c r="BF90">
        <v>5.6744818412214015E-2</v>
      </c>
      <c r="BG90">
        <v>5.6687908396673363E-2</v>
      </c>
      <c r="BH90">
        <v>5.6631112418150886E-2</v>
      </c>
      <c r="BI90">
        <v>5.657443013422641E-2</v>
      </c>
      <c r="BJ90">
        <v>5.6517861203849308E-2</v>
      </c>
      <c r="BK90">
        <v>5.6461405287331637E-2</v>
      </c>
    </row>
    <row r="91" spans="1:63">
      <c r="A91" s="1066"/>
      <c r="B91" s="576">
        <v>18.5</v>
      </c>
      <c r="C91" s="558">
        <v>5.9070476277049408E-2</v>
      </c>
      <c r="D91" s="558">
        <v>5.9008406629905502E-2</v>
      </c>
      <c r="E91" s="558">
        <v>5.8946467288028735E-2</v>
      </c>
      <c r="F91" s="558">
        <v>5.8884657841516856E-2</v>
      </c>
      <c r="G91" s="558">
        <v>5.8822977882185067E-2</v>
      </c>
      <c r="H91" s="558">
        <v>5.8761427003557021E-2</v>
      </c>
      <c r="I91" s="558">
        <v>5.8700004800855896E-2</v>
      </c>
      <c r="J91" s="558">
        <v>5.8638710870995529E-2</v>
      </c>
      <c r="K91" s="558">
        <v>5.8577544812571603E-2</v>
      </c>
      <c r="L91" s="558">
        <v>5.8516506225852853E-2</v>
      </c>
      <c r="M91" s="558">
        <v>5.845559471277241E-2</v>
      </c>
      <c r="N91" s="558">
        <v>5.8394809876919092E-2</v>
      </c>
      <c r="O91" s="558">
        <v>5.8334151323528843E-2</v>
      </c>
      <c r="P91" s="558">
        <v>5.8273618659476181E-2</v>
      </c>
      <c r="Q91" s="558">
        <v>5.8213211493265693E-2</v>
      </c>
      <c r="R91" s="558">
        <v>5.8152929435023586E-2</v>
      </c>
      <c r="S91" s="558">
        <v>5.8092772096489345E-2</v>
      </c>
      <c r="T91" s="558">
        <v>5.8032739091007347E-2</v>
      </c>
      <c r="U91" s="558">
        <v>5.7972830033518601E-2</v>
      </c>
      <c r="V91" s="558">
        <v>5.7913044540552509E-2</v>
      </c>
      <c r="W91" s="558">
        <v>5.7853382230218707E-2</v>
      </c>
      <c r="X91" s="558">
        <v>5.7793842722198868E-2</v>
      </c>
      <c r="Y91" s="558">
        <v>5.7734425637738708E-2</v>
      </c>
      <c r="Z91" s="558">
        <v>5.7675130599639898E-2</v>
      </c>
      <c r="AA91" s="558">
        <v>5.7615957232252088E-2</v>
      </c>
      <c r="AB91" s="558">
        <v>5.7556905161465E-2</v>
      </c>
      <c r="AC91" s="558">
        <v>5.7497974014700519E-2</v>
      </c>
      <c r="AD91" s="558">
        <v>5.7439163420904847E-2</v>
      </c>
      <c r="AE91" s="558">
        <v>5.7380473010540764E-2</v>
      </c>
      <c r="AF91" s="558">
        <v>5.7321902415579842E-2</v>
      </c>
      <c r="AG91" s="558">
        <v>5.7263451269494753E-2</v>
      </c>
      <c r="AH91" s="558">
        <v>5.7205119207251666E-2</v>
      </c>
      <c r="AI91" s="558">
        <v>5.7146905865302605E-2</v>
      </c>
      <c r="AJ91" s="558">
        <v>5.7088810881577905E-2</v>
      </c>
      <c r="AK91" s="558">
        <v>5.7030833895478722E-2</v>
      </c>
      <c r="AL91" s="558">
        <v>5.6972974547869558E-2</v>
      </c>
      <c r="AM91" s="558">
        <v>5.691523248107086E-2</v>
      </c>
      <c r="AN91" s="558">
        <v>5.6857607338851611E-2</v>
      </c>
      <c r="AO91" s="558">
        <v>5.6800098766422065E-2</v>
      </c>
      <c r="AP91" s="558">
        <v>5.6742706410426412E-2</v>
      </c>
      <c r="AQ91" s="558">
        <v>5.6685429918935562E-2</v>
      </c>
      <c r="AR91">
        <v>5.6628268941439963E-2</v>
      </c>
      <c r="AS91">
        <v>5.6571223128842434E-2</v>
      </c>
      <c r="AT91">
        <v>5.6514292133451043E-2</v>
      </c>
      <c r="AU91">
        <v>5.6457475608972095E-2</v>
      </c>
      <c r="AV91">
        <v>5.6400773210503075E-2</v>
      </c>
      <c r="AW91">
        <v>5.6344184594525649E-2</v>
      </c>
      <c r="AX91">
        <v>5.6287709418898761E-2</v>
      </c>
      <c r="AY91">
        <v>5.6231347342851748E-2</v>
      </c>
      <c r="AZ91">
        <v>5.6175098026977434E-2</v>
      </c>
      <c r="BA91">
        <v>5.611896113322537E-2</v>
      </c>
      <c r="BB91">
        <v>5.6062936324895035E-2</v>
      </c>
      <c r="BC91">
        <v>5.6007023266629104E-2</v>
      </c>
      <c r="BD91">
        <v>5.5951221624406765E-2</v>
      </c>
      <c r="BE91">
        <v>5.5895531065537074E-2</v>
      </c>
      <c r="BF91">
        <v>5.5839951258652307E-2</v>
      </c>
      <c r="BG91">
        <v>5.5784481873701448E-2</v>
      </c>
      <c r="BH91">
        <v>5.5729122581943617E-2</v>
      </c>
      <c r="BI91">
        <v>5.5673873055941549E-2</v>
      </c>
      <c r="BJ91">
        <v>5.5618732969555204E-2</v>
      </c>
      <c r="BK91">
        <v>5.5563701997935311E-2</v>
      </c>
    </row>
    <row r="92" spans="1:63">
      <c r="A92" s="1066"/>
      <c r="B92" s="510">
        <v>18.75</v>
      </c>
      <c r="C92" s="558">
        <v>5.8103730063514901E-2</v>
      </c>
      <c r="D92" s="558">
        <v>5.8043284923803395E-2</v>
      </c>
      <c r="E92" s="558">
        <v>5.7982965415200795E-2</v>
      </c>
      <c r="F92" s="558">
        <v>5.7922771146440157E-2</v>
      </c>
      <c r="G92" s="558">
        <v>5.786270172787758E-2</v>
      </c>
      <c r="H92" s="558">
        <v>5.7802756771483853E-2</v>
      </c>
      <c r="I92" s="558">
        <v>5.7742935890836081E-2</v>
      </c>
      <c r="J92" s="558">
        <v>5.7683238701109321E-2</v>
      </c>
      <c r="K92" s="558">
        <v>5.7623664819068443E-2</v>
      </c>
      <c r="L92" s="558">
        <v>5.7564213863059835E-2</v>
      </c>
      <c r="M92" s="558">
        <v>5.7504885453003286E-2</v>
      </c>
      <c r="N92" s="558">
        <v>5.7445679210383897E-2</v>
      </c>
      <c r="O92" s="558">
        <v>5.7386594758244029E-2</v>
      </c>
      <c r="P92" s="558">
        <v>5.7327631721175262E-2</v>
      </c>
      <c r="Q92" s="558">
        <v>5.7268789725310514E-2</v>
      </c>
      <c r="R92" s="558">
        <v>5.7210068398316077E-2</v>
      </c>
      <c r="S92" s="558">
        <v>5.7151467369383799E-2</v>
      </c>
      <c r="T92" s="558">
        <v>5.7092986269223267E-2</v>
      </c>
      <c r="U92" s="558">
        <v>5.7034624730054044E-2</v>
      </c>
      <c r="V92" s="558">
        <v>5.6976382385597983E-2</v>
      </c>
      <c r="W92" s="558">
        <v>5.691825887107152E-2</v>
      </c>
      <c r="X92" s="558">
        <v>5.6860253823178109E-2</v>
      </c>
      <c r="Y92" s="558">
        <v>5.6802366880100631E-2</v>
      </c>
      <c r="Z92" s="558">
        <v>5.6744597681493841E-2</v>
      </c>
      <c r="AA92" s="558">
        <v>5.6686945868476959E-2</v>
      </c>
      <c r="AB92" s="558">
        <v>5.6629411083626166E-2</v>
      </c>
      <c r="AC92" s="558">
        <v>5.6571992970967266E-2</v>
      </c>
      <c r="AD92" s="558">
        <v>5.6514691175968329E-2</v>
      </c>
      <c r="AE92" s="558">
        <v>5.6457505345532386E-2</v>
      </c>
      <c r="AF92" s="558">
        <v>5.640043512799018E-2</v>
      </c>
      <c r="AG92" s="558">
        <v>5.6343480173092979E-2</v>
      </c>
      <c r="AH92" s="558">
        <v>5.6286640132005392E-2</v>
      </c>
      <c r="AI92" s="558">
        <v>5.6229914657298222E-2</v>
      </c>
      <c r="AJ92" s="558">
        <v>5.6173303402941431E-2</v>
      </c>
      <c r="AK92" s="558">
        <v>5.6116806024297104E-2</v>
      </c>
      <c r="AL92" s="558">
        <v>5.6060422178112405E-2</v>
      </c>
      <c r="AM92" s="558">
        <v>5.6004151522512674E-2</v>
      </c>
      <c r="AN92" s="558">
        <v>5.5947993716994514E-2</v>
      </c>
      <c r="AO92" s="558">
        <v>5.5891948422418875E-2</v>
      </c>
      <c r="AP92" s="558">
        <v>5.5836015301004301E-2</v>
      </c>
      <c r="AQ92" s="558">
        <v>5.5780194016320089E-2</v>
      </c>
      <c r="AR92">
        <v>5.572448423327956E-2</v>
      </c>
      <c r="AS92">
        <v>5.5668885618133344E-2</v>
      </c>
      <c r="AT92">
        <v>5.5613397838462746E-2</v>
      </c>
      <c r="AU92">
        <v>5.5558020563173091E-2</v>
      </c>
      <c r="AV92">
        <v>5.5502753462487141E-2</v>
      </c>
      <c r="AW92">
        <v>5.5447596207938557E-2</v>
      </c>
      <c r="AX92">
        <v>5.539254847236541E-2</v>
      </c>
      <c r="AY92">
        <v>5.5337609929903664E-2</v>
      </c>
      <c r="AZ92">
        <v>5.5282780255980796E-2</v>
      </c>
      <c r="BA92">
        <v>5.5228059127309374E-2</v>
      </c>
      <c r="BB92">
        <v>5.5173446221880716E-2</v>
      </c>
      <c r="BC92">
        <v>5.5118941218958557E-2</v>
      </c>
      <c r="BD92">
        <v>5.5064543799072808E-2</v>
      </c>
      <c r="BE92">
        <v>5.5010253644013261E-2</v>
      </c>
      <c r="BF92">
        <v>5.4956070436823441E-2</v>
      </c>
      <c r="BG92">
        <v>5.4901993861794382E-2</v>
      </c>
      <c r="BH92">
        <v>5.4848023604458535E-2</v>
      </c>
      <c r="BI92">
        <v>5.4794159351583667E-2</v>
      </c>
      <c r="BJ92">
        <v>5.4740400791166786E-2</v>
      </c>
      <c r="BK92">
        <v>5.4686747612428109E-2</v>
      </c>
    </row>
    <row r="93" spans="1:63">
      <c r="A93" s="1066"/>
      <c r="B93" s="510">
        <v>19</v>
      </c>
      <c r="C93" s="558">
        <v>5.7160143509331088E-2</v>
      </c>
      <c r="D93" s="558">
        <v>5.7101266950588411E-2</v>
      </c>
      <c r="E93" s="558">
        <v>5.7042511556072782E-2</v>
      </c>
      <c r="F93" s="558">
        <v>5.6983876952146205E-2</v>
      </c>
      <c r="G93" s="558">
        <v>5.6925362766705373E-2</v>
      </c>
      <c r="H93" s="558">
        <v>5.6866968629173814E-2</v>
      </c>
      <c r="I93" s="558">
        <v>5.6808694170494028E-2</v>
      </c>
      <c r="J93" s="558">
        <v>5.6750539023119738E-2</v>
      </c>
      <c r="K93" s="558">
        <v>5.6692502821008177E-2</v>
      </c>
      <c r="L93" s="558">
        <v>5.6634585199612369E-2</v>
      </c>
      <c r="M93" s="558">
        <v>5.6576785795873517E-2</v>
      </c>
      <c r="N93" s="558">
        <v>5.6519104248213436E-2</v>
      </c>
      <c r="O93" s="558">
        <v>5.6461540196526966E-2</v>
      </c>
      <c r="P93" s="558">
        <v>5.6404093282174529E-2</v>
      </c>
      <c r="Q93" s="558">
        <v>5.6346763147974661E-2</v>
      </c>
      <c r="R93" s="558">
        <v>5.6289549438196571E-2</v>
      </c>
      <c r="S93" s="558">
        <v>5.6232451798552859E-2</v>
      </c>
      <c r="T93" s="558">
        <v>5.6175469876192152E-2</v>
      </c>
      <c r="U93" s="558">
        <v>5.6118603319691825E-2</v>
      </c>
      <c r="V93" s="558">
        <v>5.6061851779050813E-2</v>
      </c>
      <c r="W93" s="558">
        <v>5.6005214905682422E-2</v>
      </c>
      <c r="X93" s="558">
        <v>5.5948692352407181E-2</v>
      </c>
      <c r="Y93" s="558">
        <v>5.5892283773445739E-2</v>
      </c>
      <c r="Z93" s="558">
        <v>5.583598882441184E-2</v>
      </c>
      <c r="AA93" s="558">
        <v>5.5779807162305309E-2</v>
      </c>
      <c r="AB93" s="558">
        <v>5.5723738445505044E-2</v>
      </c>
      <c r="AC93" s="558">
        <v>5.5667782333762156E-2</v>
      </c>
      <c r="AD93" s="558">
        <v>5.5611938488193062E-2</v>
      </c>
      <c r="AE93" s="558">
        <v>5.5556206571272609E-2</v>
      </c>
      <c r="AF93" s="558">
        <v>5.550058624682732E-2</v>
      </c>
      <c r="AG93" s="558">
        <v>5.5445077180028626E-2</v>
      </c>
      <c r="AH93" s="558">
        <v>5.5389679037386112E-2</v>
      </c>
      <c r="AI93" s="558">
        <v>5.5334391486740887E-2</v>
      </c>
      <c r="AJ93" s="558">
        <v>5.5279214197258925E-2</v>
      </c>
      <c r="AK93" s="558">
        <v>5.5224146839424448E-2</v>
      </c>
      <c r="AL93" s="558">
        <v>5.516918908503339E-2</v>
      </c>
      <c r="AM93" s="558">
        <v>5.5114340607186875E-2</v>
      </c>
      <c r="AN93" s="558">
        <v>5.505960108028473E-2</v>
      </c>
      <c r="AO93" s="558">
        <v>5.5004970180019028E-2</v>
      </c>
      <c r="AP93" s="558">
        <v>5.4950447583367715E-2</v>
      </c>
      <c r="AQ93" s="558">
        <v>5.4896032968588221E-2</v>
      </c>
      <c r="AR93">
        <v>5.4841726015211124E-2</v>
      </c>
      <c r="AS93">
        <v>5.4787526404033886E-2</v>
      </c>
      <c r="AT93">
        <v>5.4733433817114582E-2</v>
      </c>
      <c r="AU93">
        <v>5.467944793776567E-2</v>
      </c>
      <c r="AV93">
        <v>5.4625568450547848E-2</v>
      </c>
      <c r="AW93">
        <v>5.4571795041263874E-2</v>
      </c>
      <c r="AX93">
        <v>5.4518127396952464E-2</v>
      </c>
      <c r="AY93">
        <v>5.4464565205882248E-2</v>
      </c>
      <c r="AZ93">
        <v>5.4411108157545712E-2</v>
      </c>
      <c r="BA93">
        <v>5.4357755942653185E-2</v>
      </c>
      <c r="BB93">
        <v>5.4304508253126903E-2</v>
      </c>
      <c r="BC93">
        <v>5.4251364782095073E-2</v>
      </c>
      <c r="BD93">
        <v>5.419832522388595E-2</v>
      </c>
      <c r="BE93">
        <v>5.4145389274022009E-2</v>
      </c>
      <c r="BF93">
        <v>5.4092556629214125E-2</v>
      </c>
      <c r="BG93">
        <v>5.4039826987355717E-2</v>
      </c>
      <c r="BH93">
        <v>5.3987200047517087E-2</v>
      </c>
      <c r="BI93">
        <v>5.3934675509939613E-2</v>
      </c>
      <c r="BJ93">
        <v>5.388225307603009E-2</v>
      </c>
      <c r="BK93">
        <v>5.3829932448355079E-2</v>
      </c>
    </row>
    <row r="94" spans="1:63">
      <c r="A94" s="1066"/>
      <c r="B94" s="510">
        <v>19.25</v>
      </c>
      <c r="C94" s="558">
        <v>5.6239002849362535E-2</v>
      </c>
      <c r="D94" s="558">
        <v>5.6181641313116364E-2</v>
      </c>
      <c r="E94" s="558">
        <v>5.6124396670594184E-2</v>
      </c>
      <c r="F94" s="558">
        <v>5.6067268564843384E-2</v>
      </c>
      <c r="G94" s="558">
        <v>5.6010256640363201E-2</v>
      </c>
      <c r="H94" s="558">
        <v>5.5953360543097345E-2</v>
      </c>
      <c r="I94" s="558">
        <v>5.589657992042673E-2</v>
      </c>
      <c r="J94" s="558">
        <v>5.5839914421162117E-2</v>
      </c>
      <c r="K94" s="558">
        <v>5.5783363695536915E-2</v>
      </c>
      <c r="L94" s="558">
        <v>5.5726927395199979E-2</v>
      </c>
      <c r="M94" s="558">
        <v>5.5670605173208453E-2</v>
      </c>
      <c r="N94" s="558">
        <v>5.5614396684020656E-2</v>
      </c>
      <c r="O94" s="558">
        <v>5.5558301583489018E-2</v>
      </c>
      <c r="P94" s="558">
        <v>5.5502319528853081E-2</v>
      </c>
      <c r="Q94" s="558">
        <v>5.5446450178732461E-2</v>
      </c>
      <c r="R94" s="558">
        <v>5.5390693193119969E-2</v>
      </c>
      <c r="S94" s="558">
        <v>5.5335048233374685E-2</v>
      </c>
      <c r="T94" s="558">
        <v>5.5279514962215087E-2</v>
      </c>
      <c r="U94" s="558">
        <v>5.5224093043712272E-2</v>
      </c>
      <c r="V94" s="558">
        <v>5.516878214328317E-2</v>
      </c>
      <c r="W94" s="558">
        <v>5.5113581927683779E-2</v>
      </c>
      <c r="X94" s="558">
        <v>5.5058492065002525E-2</v>
      </c>
      <c r="Y94" s="558">
        <v>5.5003512224653578E-2</v>
      </c>
      <c r="Z94" s="558">
        <v>5.4948642077370241E-2</v>
      </c>
      <c r="AA94" s="558">
        <v>5.4893881295198371E-2</v>
      </c>
      <c r="AB94" s="558">
        <v>5.4839229551489878E-2</v>
      </c>
      <c r="AC94" s="558">
        <v>5.47846865208962E-2</v>
      </c>
      <c r="AD94" s="558">
        <v>5.4730251879361841E-2</v>
      </c>
      <c r="AE94" s="558">
        <v>5.4675925304117967E-2</v>
      </c>
      <c r="AF94" s="558">
        <v>5.4621706473676049E-2</v>
      </c>
      <c r="AG94" s="558">
        <v>5.4567595067821474E-2</v>
      </c>
      <c r="AH94" s="558">
        <v>5.451359076760727E-2</v>
      </c>
      <c r="AI94" s="558">
        <v>5.4459693255347857E-2</v>
      </c>
      <c r="AJ94" s="558">
        <v>5.4405902214612757E-2</v>
      </c>
      <c r="AK94" s="558">
        <v>5.4352217330220463E-2</v>
      </c>
      <c r="AL94" s="558">
        <v>5.4298638288232275E-2</v>
      </c>
      <c r="AM94" s="558">
        <v>5.4245164775946125E-2</v>
      </c>
      <c r="AN94" s="558">
        <v>5.4191796481890556E-2</v>
      </c>
      <c r="AO94" s="558">
        <v>5.4138533095818675E-2</v>
      </c>
      <c r="AP94" s="558">
        <v>5.4085374308702076E-2</v>
      </c>
      <c r="AQ94" s="558">
        <v>5.4032319812724924E-2</v>
      </c>
      <c r="AR94">
        <v>5.3979369301278016E-2</v>
      </c>
      <c r="AS94">
        <v>5.3926522468952819E-2</v>
      </c>
      <c r="AT94">
        <v>5.3873779011535651E-2</v>
      </c>
      <c r="AU94">
        <v>5.3821138626001831E-2</v>
      </c>
      <c r="AV94">
        <v>5.3768601010509863E-2</v>
      </c>
      <c r="AW94">
        <v>5.3716165864395669E-2</v>
      </c>
      <c r="AX94">
        <v>5.3663832888166882E-2</v>
      </c>
      <c r="AY94">
        <v>5.3611601783497088E-2</v>
      </c>
      <c r="AZ94">
        <v>5.3559472253220212E-2</v>
      </c>
      <c r="BA94">
        <v>5.3507444001324851E-2</v>
      </c>
      <c r="BB94">
        <v>5.3455516732948703E-2</v>
      </c>
      <c r="BC94">
        <v>5.3403690154372928E-2</v>
      </c>
      <c r="BD94">
        <v>5.3351963973016704E-2</v>
      </c>
      <c r="BE94">
        <v>5.3300337897431653E-2</v>
      </c>
      <c r="BF94">
        <v>5.3248811637296375E-2</v>
      </c>
      <c r="BG94">
        <v>5.3197384903411041E-2</v>
      </c>
      <c r="BH94">
        <v>5.314605740769196E-2</v>
      </c>
      <c r="BI94">
        <v>5.3094828863166167E-2</v>
      </c>
      <c r="BJ94">
        <v>5.3043698983966145E-2</v>
      </c>
      <c r="BK94">
        <v>5.2992667485324454E-2</v>
      </c>
    </row>
    <row r="95" spans="1:63">
      <c r="A95" s="1066"/>
      <c r="B95" s="510">
        <v>19.5</v>
      </c>
      <c r="C95" s="558">
        <v>5.5339620312302509E-2</v>
      </c>
      <c r="D95" s="558">
        <v>5.5283722490127092E-2</v>
      </c>
      <c r="E95" s="558">
        <v>5.5227937477313492E-2</v>
      </c>
      <c r="F95" s="558">
        <v>5.5172264932709124E-2</v>
      </c>
      <c r="G95" s="558">
        <v>5.511670451653565E-2</v>
      </c>
      <c r="H95" s="558">
        <v>5.5061255890381994E-2</v>
      </c>
      <c r="I95" s="558">
        <v>5.5005918717197545E-2</v>
      </c>
      <c r="J95" s="558">
        <v>5.4950692661285251E-2</v>
      </c>
      <c r="K95" s="558">
        <v>5.4895577388294897E-2</v>
      </c>
      <c r="L95" s="558">
        <v>5.4840572565216322E-2</v>
      </c>
      <c r="M95" s="558">
        <v>5.4785677860372715E-2</v>
      </c>
      <c r="N95" s="558">
        <v>5.4730892943413968E-2</v>
      </c>
      <c r="O95" s="558">
        <v>5.4676217485310027E-2</v>
      </c>
      <c r="P95" s="558">
        <v>5.4621651158344296E-2</v>
      </c>
      <c r="Q95" s="558">
        <v>5.4567193636107139E-2</v>
      </c>
      <c r="R95" s="558">
        <v>5.4512844593489318E-2</v>
      </c>
      <c r="S95" s="558">
        <v>5.4458603706675546E-2</v>
      </c>
      <c r="T95" s="558">
        <v>5.4404470653138061E-2</v>
      </c>
      <c r="U95" s="558">
        <v>5.4350445111630223E-2</v>
      </c>
      <c r="V95" s="558">
        <v>5.4296526762180157E-2</v>
      </c>
      <c r="W95" s="558">
        <v>5.4242715286084452E-2</v>
      </c>
      <c r="X95" s="558">
        <v>5.4189010365901867E-2</v>
      </c>
      <c r="Y95" s="558">
        <v>5.4135411685447082E-2</v>
      </c>
      <c r="Z95" s="558">
        <v>5.408191892978452E-2</v>
      </c>
      <c r="AA95" s="558">
        <v>5.402853178522217E-2</v>
      </c>
      <c r="AB95" s="558">
        <v>5.3975249939305421E-2</v>
      </c>
      <c r="AC95" s="558">
        <v>5.3922073080811005E-2</v>
      </c>
      <c r="AD95" s="558">
        <v>5.3869000899740949E-2</v>
      </c>
      <c r="AE95" s="558">
        <v>5.381603308731648E-2</v>
      </c>
      <c r="AF95" s="558">
        <v>5.3763169335972132E-2</v>
      </c>
      <c r="AG95" s="558">
        <v>5.3710409339349716E-2</v>
      </c>
      <c r="AH95" s="558">
        <v>5.3657752792292443E-2</v>
      </c>
      <c r="AI95" s="558">
        <v>5.3605199390839027E-2</v>
      </c>
      <c r="AJ95" s="558">
        <v>5.3552748832217834E-2</v>
      </c>
      <c r="AK95" s="558">
        <v>5.350040081484108E-2</v>
      </c>
      <c r="AL95" s="558">
        <v>5.3448155038299028E-2</v>
      </c>
      <c r="AM95" s="558">
        <v>5.3396011203354278E-2</v>
      </c>
      <c r="AN95" s="558">
        <v>5.334396901193602E-2</v>
      </c>
      <c r="AO95" s="558">
        <v>5.3292028167134346E-2</v>
      </c>
      <c r="AP95" s="558">
        <v>5.3240188373194657E-2</v>
      </c>
      <c r="AQ95" s="558">
        <v>5.3188449335512013E-2</v>
      </c>
      <c r="AR95">
        <v>5.313681076062552E-2</v>
      </c>
      <c r="AS95">
        <v>5.3085272356212861E-2</v>
      </c>
      <c r="AT95">
        <v>5.303383383108471E-2</v>
      </c>
      <c r="AU95">
        <v>5.2982494895179283E-2</v>
      </c>
      <c r="AV95">
        <v>5.2931255259556866E-2</v>
      </c>
      <c r="AW95">
        <v>5.2880114636394429E-2</v>
      </c>
      <c r="AX95">
        <v>5.2829072738980187E-2</v>
      </c>
      <c r="AY95">
        <v>5.2778129281708289E-2</v>
      </c>
      <c r="AZ95">
        <v>5.2727283980073453E-2</v>
      </c>
      <c r="BA95">
        <v>5.267653655066569E-2</v>
      </c>
      <c r="BB95">
        <v>5.262588671116504E-2</v>
      </c>
      <c r="BC95">
        <v>5.2575334180336337E-2</v>
      </c>
      <c r="BD95">
        <v>5.2524878678023981E-2</v>
      </c>
      <c r="BE95">
        <v>5.2474519925146797E-2</v>
      </c>
      <c r="BF95">
        <v>5.2424257643692865E-2</v>
      </c>
      <c r="BG95">
        <v>5.2374091556714415E-2</v>
      </c>
      <c r="BH95">
        <v>5.232402138832272E-2</v>
      </c>
      <c r="BI95">
        <v>5.2274046863683081E-2</v>
      </c>
      <c r="BJ95">
        <v>5.2224167709009756E-2</v>
      </c>
      <c r="BK95">
        <v>5.2174383651560977E-2</v>
      </c>
    </row>
    <row r="96" spans="1:63">
      <c r="A96" s="1066"/>
      <c r="B96" s="510">
        <v>19.75</v>
      </c>
      <c r="C96" s="558">
        <v>5.4461333092308981E-2</v>
      </c>
      <c r="D96" s="558">
        <v>5.4406849814563139E-2</v>
      </c>
      <c r="E96" s="558">
        <v>5.435247543833438E-2</v>
      </c>
      <c r="F96" s="558">
        <v>5.4298209637439136E-2</v>
      </c>
      <c r="G96" s="558">
        <v>5.4244052086995218E-2</v>
      </c>
      <c r="H96" s="558">
        <v>5.4190002463415265E-2</v>
      </c>
      <c r="I96" s="558">
        <v>5.4136060444400377E-2</v>
      </c>
      <c r="J96" s="558">
        <v>5.4082225708933659E-2</v>
      </c>
      <c r="K96" s="558">
        <v>5.4028497937273871E-2</v>
      </c>
      <c r="L96" s="558">
        <v>5.3974876810949091E-2</v>
      </c>
      <c r="M96" s="558">
        <v>5.3921362012750426E-2</v>
      </c>
      <c r="N96" s="558">
        <v>5.386795322672578E-2</v>
      </c>
      <c r="O96" s="558">
        <v>5.3814650138173568E-2</v>
      </c>
      <c r="P96" s="558">
        <v>5.3761452433636621E-2</v>
      </c>
      <c r="Q96" s="558">
        <v>5.3708359800895986E-2</v>
      </c>
      <c r="R96" s="558">
        <v>5.3655371928964822E-2</v>
      </c>
      <c r="S96" s="558">
        <v>5.3602488508082344E-2</v>
      </c>
      <c r="T96" s="558">
        <v>5.3549709229707802E-2</v>
      </c>
      <c r="U96" s="558">
        <v>5.3497033786514429E-2</v>
      </c>
      <c r="V96" s="558">
        <v>5.3444461872383518E-2</v>
      </c>
      <c r="W96" s="558">
        <v>5.3391993182398505E-2</v>
      </c>
      <c r="X96" s="558">
        <v>5.3339627412839E-2</v>
      </c>
      <c r="Y96" s="558">
        <v>5.3287364261175009E-2</v>
      </c>
      <c r="Z96" s="558">
        <v>5.3235203426061091E-2</v>
      </c>
      <c r="AA96" s="558">
        <v>5.3183144607330514E-2</v>
      </c>
      <c r="AB96" s="558">
        <v>5.3131187505989545E-2</v>
      </c>
      <c r="AC96" s="558">
        <v>5.3079331824211734E-2</v>
      </c>
      <c r="AD96" s="558">
        <v>5.3027577265332172E-2</v>
      </c>
      <c r="AE96" s="558">
        <v>5.2975923533841895E-2</v>
      </c>
      <c r="AF96" s="558">
        <v>5.2924370335382213E-2</v>
      </c>
      <c r="AG96" s="558">
        <v>5.2872917376739138E-2</v>
      </c>
      <c r="AH96" s="558">
        <v>5.282156436583782E-2</v>
      </c>
      <c r="AI96" s="558">
        <v>5.2770311011737042E-2</v>
      </c>
      <c r="AJ96" s="558">
        <v>5.2719157024623681E-2</v>
      </c>
      <c r="AK96" s="558">
        <v>5.2668102115807275E-2</v>
      </c>
      <c r="AL96" s="558">
        <v>5.2617145997714609E-2</v>
      </c>
      <c r="AM96" s="558">
        <v>5.2566288383884274E-2</v>
      </c>
      <c r="AN96" s="558">
        <v>5.2515528988961328E-2</v>
      </c>
      <c r="AO96" s="558">
        <v>5.2464867528691943E-2</v>
      </c>
      <c r="AP96" s="558">
        <v>5.2414303719918127E-2</v>
      </c>
      <c r="AQ96" s="558">
        <v>5.2363837280572402E-2</v>
      </c>
      <c r="AR96">
        <v>5.2313467929672598E-2</v>
      </c>
      <c r="AS96">
        <v>5.2263195387316629E-2</v>
      </c>
      <c r="AT96">
        <v>5.2213019374677296E-2</v>
      </c>
      <c r="AU96">
        <v>5.2162939613997143E-2</v>
      </c>
      <c r="AV96">
        <v>5.2112955828583343E-2</v>
      </c>
      <c r="AW96">
        <v>5.206306774280256E-2</v>
      </c>
      <c r="AX96">
        <v>5.2013275082075948E-2</v>
      </c>
      <c r="AY96">
        <v>5.1963577572874044E-2</v>
      </c>
      <c r="AZ96">
        <v>5.1913974942711806E-2</v>
      </c>
      <c r="BA96">
        <v>5.1864466920143626E-2</v>
      </c>
      <c r="BB96">
        <v>5.1815053234758358E-2</v>
      </c>
      <c r="BC96">
        <v>5.1765733617174403E-2</v>
      </c>
      <c r="BD96">
        <v>5.1716507799034847E-2</v>
      </c>
      <c r="BE96">
        <v>5.1667375513002545E-2</v>
      </c>
      <c r="BF96">
        <v>5.1618336492755289E-2</v>
      </c>
      <c r="BG96">
        <v>5.1569390472981043E-2</v>
      </c>
      <c r="BH96">
        <v>5.1520537189373099E-2</v>
      </c>
      <c r="BI96">
        <v>5.147177637862535E-2</v>
      </c>
      <c r="BJ96">
        <v>5.1423107778427561E-2</v>
      </c>
      <c r="BK96">
        <v>5.1374531127460654E-2</v>
      </c>
    </row>
    <row r="97" spans="1:63">
      <c r="A97" s="1066"/>
      <c r="B97" s="510">
        <v>20</v>
      </c>
      <c r="C97" s="558">
        <v>5.4461333092308981E-2</v>
      </c>
      <c r="D97" s="558">
        <v>5.4406849814563139E-2</v>
      </c>
      <c r="E97" s="558">
        <v>5.435247543833438E-2</v>
      </c>
      <c r="F97" s="558">
        <v>5.4298209637439136E-2</v>
      </c>
      <c r="G97" s="558">
        <v>5.4244052086995218E-2</v>
      </c>
      <c r="H97" s="558">
        <v>5.4190002463415265E-2</v>
      </c>
      <c r="I97" s="558">
        <v>5.4136060444400377E-2</v>
      </c>
      <c r="J97" s="558">
        <v>5.4082225708933659E-2</v>
      </c>
      <c r="K97" s="558">
        <v>5.4028497937273871E-2</v>
      </c>
      <c r="L97" s="558">
        <v>5.3974876810949091E-2</v>
      </c>
      <c r="M97" s="558">
        <v>5.3921362012750426E-2</v>
      </c>
      <c r="N97" s="558">
        <v>5.386795322672578E-2</v>
      </c>
      <c r="O97" s="558">
        <v>5.3814650138173568E-2</v>
      </c>
      <c r="P97" s="558">
        <v>5.3761452433636621E-2</v>
      </c>
      <c r="Q97" s="558">
        <v>5.3708359800895986E-2</v>
      </c>
      <c r="R97" s="558">
        <v>5.3655371928964822E-2</v>
      </c>
      <c r="S97" s="558">
        <v>5.3602488508082344E-2</v>
      </c>
      <c r="T97" s="558">
        <v>5.3549709229707802E-2</v>
      </c>
      <c r="U97" s="558">
        <v>5.3497033786514429E-2</v>
      </c>
      <c r="V97" s="558">
        <v>5.3444461872383518E-2</v>
      </c>
      <c r="W97" s="558">
        <v>5.3391993182398505E-2</v>
      </c>
      <c r="X97" s="558">
        <v>5.3339627412839E-2</v>
      </c>
      <c r="Y97" s="558">
        <v>5.3287364261175009E-2</v>
      </c>
      <c r="Z97" s="558">
        <v>5.3235203426061091E-2</v>
      </c>
      <c r="AA97" s="558">
        <v>5.3183144607330514E-2</v>
      </c>
      <c r="AB97" s="558">
        <v>5.3131187505989545E-2</v>
      </c>
      <c r="AC97" s="558">
        <v>5.3079331824211734E-2</v>
      </c>
      <c r="AD97" s="558">
        <v>5.3027577265332172E-2</v>
      </c>
      <c r="AE97" s="558">
        <v>5.2975923533841895E-2</v>
      </c>
      <c r="AF97" s="558">
        <v>5.2924370335382213E-2</v>
      </c>
      <c r="AG97" s="558">
        <v>5.2872917376739138E-2</v>
      </c>
      <c r="AH97" s="558">
        <v>5.282156436583782E-2</v>
      </c>
      <c r="AI97" s="558">
        <v>5.2770311011737042E-2</v>
      </c>
      <c r="AJ97" s="558">
        <v>5.2719157024623681E-2</v>
      </c>
      <c r="AK97" s="558">
        <v>5.2668102115807275E-2</v>
      </c>
      <c r="AL97" s="558">
        <v>5.2617145997714609E-2</v>
      </c>
      <c r="AM97" s="558">
        <v>5.2566288383884274E-2</v>
      </c>
      <c r="AN97" s="558">
        <v>5.2515528988961328E-2</v>
      </c>
      <c r="AO97" s="558">
        <v>5.2464867528691943E-2</v>
      </c>
      <c r="AP97" s="558">
        <v>5.2414303719918127E-2</v>
      </c>
      <c r="AQ97" s="558">
        <v>5.2363837280572402E-2</v>
      </c>
      <c r="AR97">
        <v>5.2313467929672598E-2</v>
      </c>
      <c r="AS97">
        <v>5.2263195387316629E-2</v>
      </c>
      <c r="AT97">
        <v>5.2213019374677296E-2</v>
      </c>
      <c r="AU97">
        <v>5.2162939613997143E-2</v>
      </c>
      <c r="AV97">
        <v>5.2112955828583343E-2</v>
      </c>
      <c r="AW97">
        <v>5.206306774280256E-2</v>
      </c>
      <c r="AX97">
        <v>5.2013275082075948E-2</v>
      </c>
      <c r="AY97">
        <v>5.1963577572874044E-2</v>
      </c>
      <c r="AZ97">
        <v>5.1913974942711806E-2</v>
      </c>
      <c r="BA97">
        <v>5.1864466920143626E-2</v>
      </c>
      <c r="BB97">
        <v>5.1815053234758358E-2</v>
      </c>
      <c r="BC97">
        <v>5.1765733617174403E-2</v>
      </c>
      <c r="BD97">
        <v>5.1716507799034847E-2</v>
      </c>
      <c r="BE97">
        <v>5.1667375513002545E-2</v>
      </c>
      <c r="BF97">
        <v>5.1618336492755289E-2</v>
      </c>
      <c r="BG97">
        <v>5.1569390472981043E-2</v>
      </c>
      <c r="BH97">
        <v>5.1520537189373099E-2</v>
      </c>
      <c r="BI97">
        <v>5.147177637862535E-2</v>
      </c>
      <c r="BJ97">
        <v>5.1423107778427561E-2</v>
      </c>
      <c r="BK97">
        <v>5.1374531127460654E-2</v>
      </c>
    </row>
    <row r="98" spans="1:63">
      <c r="A98" s="1066"/>
      <c r="B98" s="510">
        <v>20.25</v>
      </c>
      <c r="C98" s="558">
        <v>4.5354559112915943E-2</v>
      </c>
      <c r="D98" s="558">
        <v>4.5310039907231904E-2</v>
      </c>
      <c r="E98" s="558">
        <v>4.5265608014319322E-2</v>
      </c>
      <c r="F98" s="558">
        <v>4.5221263177568104E-2</v>
      </c>
      <c r="G98" s="558">
        <v>4.5177005141372725E-2</v>
      </c>
      <c r="H98" s="558">
        <v>4.5132833651127358E-2</v>
      </c>
      <c r="I98" s="558">
        <v>4.5088748453220924E-2</v>
      </c>
      <c r="J98" s="558">
        <v>4.5044749295032292E-2</v>
      </c>
      <c r="K98" s="558">
        <v>4.5000835924925431E-2</v>
      </c>
      <c r="L98" s="558">
        <v>4.4957008092244614E-2</v>
      </c>
      <c r="M98" s="558">
        <v>4.4913265547309657E-2</v>
      </c>
      <c r="N98" s="558">
        <v>4.4869608041411185E-2</v>
      </c>
      <c r="O98" s="558">
        <v>4.4826035326805867E-2</v>
      </c>
      <c r="P98" s="558">
        <v>4.4782547156711816E-2</v>
      </c>
      <c r="Q98" s="558">
        <v>4.4739143285303859E-2</v>
      </c>
      <c r="R98" s="558">
        <v>4.4695823467708923E-2</v>
      </c>
      <c r="S98" s="558">
        <v>4.4652587460001447E-2</v>
      </c>
      <c r="T98" s="558">
        <v>4.4609435019198791E-2</v>
      </c>
      <c r="U98" s="558">
        <v>4.4566365903256688E-2</v>
      </c>
      <c r="V98" s="558">
        <v>4.4523379871064708E-2</v>
      </c>
      <c r="W98" s="558">
        <v>4.4480476682441782E-2</v>
      </c>
      <c r="X98" s="558">
        <v>4.4437656098131696E-2</v>
      </c>
      <c r="Y98" s="558">
        <v>4.4394917879798663E-2</v>
      </c>
      <c r="Z98" s="558">
        <v>4.4352261790022919E-2</v>
      </c>
      <c r="AA98" s="558">
        <v>4.4309687592296289E-2</v>
      </c>
      <c r="AB98" s="558">
        <v>4.4267195051017831E-2</v>
      </c>
      <c r="AC98" s="558">
        <v>4.42247839314895E-2</v>
      </c>
      <c r="AD98" s="558">
        <v>4.418245399991183E-2</v>
      </c>
      <c r="AE98" s="558">
        <v>4.4140205023379606E-2</v>
      </c>
      <c r="AF98" s="558">
        <v>4.4098036769877634E-2</v>
      </c>
      <c r="AG98" s="558">
        <v>4.405594900827646E-2</v>
      </c>
      <c r="AH98" s="558">
        <v>4.4013941508328158E-2</v>
      </c>
      <c r="AI98" s="558">
        <v>4.3972014040662151E-2</v>
      </c>
      <c r="AJ98" s="558">
        <v>4.3930166376781016E-2</v>
      </c>
      <c r="AK98" s="558">
        <v>4.3888398289056316E-2</v>
      </c>
      <c r="AL98" s="558">
        <v>4.3846709550724512E-2</v>
      </c>
      <c r="AM98" s="558">
        <v>4.3805099935882851E-2</v>
      </c>
      <c r="AN98" s="558">
        <v>4.3763569219485238E-2</v>
      </c>
      <c r="AO98" s="558">
        <v>4.3722117177338253E-2</v>
      </c>
      <c r="AP98" s="558">
        <v>4.3680743586097068E-2</v>
      </c>
      <c r="AQ98" s="558">
        <v>4.3639448223261434E-2</v>
      </c>
      <c r="AR98">
        <v>4.3598230867171718E-2</v>
      </c>
      <c r="AS98">
        <v>4.3557091297004941E-2</v>
      </c>
      <c r="AT98">
        <v>4.3516029292770771E-2</v>
      </c>
      <c r="AU98">
        <v>4.34750446353077E-2</v>
      </c>
      <c r="AV98">
        <v>4.3434137106279067E-2</v>
      </c>
      <c r="AW98">
        <v>4.3393306488169206E-2</v>
      </c>
      <c r="AX98">
        <v>4.3352552564279605E-2</v>
      </c>
      <c r="AY98">
        <v>4.3311875118725057E-2</v>
      </c>
      <c r="AZ98">
        <v>4.3271273936429849E-2</v>
      </c>
      <c r="BA98">
        <v>4.323074880312397E-2</v>
      </c>
      <c r="BB98">
        <v>4.3190299505339341E-2</v>
      </c>
      <c r="BC98">
        <v>4.3149925830406076E-2</v>
      </c>
      <c r="BD98">
        <v>4.3109627566448767E-2</v>
      </c>
      <c r="BE98">
        <v>4.3069404502382724E-2</v>
      </c>
      <c r="BF98">
        <v>4.3029256427910355E-2</v>
      </c>
      <c r="BG98">
        <v>4.2989183133517447E-2</v>
      </c>
      <c r="BH98">
        <v>4.2949184410469576E-2</v>
      </c>
      <c r="BI98">
        <v>4.2909260050808432E-2</v>
      </c>
      <c r="BJ98">
        <v>4.2869409847348244E-2</v>
      </c>
      <c r="BK98">
        <v>4.2829633593672187E-2</v>
      </c>
    </row>
    <row r="99" spans="1:63">
      <c r="A99" s="1066"/>
      <c r="B99" s="510">
        <v>20.5</v>
      </c>
      <c r="C99" s="558">
        <v>4.4675556526561452E-2</v>
      </c>
      <c r="D99" s="558">
        <v>4.4632112487854349E-2</v>
      </c>
      <c r="E99" s="558">
        <v>4.4588752860000594E-2</v>
      </c>
      <c r="F99" s="558">
        <v>4.4545477397226176E-2</v>
      </c>
      <c r="G99" s="558">
        <v>4.4502285854710319E-2</v>
      </c>
      <c r="H99" s="558">
        <v>4.4459177988580824E-2</v>
      </c>
      <c r="I99" s="558">
        <v>4.4416153555909513E-2</v>
      </c>
      <c r="J99" s="558">
        <v>4.4373212314707665E-2</v>
      </c>
      <c r="K99" s="558">
        <v>4.4330354023921444E-2</v>
      </c>
      <c r="L99" s="558">
        <v>4.4287578443427421E-2</v>
      </c>
      <c r="M99" s="558">
        <v>4.4244885334028095E-2</v>
      </c>
      <c r="N99" s="558">
        <v>4.4202274457447385E-2</v>
      </c>
      <c r="O99" s="558">
        <v>4.4159745576326272E-2</v>
      </c>
      <c r="P99" s="558">
        <v>4.4117298454218329E-2</v>
      </c>
      <c r="Q99" s="558">
        <v>4.4074932855585364E-2</v>
      </c>
      <c r="R99" s="558">
        <v>4.4032648545793064E-2</v>
      </c>
      <c r="S99" s="558">
        <v>4.399044529110667E-2</v>
      </c>
      <c r="T99" s="558">
        <v>4.3948322858686634E-2</v>
      </c>
      <c r="U99" s="558">
        <v>4.3906281016584385E-2</v>
      </c>
      <c r="V99" s="558">
        <v>4.386431953373806E-2</v>
      </c>
      <c r="W99" s="558">
        <v>4.3822438179968226E-2</v>
      </c>
      <c r="X99" s="558">
        <v>4.3780636725973744E-2</v>
      </c>
      <c r="Y99" s="558">
        <v>4.3738914943327524E-2</v>
      </c>
      <c r="Z99" s="558">
        <v>4.3697272604472384E-2</v>
      </c>
      <c r="AA99" s="558">
        <v>4.3655709482716937E-2</v>
      </c>
      <c r="AB99" s="558">
        <v>4.3614225352231445E-2</v>
      </c>
      <c r="AC99" s="558">
        <v>4.3572819988043722E-2</v>
      </c>
      <c r="AD99" s="558">
        <v>4.3531493166035121E-2</v>
      </c>
      <c r="AE99" s="558">
        <v>4.3490244662936418E-2</v>
      </c>
      <c r="AF99" s="558">
        <v>4.3449074256323862E-2</v>
      </c>
      <c r="AG99" s="558">
        <v>4.3407981724615116E-2</v>
      </c>
      <c r="AH99" s="558">
        <v>4.3366966847065314E-2</v>
      </c>
      <c r="AI99" s="558">
        <v>4.3326029403763115E-2</v>
      </c>
      <c r="AJ99" s="558">
        <v>4.3285169175626748E-2</v>
      </c>
      <c r="AK99" s="558">
        <v>4.3244385944400117E-2</v>
      </c>
      <c r="AL99" s="558">
        <v>4.320367949264893E-2</v>
      </c>
      <c r="AM99" s="558">
        <v>4.3163049603756797E-2</v>
      </c>
      <c r="AN99" s="558">
        <v>4.3122496061921416E-2</v>
      </c>
      <c r="AO99" s="558">
        <v>4.3082018652150764E-2</v>
      </c>
      <c r="AP99" s="558">
        <v>4.3041617160259248E-2</v>
      </c>
      <c r="AQ99" s="558">
        <v>4.3001291372863987E-2</v>
      </c>
      <c r="AR99">
        <v>4.2961041077381003E-2</v>
      </c>
      <c r="AS99">
        <v>4.2920866062021536E-2</v>
      </c>
      <c r="AT99">
        <v>4.2880766115788282E-2</v>
      </c>
      <c r="AU99">
        <v>4.2840741028471727E-2</v>
      </c>
      <c r="AV99">
        <v>4.2800790590646474E-2</v>
      </c>
      <c r="AW99">
        <v>4.2760914593667577E-2</v>
      </c>
      <c r="AX99">
        <v>4.2721112829666903E-2</v>
      </c>
      <c r="AY99">
        <v>4.2681385091549555E-2</v>
      </c>
      <c r="AZ99">
        <v>4.2641731172990228E-2</v>
      </c>
      <c r="BA99">
        <v>4.2602150868429708E-2</v>
      </c>
      <c r="BB99">
        <v>4.2562643973071232E-2</v>
      </c>
      <c r="BC99">
        <v>4.2523210282877054E-2</v>
      </c>
      <c r="BD99">
        <v>4.2483849594564818E-2</v>
      </c>
      <c r="BE99">
        <v>4.2444561705604171E-2</v>
      </c>
      <c r="BF99">
        <v>4.2405346414213244E-2</v>
      </c>
      <c r="BG99">
        <v>4.2366203519355189E-2</v>
      </c>
      <c r="BH99">
        <v>4.2327132820734747E-2</v>
      </c>
      <c r="BI99">
        <v>4.2288134118794861E-2</v>
      </c>
      <c r="BJ99">
        <v>4.2249207214713223E-2</v>
      </c>
      <c r="BK99">
        <v>4.2210351910398958E-2</v>
      </c>
    </row>
    <row r="100" spans="1:63">
      <c r="A100" s="1066"/>
      <c r="B100" s="576">
        <v>20.75</v>
      </c>
      <c r="C100" s="558">
        <v>4.4011976785568861E-2</v>
      </c>
      <c r="D100" s="558">
        <v>4.3969573200328987E-2</v>
      </c>
      <c r="E100" s="558">
        <v>4.3927251244385734E-2</v>
      </c>
      <c r="F100" s="558">
        <v>4.3885010682254234E-2</v>
      </c>
      <c r="G100" s="558">
        <v>4.3842851279354556E-2</v>
      </c>
      <c r="H100" s="558">
        <v>4.3800772802007303E-2</v>
      </c>
      <c r="I100" s="558">
        <v>4.3758775017429329E-2</v>
      </c>
      <c r="J100" s="558">
        <v>4.371685769372944E-2</v>
      </c>
      <c r="K100" s="558">
        <v>4.3675020599904107E-2</v>
      </c>
      <c r="L100" s="558">
        <v>4.363326350583327E-2</v>
      </c>
      <c r="M100" s="558">
        <v>4.3591586182276043E-2</v>
      </c>
      <c r="N100" s="558">
        <v>4.3549988400866595E-2</v>
      </c>
      <c r="O100" s="558">
        <v>4.350846993410995E-2</v>
      </c>
      <c r="P100" s="558">
        <v>4.346703055537781E-2</v>
      </c>
      <c r="Q100" s="558">
        <v>4.3425670038904483E-2</v>
      </c>
      <c r="R100" s="558">
        <v>4.3384388159782752E-2</v>
      </c>
      <c r="S100" s="558">
        <v>4.3343184693959792E-2</v>
      </c>
      <c r="T100" s="558">
        <v>4.3302059418233146E-2</v>
      </c>
      <c r="U100" s="558">
        <v>4.3261012110246667E-2</v>
      </c>
      <c r="V100" s="558">
        <v>4.3220042548486534E-2</v>
      </c>
      <c r="W100" s="558">
        <v>4.3179150512277241E-2</v>
      </c>
      <c r="X100" s="558">
        <v>4.3138335781777656E-2</v>
      </c>
      <c r="Y100" s="558">
        <v>4.3097598137977068E-2</v>
      </c>
      <c r="Z100" s="558">
        <v>4.305693736269129E-2</v>
      </c>
      <c r="AA100" s="558">
        <v>4.3016353238558735E-2</v>
      </c>
      <c r="AB100" s="558">
        <v>4.2975845549036551E-2</v>
      </c>
      <c r="AC100" s="558">
        <v>4.2935414078396801E-2</v>
      </c>
      <c r="AD100" s="558">
        <v>4.2895058611722596E-2</v>
      </c>
      <c r="AE100" s="558">
        <v>4.2854778934904282E-2</v>
      </c>
      <c r="AF100" s="558">
        <v>4.2814574834635695E-2</v>
      </c>
      <c r="AG100" s="558">
        <v>4.2774446098410364E-2</v>
      </c>
      <c r="AH100" s="558">
        <v>4.2734392514517765E-2</v>
      </c>
      <c r="AI100" s="558">
        <v>4.2694413872039629E-2</v>
      </c>
      <c r="AJ100" s="558">
        <v>4.2654509960846188E-2</v>
      </c>
      <c r="AK100" s="558">
        <v>4.2614680571592539E-2</v>
      </c>
      <c r="AL100" s="558">
        <v>4.2574925495714969E-2</v>
      </c>
      <c r="AM100" s="558">
        <v>4.2535244525427313E-2</v>
      </c>
      <c r="AN100" s="558">
        <v>4.2495637453717337E-2</v>
      </c>
      <c r="AO100" s="558">
        <v>4.2456104074343123E-2</v>
      </c>
      <c r="AP100" s="558">
        <v>4.2416644181829499E-2</v>
      </c>
      <c r="AQ100" s="558">
        <v>4.2377257571464502E-2</v>
      </c>
      <c r="AR100">
        <v>4.2337944039295791E-2</v>
      </c>
      <c r="AS100">
        <v>4.2298703382127177E-2</v>
      </c>
      <c r="AT100">
        <v>4.2259535397515084E-2</v>
      </c>
      <c r="AU100">
        <v>4.2220439883765094E-2</v>
      </c>
      <c r="AV100">
        <v>4.2181416639928443E-2</v>
      </c>
      <c r="AW100">
        <v>4.214246546579864E-2</v>
      </c>
      <c r="AX100">
        <v>4.2103586161907999E-2</v>
      </c>
      <c r="AY100">
        <v>4.2064778529524234E-2</v>
      </c>
      <c r="AZ100">
        <v>4.202604237064711E-2</v>
      </c>
      <c r="BA100">
        <v>4.1987377488005025E-2</v>
      </c>
      <c r="BB100">
        <v>4.1948783685051713E-2</v>
      </c>
      <c r="BC100">
        <v>4.191026076596286E-2</v>
      </c>
      <c r="BD100">
        <v>4.1871808535632819E-2</v>
      </c>
      <c r="BE100">
        <v>4.183342679967135E-2</v>
      </c>
      <c r="BF100">
        <v>4.1795115364400282E-2</v>
      </c>
      <c r="BG100">
        <v>4.1756874036850279E-2</v>
      </c>
      <c r="BH100">
        <v>4.1718702624757638E-2</v>
      </c>
      <c r="BI100">
        <v>4.1680600936560994E-2</v>
      </c>
      <c r="BJ100">
        <v>4.1642568781398173E-2</v>
      </c>
      <c r="BK100">
        <v>4.1604605969102995E-2</v>
      </c>
    </row>
    <row r="101" spans="1:63">
      <c r="A101" s="1066"/>
      <c r="B101" s="510">
        <v>21</v>
      </c>
      <c r="C101" s="558">
        <v>4.3363348110104782E-2</v>
      </c>
      <c r="D101" s="558">
        <v>4.3321951667947729E-2</v>
      </c>
      <c r="E101" s="558">
        <v>4.3280634187915244E-2</v>
      </c>
      <c r="F101" s="558">
        <v>4.3239395444296766E-2</v>
      </c>
      <c r="G101" s="558">
        <v>4.3198235212241171E-2</v>
      </c>
      <c r="H101" s="558">
        <v>4.315715326775265E-2</v>
      </c>
      <c r="I101" s="558">
        <v>4.3116149387686695E-2</v>
      </c>
      <c r="J101" s="558">
        <v>4.3075223349746034E-2</v>
      </c>
      <c r="K101" s="558">
        <v>4.3034374932476596E-2</v>
      </c>
      <c r="L101" s="558">
        <v>4.2993603915263572E-2</v>
      </c>
      <c r="M101" s="558">
        <v>4.2952910078327383E-2</v>
      </c>
      <c r="N101" s="558">
        <v>4.2912293202719762E-2</v>
      </c>
      <c r="O101" s="558">
        <v>4.2871753070319832E-2</v>
      </c>
      <c r="P101" s="558">
        <v>4.2831289463830177E-2</v>
      </c>
      <c r="Q101" s="558">
        <v>4.2790902166772997E-2</v>
      </c>
      <c r="R101" s="558">
        <v>4.2750590963486185E-2</v>
      </c>
      <c r="S101" s="558">
        <v>4.2710355639119561E-2</v>
      </c>
      <c r="T101" s="558">
        <v>4.2670195979631016E-2</v>
      </c>
      <c r="U101" s="558">
        <v>4.2630111771782705E-2</v>
      </c>
      <c r="V101" s="558">
        <v>4.2590102803137311E-2</v>
      </c>
      <c r="W101" s="558">
        <v>4.2550168862054275E-2</v>
      </c>
      <c r="X101" s="558">
        <v>4.2510309737686026E-2</v>
      </c>
      <c r="Y101" s="558">
        <v>4.2470525219974332E-2</v>
      </c>
      <c r="Z101" s="558">
        <v>4.2430815099646586E-2</v>
      </c>
      <c r="AA101" s="558">
        <v>4.2391179168212126E-2</v>
      </c>
      <c r="AB101" s="558">
        <v>4.2351617217958569E-2</v>
      </c>
      <c r="AC101" s="558">
        <v>4.2312129041948247E-2</v>
      </c>
      <c r="AD101" s="558">
        <v>4.2272714434014536E-2</v>
      </c>
      <c r="AE101" s="558">
        <v>4.2233373188758291E-2</v>
      </c>
      <c r="AF101" s="558">
        <v>4.2194105101544289E-2</v>
      </c>
      <c r="AG101" s="558">
        <v>4.2154909968497661E-2</v>
      </c>
      <c r="AH101" s="558">
        <v>4.2115787586500378E-2</v>
      </c>
      <c r="AI101" s="558">
        <v>4.2076737753187717E-2</v>
      </c>
      <c r="AJ101" s="558">
        <v>4.2037760266944814E-2</v>
      </c>
      <c r="AK101" s="558">
        <v>4.1998854926903161E-2</v>
      </c>
      <c r="AL101" s="558">
        <v>4.1960021532937181E-2</v>
      </c>
      <c r="AM101" s="558">
        <v>4.1921259885660755E-2</v>
      </c>
      <c r="AN101" s="558">
        <v>4.1882569786423872E-2</v>
      </c>
      <c r="AO101" s="558">
        <v>4.184395103730916E-2</v>
      </c>
      <c r="AP101" s="558">
        <v>4.1805403441128569E-2</v>
      </c>
      <c r="AQ101" s="558">
        <v>4.1766926801420003E-2</v>
      </c>
      <c r="AR101">
        <v>4.1728520922443973E-2</v>
      </c>
      <c r="AS101">
        <v>4.1690185609180266E-2</v>
      </c>
      <c r="AT101">
        <v>4.1651920667324698E-2</v>
      </c>
      <c r="AU101">
        <v>4.1613725903285728E-2</v>
      </c>
      <c r="AV101">
        <v>4.1575601124181315E-2</v>
      </c>
      <c r="AW101">
        <v>4.1537546137835592E-2</v>
      </c>
      <c r="AX101">
        <v>4.1499560752775652E-2</v>
      </c>
      <c r="AY101">
        <v>4.1461644778228349E-2</v>
      </c>
      <c r="AZ101">
        <v>4.1423798024117116E-2</v>
      </c>
      <c r="BA101">
        <v>4.1386020301058729E-2</v>
      </c>
      <c r="BB101">
        <v>4.1348311420360231E-2</v>
      </c>
      <c r="BC101">
        <v>4.131067119401572E-2</v>
      </c>
      <c r="BD101">
        <v>4.1273099434703281E-2</v>
      </c>
      <c r="BE101">
        <v>4.1235595955781836E-2</v>
      </c>
      <c r="BF101">
        <v>4.1198160571288063E-2</v>
      </c>
      <c r="BG101">
        <v>4.1160793095933353E-2</v>
      </c>
      <c r="BH101">
        <v>4.1123493345100695E-2</v>
      </c>
      <c r="BI101">
        <v>4.1086261134841692E-2</v>
      </c>
      <c r="BJ101">
        <v>4.1049096281873504E-2</v>
      </c>
      <c r="BK101">
        <v>4.1011998603575864E-2</v>
      </c>
    </row>
    <row r="102" spans="1:63">
      <c r="A102" s="1066"/>
      <c r="B102" s="510">
        <v>21.25</v>
      </c>
      <c r="C102" s="558">
        <v>4.2729216911882077E-2</v>
      </c>
      <c r="D102" s="558">
        <v>4.2688795637458463E-2</v>
      </c>
      <c r="E102" s="558">
        <v>4.2648450766740627E-2</v>
      </c>
      <c r="F102" s="558">
        <v>4.2608182083307342E-2</v>
      </c>
      <c r="G102" s="558">
        <v>4.2567989371553989E-2</v>
      </c>
      <c r="H102" s="558">
        <v>4.2527872416688713E-2</v>
      </c>
      <c r="I102" s="558">
        <v>4.248783100472861E-2</v>
      </c>
      <c r="J102" s="558">
        <v>4.2447864922495866E-2</v>
      </c>
      <c r="K102" s="558">
        <v>4.2407973957614059E-2</v>
      </c>
      <c r="L102" s="558">
        <v>4.236815789850433E-2</v>
      </c>
      <c r="M102" s="558">
        <v>4.2328416534381651E-2</v>
      </c>
      <c r="N102" s="558">
        <v>4.2288749655251152E-2</v>
      </c>
      <c r="O102" s="558">
        <v>4.2249157051904365E-2</v>
      </c>
      <c r="P102" s="558">
        <v>4.2209638515915575E-2</v>
      </c>
      <c r="Q102" s="558">
        <v>4.2170193839638159E-2</v>
      </c>
      <c r="R102" s="558">
        <v>4.2130822816200952E-2</v>
      </c>
      <c r="S102" s="558">
        <v>4.2091525239504615E-2</v>
      </c>
      <c r="T102" s="558">
        <v>4.2052300904218076E-2</v>
      </c>
      <c r="U102" s="558">
        <v>4.2013149605774895E-2</v>
      </c>
      <c r="V102" s="558">
        <v>4.1974071140369752E-2</v>
      </c>
      <c r="W102" s="558">
        <v>4.1935065304954902E-2</v>
      </c>
      <c r="X102" s="558">
        <v>4.189613189723667E-2</v>
      </c>
      <c r="Y102" s="558">
        <v>4.1857270715671913E-2</v>
      </c>
      <c r="Z102" s="558">
        <v>4.181848155946459E-2</v>
      </c>
      <c r="AA102" s="558">
        <v>4.1779764228562263E-2</v>
      </c>
      <c r="AB102" s="558">
        <v>4.1741118523652684E-2</v>
      </c>
      <c r="AC102" s="558">
        <v>4.1702544246160378E-2</v>
      </c>
      <c r="AD102" s="558">
        <v>4.1664041198243219E-2</v>
      </c>
      <c r="AE102" s="558">
        <v>4.162560918278907E-2</v>
      </c>
      <c r="AF102" s="558">
        <v>4.158724800341241E-2</v>
      </c>
      <c r="AG102" s="558">
        <v>4.1548957464450968E-2</v>
      </c>
      <c r="AH102" s="558">
        <v>4.151073737096244E-2</v>
      </c>
      <c r="AI102" s="558">
        <v>4.1472587528721148E-2</v>
      </c>
      <c r="AJ102" s="558">
        <v>4.1434507744214769E-2</v>
      </c>
      <c r="AK102" s="558">
        <v>4.1396497824641033E-2</v>
      </c>
      <c r="AL102" s="558">
        <v>4.1358557577904513E-2</v>
      </c>
      <c r="AM102" s="558">
        <v>4.1320686812613361E-2</v>
      </c>
      <c r="AN102" s="558">
        <v>4.1282885338076072E-2</v>
      </c>
      <c r="AO102" s="558">
        <v>4.1245152964298336E-2</v>
      </c>
      <c r="AP102" s="558">
        <v>4.1207489501979798E-2</v>
      </c>
      <c r="AQ102" s="558">
        <v>4.1169894762510942E-2</v>
      </c>
      <c r="AR102">
        <v>4.1132368557969909E-2</v>
      </c>
      <c r="AS102">
        <v>4.1094910701119376E-2</v>
      </c>
      <c r="AT102">
        <v>4.1057521005403441E-2</v>
      </c>
      <c r="AU102">
        <v>4.1020199284944527E-2</v>
      </c>
      <c r="AV102">
        <v>4.0982945354540307E-2</v>
      </c>
      <c r="AW102">
        <v>4.0945759029660633E-2</v>
      </c>
      <c r="AX102">
        <v>4.090864012644449E-2</v>
      </c>
      <c r="AY102">
        <v>4.087158846169698E-2</v>
      </c>
      <c r="AZ102">
        <v>4.0834603852886266E-2</v>
      </c>
      <c r="BA102">
        <v>4.0797686118140622E-2</v>
      </c>
      <c r="BB102">
        <v>4.076083507624545E-2</v>
      </c>
      <c r="BC102">
        <v>4.0724050546640272E-2</v>
      </c>
      <c r="BD102">
        <v>4.0687332349415829E-2</v>
      </c>
      <c r="BE102">
        <v>4.0650680305311118E-2</v>
      </c>
      <c r="BF102">
        <v>4.0614094235710461E-2</v>
      </c>
      <c r="BG102">
        <v>4.0577573962640674E-2</v>
      </c>
      <c r="BH102">
        <v>4.0541119308768095E-2</v>
      </c>
      <c r="BI102">
        <v>4.0504730097395761E-2</v>
      </c>
      <c r="BJ102">
        <v>4.0468406152460557E-2</v>
      </c>
      <c r="BK102">
        <v>4.0432147298530355E-2</v>
      </c>
    </row>
    <row r="103" spans="1:63">
      <c r="A103" s="1066"/>
      <c r="B103" s="510">
        <v>21.5</v>
      </c>
      <c r="C103" s="558">
        <v>4.2109146946753925E-2</v>
      </c>
      <c r="D103" s="558">
        <v>4.206967013551232E-2</v>
      </c>
      <c r="E103" s="558">
        <v>4.2030267273001985E-2</v>
      </c>
      <c r="F103" s="558">
        <v>4.1990938151634058E-2</v>
      </c>
      <c r="G103" s="558">
        <v>4.1951682564595895E-2</v>
      </c>
      <c r="H103" s="558">
        <v>4.1912500305847554E-2</v>
      </c>
      <c r="I103" s="558">
        <v>4.1873391170118089E-2</v>
      </c>
      <c r="J103" s="558">
        <v>4.1834354952902025E-2</v>
      </c>
      <c r="K103" s="558">
        <v>4.179539145045575E-2</v>
      </c>
      <c r="L103" s="558">
        <v>4.1756500459794024E-2</v>
      </c>
      <c r="M103" s="558">
        <v>4.1717681778686393E-2</v>
      </c>
      <c r="N103" s="558">
        <v>4.1678935205653724E-2</v>
      </c>
      <c r="O103" s="558">
        <v>4.1640260539964717E-2</v>
      </c>
      <c r="P103" s="558">
        <v>4.1601657581632423E-2</v>
      </c>
      <c r="Q103" s="558">
        <v>4.1563126131410805E-2</v>
      </c>
      <c r="R103" s="558">
        <v>4.1524665990791319E-2</v>
      </c>
      <c r="S103" s="558">
        <v>4.1486276961999489E-2</v>
      </c>
      <c r="T103" s="558">
        <v>4.144795884799151E-2</v>
      </c>
      <c r="U103" s="558">
        <v>4.1409711452450905E-2</v>
      </c>
      <c r="V103" s="558">
        <v>4.1371534579785166E-2</v>
      </c>
      <c r="W103" s="558">
        <v>4.133342803512239E-2</v>
      </c>
      <c r="X103" s="558">
        <v>4.1295391624307995E-2</v>
      </c>
      <c r="Y103" s="558">
        <v>4.1257425153901427E-2</v>
      </c>
      <c r="Z103" s="558">
        <v>4.1219528431172832E-2</v>
      </c>
      <c r="AA103" s="558">
        <v>4.1181701264099854E-2</v>
      </c>
      <c r="AB103" s="558">
        <v>4.1143943461364359E-2</v>
      </c>
      <c r="AC103" s="558">
        <v>4.1106254832349233E-2</v>
      </c>
      <c r="AD103" s="558">
        <v>4.1068635187135126E-2</v>
      </c>
      <c r="AE103" s="558">
        <v>4.1031084336497332E-2</v>
      </c>
      <c r="AF103" s="558">
        <v>4.0993602091902538E-2</v>
      </c>
      <c r="AG103" s="558">
        <v>4.095618826550574E-2</v>
      </c>
      <c r="AH103" s="558">
        <v>4.091884267014706E-2</v>
      </c>
      <c r="AI103" s="558">
        <v>4.0881565119348651E-2</v>
      </c>
      <c r="AJ103" s="558">
        <v>4.0844355427311574E-2</v>
      </c>
      <c r="AK103" s="558">
        <v>4.0807213408912718E-2</v>
      </c>
      <c r="AL103" s="558">
        <v>4.0770138879701726E-2</v>
      </c>
      <c r="AM103" s="558">
        <v>4.073313165589796E-2</v>
      </c>
      <c r="AN103" s="558">
        <v>4.0696191554387438E-2</v>
      </c>
      <c r="AO103" s="558">
        <v>4.0659318392719836E-2</v>
      </c>
      <c r="AP103" s="558">
        <v>4.0622511989105471E-2</v>
      </c>
      <c r="AQ103" s="558">
        <v>4.0585772162412312E-2</v>
      </c>
      <c r="AR103">
        <v>4.054909873216303E-2</v>
      </c>
      <c r="AS103">
        <v>4.0512491518531993E-2</v>
      </c>
      <c r="AT103">
        <v>4.0475950342342401E-2</v>
      </c>
      <c r="AU103">
        <v>4.0439475025063294E-2</v>
      </c>
      <c r="AV103">
        <v>4.0403065388806683E-2</v>
      </c>
      <c r="AW103">
        <v>4.0366721256324657E-2</v>
      </c>
      <c r="AX103">
        <v>4.0330442451006483E-2</v>
      </c>
      <c r="AY103">
        <v>4.0294228796875754E-2</v>
      </c>
      <c r="AZ103">
        <v>4.0258080118587565E-2</v>
      </c>
      <c r="BA103">
        <v>4.022199624142566E-2</v>
      </c>
      <c r="BB103">
        <v>4.0185976991299631E-2</v>
      </c>
      <c r="BC103">
        <v>4.0150022194742112E-2</v>
      </c>
      <c r="BD103">
        <v>4.0114131678905984E-2</v>
      </c>
      <c r="BE103">
        <v>4.0078305271561608E-2</v>
      </c>
      <c r="BF103">
        <v>4.0042542801094101E-2</v>
      </c>
      <c r="BG103">
        <v>4.0006844096500564E-2</v>
      </c>
      <c r="BH103">
        <v>3.9971208987387354E-2</v>
      </c>
      <c r="BI103">
        <v>3.9935637303967389E-2</v>
      </c>
      <c r="BJ103">
        <v>3.9900128877057468E-2</v>
      </c>
      <c r="BK103">
        <v>3.9864683538075513E-2</v>
      </c>
    </row>
    <row r="104" spans="1:63">
      <c r="A104" s="1066"/>
      <c r="B104" s="510">
        <v>21.75</v>
      </c>
      <c r="C104" s="558">
        <v>4.1502718513593564E-2</v>
      </c>
      <c r="D104" s="558">
        <v>4.1464156671147619E-2</v>
      </c>
      <c r="E104" s="558">
        <v>4.1425666420895284E-2</v>
      </c>
      <c r="F104" s="558">
        <v>4.1387247563649136E-2</v>
      </c>
      <c r="G104" s="558">
        <v>4.1348899900960023E-2</v>
      </c>
      <c r="H104" s="558">
        <v>4.13106232351136E-2</v>
      </c>
      <c r="I104" s="558">
        <v>4.1272417369126929E-2</v>
      </c>
      <c r="J104" s="558">
        <v>4.1234282106745124E-2</v>
      </c>
      <c r="K104" s="558">
        <v>4.1196217252437987E-2</v>
      </c>
      <c r="L104" s="558">
        <v>4.1158222611396629E-2</v>
      </c>
      <c r="M104" s="558">
        <v>4.1120297989530201E-2</v>
      </c>
      <c r="N104" s="558">
        <v>4.1082443193462562E-2</v>
      </c>
      <c r="O104" s="558">
        <v>4.104465803052898E-2</v>
      </c>
      <c r="P104" s="558">
        <v>4.1006942308772894E-2</v>
      </c>
      <c r="Q104" s="558">
        <v>4.0969295836942643E-2</v>
      </c>
      <c r="R104" s="558">
        <v>4.0931718424488221E-2</v>
      </c>
      <c r="S104" s="558">
        <v>4.0894209881558091E-2</v>
      </c>
      <c r="T104" s="558">
        <v>4.0856770018995972E-2</v>
      </c>
      <c r="U104" s="558">
        <v>4.0819398648337675E-2</v>
      </c>
      <c r="V104" s="558">
        <v>4.0782095581807919E-2</v>
      </c>
      <c r="W104" s="558">
        <v>4.0744860632317179E-2</v>
      </c>
      <c r="X104" s="558">
        <v>4.07076936134586E-2</v>
      </c>
      <c r="Y104" s="558">
        <v>4.0670594339504838E-2</v>
      </c>
      <c r="Z104" s="558">
        <v>4.0633562625405004E-2</v>
      </c>
      <c r="AA104" s="558">
        <v>4.0596598286781561E-2</v>
      </c>
      <c r="AB104" s="558">
        <v>4.0559701139927296E-2</v>
      </c>
      <c r="AC104" s="558">
        <v>4.0522871001802227E-2</v>
      </c>
      <c r="AD104" s="558">
        <v>4.048610769003063E-2</v>
      </c>
      <c r="AE104" s="558">
        <v>4.0449411022897973E-2</v>
      </c>
      <c r="AF104" s="558">
        <v>4.0412780819347988E-2</v>
      </c>
      <c r="AG104" s="558">
        <v>4.0376216898979633E-2</v>
      </c>
      <c r="AH104" s="558">
        <v>4.0339719082044173E-2</v>
      </c>
      <c r="AI104" s="558">
        <v>4.0303287189442198E-2</v>
      </c>
      <c r="AJ104" s="558">
        <v>4.0266921042720734E-2</v>
      </c>
      <c r="AK104" s="558">
        <v>4.0230620464070277E-2</v>
      </c>
      <c r="AL104" s="558">
        <v>4.0194385276321951E-2</v>
      </c>
      <c r="AM104" s="558">
        <v>4.0158215302944604E-2</v>
      </c>
      <c r="AN104" s="558">
        <v>4.0122110368041912E-2</v>
      </c>
      <c r="AO104" s="558">
        <v>4.0086070296349578E-2</v>
      </c>
      <c r="AP104" s="558">
        <v>4.0050094913232463E-2</v>
      </c>
      <c r="AQ104" s="558">
        <v>4.001418404468176E-2</v>
      </c>
      <c r="AR104">
        <v>3.9978337517312224E-2</v>
      </c>
      <c r="AS104">
        <v>3.9942555158359344E-2</v>
      </c>
      <c r="AT104">
        <v>3.9906836795676588E-2</v>
      </c>
      <c r="AU104">
        <v>3.9871182257732639E-2</v>
      </c>
      <c r="AV104">
        <v>3.9835591373608648E-2</v>
      </c>
      <c r="AW104">
        <v>3.9800063972995514E-2</v>
      </c>
      <c r="AX104">
        <v>3.9764599886191111E-2</v>
      </c>
      <c r="AY104">
        <v>3.9729198944097689E-2</v>
      </c>
      <c r="AZ104">
        <v>3.9693860978219087E-2</v>
      </c>
      <c r="BA104">
        <v>3.9658585820658121E-2</v>
      </c>
      <c r="BB104">
        <v>3.9623373304113897E-2</v>
      </c>
      <c r="BC104">
        <v>3.9588223261879191E-2</v>
      </c>
      <c r="BD104">
        <v>3.9553135527837763E-2</v>
      </c>
      <c r="BE104">
        <v>3.9518109936461814E-2</v>
      </c>
      <c r="BF104">
        <v>3.9483146322809332E-2</v>
      </c>
      <c r="BG104">
        <v>3.9448244522521519E-2</v>
      </c>
      <c r="BH104">
        <v>3.9413404371820226E-2</v>
      </c>
      <c r="BI104">
        <v>3.9378625707505374E-2</v>
      </c>
      <c r="BJ104">
        <v>3.9343908366952389E-2</v>
      </c>
      <c r="BK104">
        <v>3.9309252188109725E-2</v>
      </c>
    </row>
    <row r="105" spans="1:63">
      <c r="A105" s="1066"/>
      <c r="B105" s="510">
        <v>22</v>
      </c>
      <c r="C105" s="558">
        <v>4.0909527696559617E-2</v>
      </c>
      <c r="D105" s="558">
        <v>4.0871852481428682E-2</v>
      </c>
      <c r="E105" s="558">
        <v>4.0834246595665029E-2</v>
      </c>
      <c r="F105" s="558">
        <v>4.079670984807629E-2</v>
      </c>
      <c r="G105" s="558">
        <v>4.0759242048172446E-2</v>
      </c>
      <c r="H105" s="558">
        <v>4.0721843006162627E-2</v>
      </c>
      <c r="I105" s="558">
        <v>4.0684512532951904E-2</v>
      </c>
      <c r="J105" s="558">
        <v>4.0647250440138095E-2</v>
      </c>
      <c r="K105" s="558">
        <v>4.0610056540008585E-2</v>
      </c>
      <c r="L105" s="558">
        <v>4.0572930645537228E-2</v>
      </c>
      <c r="M105" s="558">
        <v>4.0535872570381146E-2</v>
      </c>
      <c r="N105" s="558">
        <v>4.0498882128877652E-2</v>
      </c>
      <c r="O105" s="558">
        <v>4.0461959136041122E-2</v>
      </c>
      <c r="P105" s="558">
        <v>4.0425103407559948E-2</v>
      </c>
      <c r="Q105" s="558">
        <v>4.0388314759793417E-2</v>
      </c>
      <c r="R105" s="558">
        <v>4.0351593009768726E-2</v>
      </c>
      <c r="S105" s="558">
        <v>4.0314937975177899E-2</v>
      </c>
      <c r="T105" s="558">
        <v>4.0278349474374794E-2</v>
      </c>
      <c r="U105" s="558">
        <v>4.0241827326372083E-2</v>
      </c>
      <c r="V105" s="558">
        <v>4.0205371350838306E-2</v>
      </c>
      <c r="W105" s="558">
        <v>4.0168981368094832E-2</v>
      </c>
      <c r="X105" s="558">
        <v>4.0132657199112992E-2</v>
      </c>
      <c r="Y105" s="558">
        <v>4.0096398665511096E-2</v>
      </c>
      <c r="Z105" s="558">
        <v>4.0060205589551499E-2</v>
      </c>
      <c r="AA105" s="558">
        <v>4.0024077794137747E-2</v>
      </c>
      <c r="AB105" s="558">
        <v>3.9988015102811636E-2</v>
      </c>
      <c r="AC105" s="558">
        <v>3.9952017339750387E-2</v>
      </c>
      <c r="AD105" s="558">
        <v>3.9916084329763728E-2</v>
      </c>
      <c r="AE105" s="558">
        <v>3.9880215898291119E-2</v>
      </c>
      <c r="AF105" s="558">
        <v>3.9844411871398873E-2</v>
      </c>
      <c r="AG105" s="558">
        <v>3.9808672075777395E-2</v>
      </c>
      <c r="AH105" s="558">
        <v>3.977299633873832E-2</v>
      </c>
      <c r="AI105" s="558">
        <v>3.9737384488211805E-2</v>
      </c>
      <c r="AJ105" s="558">
        <v>3.9701836352743686E-2</v>
      </c>
      <c r="AK105" s="558">
        <v>3.9666351761492802E-2</v>
      </c>
      <c r="AL105" s="558">
        <v>3.9630930544228199E-2</v>
      </c>
      <c r="AM105" s="558">
        <v>3.9595572531326444E-2</v>
      </c>
      <c r="AN105" s="558">
        <v>3.9560277553768897E-2</v>
      </c>
      <c r="AO105" s="558">
        <v>3.9525045443139041E-2</v>
      </c>
      <c r="AP105" s="558">
        <v>3.9489876031619756E-2</v>
      </c>
      <c r="AQ105" s="558">
        <v>3.9454769151990712E-2</v>
      </c>
      <c r="AR105">
        <v>3.9419724637625685E-2</v>
      </c>
      <c r="AS105">
        <v>3.9384742322489931E-2</v>
      </c>
      <c r="AT105">
        <v>3.9349822041137558E-2</v>
      </c>
      <c r="AU105">
        <v>3.9314963628708934E-2</v>
      </c>
      <c r="AV105">
        <v>3.9280166920928047E-2</v>
      </c>
      <c r="AW105">
        <v>3.9245431754099995E-2</v>
      </c>
      <c r="AX105">
        <v>3.921075796510836E-2</v>
      </c>
      <c r="AY105">
        <v>3.9176145391412683E-2</v>
      </c>
      <c r="AZ105">
        <v>3.9141593871045918E-2</v>
      </c>
      <c r="BA105">
        <v>3.9107103242611893E-2</v>
      </c>
      <c r="BB105">
        <v>3.9072673345282839E-2</v>
      </c>
      <c r="BC105">
        <v>3.9038304018796814E-2</v>
      </c>
      <c r="BD105">
        <v>3.90039951034553E-2</v>
      </c>
      <c r="BE105">
        <v>3.8969746440120683E-2</v>
      </c>
      <c r="BF105">
        <v>3.8935557870213786E-2</v>
      </c>
      <c r="BG105">
        <v>3.8901429235711465E-2</v>
      </c>
      <c r="BH105">
        <v>3.8867360379144122E-2</v>
      </c>
      <c r="BI105">
        <v>3.8833351143593313E-2</v>
      </c>
      <c r="BJ105">
        <v>3.8799401372689335E-2</v>
      </c>
      <c r="BK105">
        <v>3.8765510910608834E-2</v>
      </c>
    </row>
    <row r="106" spans="1:63">
      <c r="A106" s="1066"/>
      <c r="B106" s="510">
        <v>22.25</v>
      </c>
      <c r="C106" s="558">
        <v>4.0329185648052941E-2</v>
      </c>
      <c r="D106" s="558">
        <v>4.0292369817561888E-2</v>
      </c>
      <c r="E106" s="558">
        <v>4.0255621142861603E-2</v>
      </c>
      <c r="F106" s="558">
        <v>4.021893944037111E-2</v>
      </c>
      <c r="G106" s="558">
        <v>4.0182324527177959E-2</v>
      </c>
      <c r="H106" s="558">
        <v>4.014577622103517E-2</v>
      </c>
      <c r="I106" s="558">
        <v>4.0109294340358238E-2</v>
      </c>
      <c r="J106" s="558">
        <v>4.0072878704222083E-2</v>
      </c>
      <c r="K106" s="558">
        <v>4.0036529132358091E-2</v>
      </c>
      <c r="L106" s="558">
        <v>4.0000245445151149E-2</v>
      </c>
      <c r="M106" s="558">
        <v>3.9964027463636656E-2</v>
      </c>
      <c r="N106" s="558">
        <v>3.9927875009497599E-2</v>
      </c>
      <c r="O106" s="558">
        <v>3.9891787905061621E-2</v>
      </c>
      <c r="P106" s="558">
        <v>3.9855765973298096E-2</v>
      </c>
      <c r="Q106" s="558">
        <v>3.9819809037815276E-2</v>
      </c>
      <c r="R106" s="558">
        <v>3.9783916922857362E-2</v>
      </c>
      <c r="S106" s="558">
        <v>3.9748089453301688E-2</v>
      </c>
      <c r="T106" s="558">
        <v>3.9712326454655826E-2</v>
      </c>
      <c r="U106" s="558">
        <v>3.9676627753054798E-2</v>
      </c>
      <c r="V106" s="558">
        <v>3.9640993175258196E-2</v>
      </c>
      <c r="W106" s="558">
        <v>3.9605422548647462E-2</v>
      </c>
      <c r="X106" s="558">
        <v>3.9569915701223042E-2</v>
      </c>
      <c r="Y106" s="558">
        <v>3.9534472461601626E-2</v>
      </c>
      <c r="Z106" s="558">
        <v>3.9499092659013406E-2</v>
      </c>
      <c r="AA106" s="558">
        <v>3.9463776123299314E-2</v>
      </c>
      <c r="AB106" s="558">
        <v>3.9428522684908297E-2</v>
      </c>
      <c r="AC106" s="558">
        <v>3.9393332174894616E-2</v>
      </c>
      <c r="AD106" s="558">
        <v>3.9358204424915146E-2</v>
      </c>
      <c r="AE106" s="558">
        <v>3.9323139267226671E-2</v>
      </c>
      <c r="AF106" s="558">
        <v>3.9288136534683243E-2</v>
      </c>
      <c r="AG106" s="558">
        <v>3.9253196060733499E-2</v>
      </c>
      <c r="AH106" s="558">
        <v>3.9218317679418045E-2</v>
      </c>
      <c r="AI106" s="558">
        <v>3.9183501225366804E-2</v>
      </c>
      <c r="AJ106" s="558">
        <v>3.9148746533796408E-2</v>
      </c>
      <c r="AK106" s="558">
        <v>3.9114053440507633E-2</v>
      </c>
      <c r="AL106" s="558">
        <v>3.9079421781882749E-2</v>
      </c>
      <c r="AM106" s="558">
        <v>3.9044851394883014E-2</v>
      </c>
      <c r="AN106" s="558">
        <v>3.9010342117046071E-2</v>
      </c>
      <c r="AO106" s="558">
        <v>3.8975893786483397E-2</v>
      </c>
      <c r="AP106" s="558">
        <v>3.8941506241877824E-2</v>
      </c>
      <c r="AQ106" s="558">
        <v>3.8907179322480973E-2</v>
      </c>
      <c r="AR106">
        <v>3.8872912868110766E-2</v>
      </c>
      <c r="AS106">
        <v>3.8838706719148935E-2</v>
      </c>
      <c r="AT106">
        <v>3.8804560716538539E-2</v>
      </c>
      <c r="AU106">
        <v>3.8770474701781493E-2</v>
      </c>
      <c r="AV106">
        <v>3.8736448516936133E-2</v>
      </c>
      <c r="AW106">
        <v>3.870248200461477E-2</v>
      </c>
      <c r="AX106">
        <v>3.8668575007981251E-2</v>
      </c>
      <c r="AY106">
        <v>3.8634727370748564E-2</v>
      </c>
      <c r="AZ106">
        <v>3.8600938937176428E-2</v>
      </c>
      <c r="BA106">
        <v>3.8567209552068882E-2</v>
      </c>
      <c r="BB106">
        <v>3.8533539060771949E-2</v>
      </c>
      <c r="BC106">
        <v>3.8499927309171261E-2</v>
      </c>
      <c r="BD106">
        <v>3.8466374143689683E-2</v>
      </c>
      <c r="BE106">
        <v>3.8432879411285009E-2</v>
      </c>
      <c r="BF106">
        <v>3.839944295944759E-2</v>
      </c>
      <c r="BG106">
        <v>3.8366064636198086E-2</v>
      </c>
      <c r="BH106">
        <v>3.8332744290085083E-2</v>
      </c>
      <c r="BI106">
        <v>3.8299481770182872E-2</v>
      </c>
      <c r="BJ106">
        <v>3.8266276926089124E-2</v>
      </c>
      <c r="BK106">
        <v>3.8233129607922654E-2</v>
      </c>
    </row>
    <row r="107" spans="1:63">
      <c r="A107" s="1066"/>
      <c r="B107" s="510">
        <v>22.5</v>
      </c>
      <c r="C107" s="558">
        <v>3.9761317909859324E-2</v>
      </c>
      <c r="D107" s="558">
        <v>3.9725335268998727E-2</v>
      </c>
      <c r="E107" s="558">
        <v>3.968941769538769E-2</v>
      </c>
      <c r="F107" s="558">
        <v>3.965356501269441E-2</v>
      </c>
      <c r="G107" s="558">
        <v>3.9617777045223665E-2</v>
      </c>
      <c r="H107" s="558">
        <v>3.9582053617913913E-2</v>
      </c>
      <c r="I107" s="558">
        <v>3.9546394556334477E-2</v>
      </c>
      <c r="J107" s="558">
        <v>3.9510799686682682E-2</v>
      </c>
      <c r="K107" s="558">
        <v>3.9475268835781029E-2</v>
      </c>
      <c r="L107" s="558">
        <v>3.9439801831074379E-2</v>
      </c>
      <c r="M107" s="558">
        <v>3.9404398500627207E-2</v>
      </c>
      <c r="N107" s="558">
        <v>3.9369058673120766E-2</v>
      </c>
      <c r="O107" s="558">
        <v>3.9333782177850336E-2</v>
      </c>
      <c r="P107" s="558">
        <v>3.9298568844722513E-2</v>
      </c>
      <c r="Q107" s="558">
        <v>3.9263418504252433E-2</v>
      </c>
      <c r="R107" s="558">
        <v>3.9228330987561066E-2</v>
      </c>
      <c r="S107" s="558">
        <v>3.9193306126372535E-2</v>
      </c>
      <c r="T107" s="558">
        <v>3.9158343753011388E-2</v>
      </c>
      <c r="U107" s="558">
        <v>3.9123443700399926E-2</v>
      </c>
      <c r="V107" s="558">
        <v>3.908860580205558E-2</v>
      </c>
      <c r="W107" s="558">
        <v>3.9053829892088221E-2</v>
      </c>
      <c r="X107" s="558">
        <v>3.9019115805197561E-2</v>
      </c>
      <c r="Y107" s="558">
        <v>3.8984463376670504E-2</v>
      </c>
      <c r="Z107" s="558">
        <v>3.8949872442378561E-2</v>
      </c>
      <c r="AA107" s="558">
        <v>3.8915342838775235E-2</v>
      </c>
      <c r="AB107" s="558">
        <v>3.8880874402893478E-2</v>
      </c>
      <c r="AC107" s="558">
        <v>3.8846466972343112E-2</v>
      </c>
      <c r="AD107" s="558">
        <v>3.8812120385308263E-2</v>
      </c>
      <c r="AE107" s="558">
        <v>3.8777834480544844E-2</v>
      </c>
      <c r="AF107" s="558">
        <v>3.8743609097378041E-2</v>
      </c>
      <c r="AG107" s="558">
        <v>3.8709444075699741E-2</v>
      </c>
      <c r="AH107" s="558">
        <v>3.8675339255966126E-2</v>
      </c>
      <c r="AI107" s="558">
        <v>3.8641294479195135E-2</v>
      </c>
      <c r="AJ107" s="558">
        <v>3.8607309586963998E-2</v>
      </c>
      <c r="AK107" s="558">
        <v>3.8573384421406787E-2</v>
      </c>
      <c r="AL107" s="558">
        <v>3.8539518825211956E-2</v>
      </c>
      <c r="AM107" s="558">
        <v>3.8505712641619963E-2</v>
      </c>
      <c r="AN107" s="558">
        <v>3.8471965714420749E-2</v>
      </c>
      <c r="AO107" s="558">
        <v>3.8438277887951448E-2</v>
      </c>
      <c r="AP107" s="558">
        <v>3.8404649007093915E-2</v>
      </c>
      <c r="AQ107" s="558">
        <v>3.8371078917272365E-2</v>
      </c>
      <c r="AR107">
        <v>3.8337567464451036E-2</v>
      </c>
      <c r="AS107">
        <v>3.8304114495131776E-2</v>
      </c>
      <c r="AT107">
        <v>3.8270719856351734E-2</v>
      </c>
      <c r="AU107">
        <v>3.8237383395681043E-2</v>
      </c>
      <c r="AV107">
        <v>3.8204104961220467E-2</v>
      </c>
      <c r="AW107">
        <v>3.817088440159911E-2</v>
      </c>
      <c r="AX107">
        <v>3.8137721565972123E-2</v>
      </c>
      <c r="AY107">
        <v>3.8104616304018422E-2</v>
      </c>
      <c r="AZ107">
        <v>3.8071568465938399E-2</v>
      </c>
      <c r="BA107">
        <v>3.8038577902451687E-2</v>
      </c>
      <c r="BB107">
        <v>3.8005644464794888E-2</v>
      </c>
      <c r="BC107">
        <v>3.7972768004719375E-2</v>
      </c>
      <c r="BD107">
        <v>3.7939948374489017E-2</v>
      </c>
      <c r="BE107">
        <v>3.7907185426878015E-2</v>
      </c>
      <c r="BF107">
        <v>3.7874479015168647E-2</v>
      </c>
      <c r="BG107">
        <v>3.7841828993149126E-2</v>
      </c>
      <c r="BH107">
        <v>3.7809235215111404E-2</v>
      </c>
      <c r="BI107">
        <v>3.7776697535849016E-2</v>
      </c>
      <c r="BJ107">
        <v>3.7744215810654881E-2</v>
      </c>
      <c r="BK107">
        <v>3.771178989531921E-2</v>
      </c>
    </row>
    <row r="108" spans="1:63">
      <c r="A108" s="1066"/>
      <c r="B108" s="510">
        <v>22.75</v>
      </c>
      <c r="C108" s="558">
        <v>3.9205563770145571E-2</v>
      </c>
      <c r="D108" s="558">
        <v>3.9170389123207208E-2</v>
      </c>
      <c r="E108" s="558">
        <v>3.913527753602955E-2</v>
      </c>
      <c r="F108" s="558">
        <v>3.9100228839187789E-2</v>
      </c>
      <c r="G108" s="558">
        <v>3.9065242863863474E-2</v>
      </c>
      <c r="H108" s="558">
        <v>3.9030319441841863E-2</v>
      </c>
      <c r="I108" s="558">
        <v>3.8995458405509199E-2</v>
      </c>
      <c r="J108" s="558">
        <v>3.8960659587850006E-2</v>
      </c>
      <c r="K108" s="558">
        <v>3.8925922822444455E-2</v>
      </c>
      <c r="L108" s="558">
        <v>3.8891247943465705E-2</v>
      </c>
      <c r="M108" s="558">
        <v>3.8856634785677233E-2</v>
      </c>
      <c r="N108" s="558">
        <v>3.8822083184430256E-2</v>
      </c>
      <c r="O108" s="558">
        <v>3.8787592975661096E-2</v>
      </c>
      <c r="P108" s="558">
        <v>3.8753163995888573E-2</v>
      </c>
      <c r="Q108" s="558">
        <v>3.871879608221146E-2</v>
      </c>
      <c r="R108" s="558">
        <v>3.8684489072305858E-2</v>
      </c>
      <c r="S108" s="558">
        <v>3.8650242804422696E-2</v>
      </c>
      <c r="T108" s="558">
        <v>3.8616057117385132E-2</v>
      </c>
      <c r="U108" s="558">
        <v>3.8581931850586094E-2</v>
      </c>
      <c r="V108" s="558">
        <v>3.8547866843985701E-2</v>
      </c>
      <c r="W108" s="558">
        <v>3.8513861938108795E-2</v>
      </c>
      <c r="X108" s="558">
        <v>3.8479916974042447E-2</v>
      </c>
      <c r="Y108" s="558">
        <v>3.8446031793433484E-2</v>
      </c>
      <c r="Z108" s="558">
        <v>3.8412206238486006E-2</v>
      </c>
      <c r="AA108" s="558">
        <v>3.8378440151958952E-2</v>
      </c>
      <c r="AB108" s="558">
        <v>3.8344733377163688E-2</v>
      </c>
      <c r="AC108" s="558">
        <v>3.8311085757961535E-2</v>
      </c>
      <c r="AD108" s="558">
        <v>3.8277497138761392E-2</v>
      </c>
      <c r="AE108" s="558">
        <v>3.8243967364517337E-2</v>
      </c>
      <c r="AF108" s="558">
        <v>3.8210496280726196E-2</v>
      </c>
      <c r="AG108" s="558">
        <v>3.8177083733425252E-2</v>
      </c>
      <c r="AH108" s="558">
        <v>3.8143729569189815E-2</v>
      </c>
      <c r="AI108" s="558">
        <v>3.8110433635130898E-2</v>
      </c>
      <c r="AJ108" s="558">
        <v>3.8077195778892882E-2</v>
      </c>
      <c r="AK108" s="558">
        <v>3.8044015848651191E-2</v>
      </c>
      <c r="AL108" s="558">
        <v>3.8010893693109976E-2</v>
      </c>
      <c r="AM108" s="558">
        <v>3.7977829161499825E-2</v>
      </c>
      <c r="AN108" s="558">
        <v>3.7944822103575464E-2</v>
      </c>
      <c r="AO108" s="558">
        <v>3.7911872369613485E-2</v>
      </c>
      <c r="AP108" s="558">
        <v>3.7878979810410086E-2</v>
      </c>
      <c r="AQ108" s="558">
        <v>3.7846144277278823E-2</v>
      </c>
      <c r="AR108">
        <v>3.7813365622048359E-2</v>
      </c>
      <c r="AS108">
        <v>3.7780643697060225E-2</v>
      </c>
      <c r="AT108">
        <v>3.7747978355166641E-2</v>
      </c>
      <c r="AU108">
        <v>3.7715369449728267E-2</v>
      </c>
      <c r="AV108">
        <v>3.768281683461204E-2</v>
      </c>
      <c r="AW108">
        <v>3.7650320364188972E-2</v>
      </c>
      <c r="AX108">
        <v>3.7617879893332005E-2</v>
      </c>
      <c r="AY108">
        <v>3.758549527741379E-2</v>
      </c>
      <c r="AZ108">
        <v>3.755316637230461E-2</v>
      </c>
      <c r="BA108">
        <v>3.7520893034370208E-2</v>
      </c>
      <c r="BB108">
        <v>3.7488675120469661E-2</v>
      </c>
      <c r="BC108">
        <v>3.7456512487953265E-2</v>
      </c>
      <c r="BD108">
        <v>3.7424404994660425E-2</v>
      </c>
      <c r="BE108">
        <v>3.7392352498917557E-2</v>
      </c>
      <c r="BF108">
        <v>3.7360354859536031E-2</v>
      </c>
      <c r="BG108">
        <v>3.7328411935810074E-2</v>
      </c>
      <c r="BH108">
        <v>3.7296523587514702E-2</v>
      </c>
      <c r="BI108">
        <v>3.7264689674903699E-2</v>
      </c>
      <c r="BJ108">
        <v>3.7232910058707547E-2</v>
      </c>
      <c r="BK108">
        <v>3.7201184600131387E-2</v>
      </c>
    </row>
    <row r="109" spans="1:63">
      <c r="A109" s="1066"/>
      <c r="B109" s="576">
        <v>23</v>
      </c>
      <c r="C109" s="558">
        <v>3.8661575654138268E-2</v>
      </c>
      <c r="D109" s="558">
        <v>3.8627184758954144E-2</v>
      </c>
      <c r="E109" s="558">
        <v>3.8592854993328332E-2</v>
      </c>
      <c r="F109" s="558">
        <v>3.8558586194419535E-2</v>
      </c>
      <c r="G109" s="558">
        <v>3.8524378199964363E-2</v>
      </c>
      <c r="H109" s="558">
        <v>3.8490230848274722E-2</v>
      </c>
      <c r="I109" s="558">
        <v>3.845614397823529E-2</v>
      </c>
      <c r="J109" s="558">
        <v>3.8422117429300962E-2</v>
      </c>
      <c r="K109" s="558">
        <v>3.8388151041494359E-2</v>
      </c>
      <c r="L109" s="558">
        <v>3.8354244655403262E-2</v>
      </c>
      <c r="M109" s="558">
        <v>3.832039811217821E-2</v>
      </c>
      <c r="N109" s="558">
        <v>3.8286611253529931E-2</v>
      </c>
      <c r="O109" s="558">
        <v>3.8252883921726932E-2</v>
      </c>
      <c r="P109" s="558">
        <v>3.8219215959593024E-2</v>
      </c>
      <c r="Q109" s="558">
        <v>3.8185607210504881E-2</v>
      </c>
      <c r="R109" s="558">
        <v>3.8152057518389584E-2</v>
      </c>
      <c r="S109" s="558">
        <v>3.8118566727722264E-2</v>
      </c>
      <c r="T109" s="558">
        <v>3.8085134683523661E-2</v>
      </c>
      <c r="U109" s="558">
        <v>3.8051761231357728E-2</v>
      </c>
      <c r="V109" s="558">
        <v>3.801844621732927E-2</v>
      </c>
      <c r="W109" s="558">
        <v>3.7985189488081585E-2</v>
      </c>
      <c r="X109" s="558">
        <v>3.7951990890794089E-2</v>
      </c>
      <c r="Y109" s="558">
        <v>3.7918850273179969E-2</v>
      </c>
      <c r="Z109" s="558">
        <v>3.7885767483483886E-2</v>
      </c>
      <c r="AA109" s="558">
        <v>3.7852742370479649E-2</v>
      </c>
      <c r="AB109" s="558">
        <v>3.7819774783467895E-2</v>
      </c>
      <c r="AC109" s="558">
        <v>3.7786864572273808E-2</v>
      </c>
      <c r="AD109" s="558">
        <v>3.7754011587244854E-2</v>
      </c>
      <c r="AE109" s="558">
        <v>3.7721215679248452E-2</v>
      </c>
      <c r="AF109" s="558">
        <v>3.76884766996698E-2</v>
      </c>
      <c r="AG109" s="558">
        <v>3.7655794500409588E-2</v>
      </c>
      <c r="AH109" s="558">
        <v>3.7623168933881755E-2</v>
      </c>
      <c r="AI109" s="558">
        <v>3.7590599853011282E-2</v>
      </c>
      <c r="AJ109" s="558">
        <v>3.7558087111232E-2</v>
      </c>
      <c r="AK109" s="558">
        <v>3.7525630562484341E-2</v>
      </c>
      <c r="AL109" s="558">
        <v>3.7493230061213204E-2</v>
      </c>
      <c r="AM109" s="558">
        <v>3.7460885462365749E-2</v>
      </c>
      <c r="AN109" s="558">
        <v>3.742859662138924E-2</v>
      </c>
      <c r="AO109" s="558">
        <v>3.7396363394228901E-2</v>
      </c>
      <c r="AP109" s="558">
        <v>3.7364185637325763E-2</v>
      </c>
      <c r="AQ109" s="558">
        <v>3.7332063207614515E-2</v>
      </c>
      <c r="AR109">
        <v>3.7299995962521419E-2</v>
      </c>
      <c r="AS109">
        <v>3.7267983759962188E-2</v>
      </c>
      <c r="AT109">
        <v>3.7236026458339871E-2</v>
      </c>
      <c r="AU109">
        <v>3.7204123916542799E-2</v>
      </c>
      <c r="AV109">
        <v>3.7172275993942475E-2</v>
      </c>
      <c r="AW109">
        <v>3.7140482550391513E-2</v>
      </c>
      <c r="AX109">
        <v>3.7108743446221594E-2</v>
      </c>
      <c r="AY109">
        <v>3.7077058542241421E-2</v>
      </c>
      <c r="AZ109">
        <v>3.7045427699734679E-2</v>
      </c>
      <c r="BA109">
        <v>3.7013850780458005E-2</v>
      </c>
      <c r="BB109">
        <v>3.6982327646638995E-2</v>
      </c>
      <c r="BC109">
        <v>3.6950858160974175E-2</v>
      </c>
      <c r="BD109">
        <v>3.6919442186627002E-2</v>
      </c>
      <c r="BE109">
        <v>3.6888079587225925E-2</v>
      </c>
      <c r="BF109">
        <v>3.6856770226862366E-2</v>
      </c>
      <c r="BG109">
        <v>3.6825513970088777E-2</v>
      </c>
      <c r="BH109">
        <v>3.6794310681916693E-2</v>
      </c>
      <c r="BI109">
        <v>3.6763160227814777E-2</v>
      </c>
      <c r="BJ109">
        <v>3.6732062473706875E-2</v>
      </c>
      <c r="BK109">
        <v>3.6701017285970111E-2</v>
      </c>
    </row>
    <row r="110" spans="1:63">
      <c r="A110" s="1066"/>
      <c r="B110" s="510">
        <v>23.25</v>
      </c>
      <c r="C110" s="558">
        <v>3.8129018546461529E-2</v>
      </c>
      <c r="D110" s="558">
        <v>3.8095388071086429E-2</v>
      </c>
      <c r="E110" s="558">
        <v>3.8061816868791308E-2</v>
      </c>
      <c r="F110" s="558">
        <v>3.8028304783012612E-2</v>
      </c>
      <c r="G110" s="558">
        <v>3.799485165773768E-2</v>
      </c>
      <c r="H110" s="558">
        <v>3.7961457337502363E-2</v>
      </c>
      <c r="I110" s="558">
        <v>3.7928121667388563E-2</v>
      </c>
      <c r="J110" s="558">
        <v>3.7894844493021905E-2</v>
      </c>
      <c r="K110" s="558">
        <v>3.7861625660569262E-2</v>
      </c>
      <c r="L110" s="558">
        <v>3.7828465016736486E-2</v>
      </c>
      <c r="M110" s="558">
        <v>3.7795362408765978E-2</v>
      </c>
      <c r="N110" s="558">
        <v>3.7762317684434381E-2</v>
      </c>
      <c r="O110" s="558">
        <v>3.7729330692050228E-2</v>
      </c>
      <c r="P110" s="558">
        <v>3.7696401280451618E-2</v>
      </c>
      <c r="Q110" s="558">
        <v>3.7663529299003913E-2</v>
      </c>
      <c r="R110" s="558">
        <v>3.7630714597597453E-2</v>
      </c>
      <c r="S110" s="558">
        <v>3.7597957026645257E-2</v>
      </c>
      <c r="T110" s="558">
        <v>3.7565256437080752E-2</v>
      </c>
      <c r="U110" s="558">
        <v>3.7532612680355508E-2</v>
      </c>
      <c r="V110" s="558">
        <v>3.7500025608437015E-2</v>
      </c>
      <c r="W110" s="558">
        <v>3.7467495073806388E-2</v>
      </c>
      <c r="X110" s="558">
        <v>3.7435020929456206E-2</v>
      </c>
      <c r="Y110" s="558">
        <v>3.7402603028888252E-2</v>
      </c>
      <c r="Z110" s="558">
        <v>3.737024122611135E-2</v>
      </c>
      <c r="AA110" s="558">
        <v>3.7337935375639127E-2</v>
      </c>
      <c r="AB110" s="558">
        <v>3.7305685332487862E-2</v>
      </c>
      <c r="AC110" s="558">
        <v>3.7273490952174325E-2</v>
      </c>
      <c r="AD110" s="558">
        <v>3.7241352090713581E-2</v>
      </c>
      <c r="AE110" s="558">
        <v>3.7209268604616888E-2</v>
      </c>
      <c r="AF110" s="558">
        <v>3.7177240350889526E-2</v>
      </c>
      <c r="AG110" s="558">
        <v>3.7145267187028701E-2</v>
      </c>
      <c r="AH110" s="558">
        <v>3.711334897102142E-2</v>
      </c>
      <c r="AI110" s="558">
        <v>3.7081485561342387E-2</v>
      </c>
      <c r="AJ110" s="558">
        <v>3.7049676816951885E-2</v>
      </c>
      <c r="AK110" s="558">
        <v>3.7017922597293751E-2</v>
      </c>
      <c r="AL110" s="558">
        <v>3.6986222762293269E-2</v>
      </c>
      <c r="AM110" s="558">
        <v>3.6954577172355126E-2</v>
      </c>
      <c r="AN110" s="558">
        <v>3.6922985688361325E-2</v>
      </c>
      <c r="AO110" s="558">
        <v>3.6891448171669214E-2</v>
      </c>
      <c r="AP110" s="558">
        <v>3.685996448410938E-2</v>
      </c>
      <c r="AQ110" s="558">
        <v>3.6828534487983705E-2</v>
      </c>
      <c r="AR110">
        <v>3.6797158046063309E-2</v>
      </c>
      <c r="AS110">
        <v>3.6765835021586563E-2</v>
      </c>
      <c r="AT110">
        <v>3.6734565278257116E-2</v>
      </c>
      <c r="AU110">
        <v>3.6703348680241908E-2</v>
      </c>
      <c r="AV110">
        <v>3.6672185092169206E-2</v>
      </c>
      <c r="AW110">
        <v>3.6641074379126629E-2</v>
      </c>
      <c r="AX110">
        <v>3.6610016406659243E-2</v>
      </c>
      <c r="AY110">
        <v>3.6579011040767585E-2</v>
      </c>
      <c r="AZ110">
        <v>3.6548058147905745E-2</v>
      </c>
      <c r="BA110">
        <v>3.6517157594979463E-2</v>
      </c>
      <c r="BB110">
        <v>3.6486309249344206E-2</v>
      </c>
      <c r="BC110">
        <v>3.6455512978803284E-2</v>
      </c>
      <c r="BD110">
        <v>3.6424768651605925E-2</v>
      </c>
      <c r="BE110">
        <v>3.639407613644547E-2</v>
      </c>
      <c r="BF110">
        <v>3.636343530245742E-2</v>
      </c>
      <c r="BG110">
        <v>3.6332846019217629E-2</v>
      </c>
      <c r="BH110">
        <v>3.6302308156740438E-2</v>
      </c>
      <c r="BI110">
        <v>3.6271821585476829E-2</v>
      </c>
      <c r="BJ110">
        <v>3.6241386176312611E-2</v>
      </c>
      <c r="BK110">
        <v>3.6211001800566564E-2</v>
      </c>
    </row>
    <row r="111" spans="1:63">
      <c r="A111" s="1066"/>
      <c r="B111" s="510">
        <v>23.5</v>
      </c>
      <c r="C111" s="558">
        <v>3.7607569443247835E-2</v>
      </c>
      <c r="D111" s="558">
        <v>3.757467692493642E-2</v>
      </c>
      <c r="E111" s="558">
        <v>3.7541841893579439E-2</v>
      </c>
      <c r="F111" s="558">
        <v>3.750906419860172E-2</v>
      </c>
      <c r="G111" s="558">
        <v>3.7476343689953485E-2</v>
      </c>
      <c r="H111" s="558">
        <v>3.744368021810808E-2</v>
      </c>
      <c r="I111" s="558">
        <v>3.7411073634059711E-2</v>
      </c>
      <c r="J111" s="558">
        <v>3.7378523789321126E-2</v>
      </c>
      <c r="K111" s="558">
        <v>3.7346030535921407E-2</v>
      </c>
      <c r="L111" s="558">
        <v>3.7313593726403742E-2</v>
      </c>
      <c r="M111" s="558">
        <v>3.7281213213823119E-2</v>
      </c>
      <c r="N111" s="558">
        <v>3.7248888851744204E-2</v>
      </c>
      <c r="O111" s="558">
        <v>3.7216620494239058E-2</v>
      </c>
      <c r="P111" s="558">
        <v>3.7184407995884967E-2</v>
      </c>
      <c r="Q111" s="558">
        <v>3.7152251211762265E-2</v>
      </c>
      <c r="R111" s="558">
        <v>3.7120149997452154E-2</v>
      </c>
      <c r="S111" s="558">
        <v>3.708810420903455E-2</v>
      </c>
      <c r="T111" s="558">
        <v>3.7056113703085918E-2</v>
      </c>
      <c r="U111" s="558">
        <v>3.7024178336677135E-2</v>
      </c>
      <c r="V111" s="558">
        <v>3.6992297967371357E-2</v>
      </c>
      <c r="W111" s="558">
        <v>3.696047245322194E-2</v>
      </c>
      <c r="X111" s="558">
        <v>3.692870165277027E-2</v>
      </c>
      <c r="Y111" s="558">
        <v>3.6896985425043723E-2</v>
      </c>
      <c r="Z111" s="558">
        <v>3.6865323629553547E-2</v>
      </c>
      <c r="AA111" s="558">
        <v>3.6833716126292805E-2</v>
      </c>
      <c r="AB111" s="558">
        <v>3.6802162775734289E-2</v>
      </c>
      <c r="AC111" s="558">
        <v>3.6770663438828483E-2</v>
      </c>
      <c r="AD111" s="558">
        <v>3.673921797700154E-2</v>
      </c>
      <c r="AE111" s="558">
        <v>3.6707826252153214E-2</v>
      </c>
      <c r="AF111" s="558">
        <v>3.6676488126654853E-2</v>
      </c>
      <c r="AG111" s="558">
        <v>3.6645203463347396E-2</v>
      </c>
      <c r="AH111" s="558">
        <v>3.6613972125539365E-2</v>
      </c>
      <c r="AI111" s="558">
        <v>3.6582793977004847E-2</v>
      </c>
      <c r="AJ111" s="558">
        <v>3.6551668881981574E-2</v>
      </c>
      <c r="AK111" s="558">
        <v>3.6520596705168905E-2</v>
      </c>
      <c r="AL111" s="558">
        <v>3.6489577311725876E-2</v>
      </c>
      <c r="AM111" s="558">
        <v>3.6458610567269248E-2</v>
      </c>
      <c r="AN111" s="558">
        <v>3.6427696337871601E-2</v>
      </c>
      <c r="AO111" s="558">
        <v>3.6396834490059315E-2</v>
      </c>
      <c r="AP111" s="558">
        <v>3.6366024890810762E-2</v>
      </c>
      <c r="AQ111" s="558">
        <v>3.6335267407554307E-2</v>
      </c>
      <c r="AR111">
        <v>3.6304561908166458E-2</v>
      </c>
      <c r="AS111">
        <v>3.6273908260969948E-2</v>
      </c>
      <c r="AT111">
        <v>3.6243306334731863E-2</v>
      </c>
      <c r="AU111">
        <v>3.621275599866175E-2</v>
      </c>
      <c r="AV111">
        <v>3.6182257122409793E-2</v>
      </c>
      <c r="AW111">
        <v>3.6151809576064918E-2</v>
      </c>
      <c r="AX111">
        <v>3.6121413230152985E-2</v>
      </c>
      <c r="AY111">
        <v>3.6091067955634916E-2</v>
      </c>
      <c r="AZ111">
        <v>3.6060773623904904E-2</v>
      </c>
      <c r="BA111">
        <v>3.6030530106788555E-2</v>
      </c>
      <c r="BB111">
        <v>3.6000337276541138E-2</v>
      </c>
      <c r="BC111">
        <v>3.5970195005845716E-2</v>
      </c>
      <c r="BD111">
        <v>3.5940103167811432E-2</v>
      </c>
      <c r="BE111">
        <v>3.5910061635971657E-2</v>
      </c>
      <c r="BF111">
        <v>3.5880070284282271E-2</v>
      </c>
      <c r="BG111">
        <v>3.5850128987119888E-2</v>
      </c>
      <c r="BH111">
        <v>3.5820237619280056E-2</v>
      </c>
      <c r="BI111">
        <v>3.5790396055975594E-2</v>
      </c>
      <c r="BJ111">
        <v>3.576060417283479E-2</v>
      </c>
      <c r="BK111">
        <v>3.5730861845899693E-2</v>
      </c>
    </row>
    <row r="112" spans="1:63">
      <c r="A112" s="1066"/>
      <c r="B112" s="510">
        <v>23.75</v>
      </c>
      <c r="C112" s="558">
        <v>3.7096916832262586E-2</v>
      </c>
      <c r="D112" s="558">
        <v>3.7064740638602434E-2</v>
      </c>
      <c r="E112" s="558">
        <v>3.7032620212931966E-2</v>
      </c>
      <c r="F112" s="558">
        <v>3.7000555410390552E-2</v>
      </c>
      <c r="G112" s="558">
        <v>3.6968546086618849E-2</v>
      </c>
      <c r="H112" s="558">
        <v>3.6936592097756599E-2</v>
      </c>
      <c r="I112" s="558">
        <v>3.6904693300440522E-2</v>
      </c>
      <c r="J112" s="558">
        <v>3.6872849551802152E-2</v>
      </c>
      <c r="K112" s="558">
        <v>3.6841060709465683E-2</v>
      </c>
      <c r="L112" s="558">
        <v>3.6809326631545895E-2</v>
      </c>
      <c r="M112" s="558">
        <v>3.6777647176645986E-2</v>
      </c>
      <c r="N112" s="558">
        <v>3.6746022203855526E-2</v>
      </c>
      <c r="O112" s="558">
        <v>3.6714451572748309E-2</v>
      </c>
      <c r="P112" s="558">
        <v>3.6682935143380349E-2</v>
      </c>
      <c r="Q112" s="558">
        <v>3.665147277628774E-2</v>
      </c>
      <c r="R112" s="558">
        <v>3.6620064332484638E-2</v>
      </c>
      <c r="S112" s="558">
        <v>3.6588709673461207E-2</v>
      </c>
      <c r="T112" s="558">
        <v>3.6557408661181602E-2</v>
      </c>
      <c r="U112" s="558">
        <v>3.6526161158081875E-2</v>
      </c>
      <c r="V112" s="558">
        <v>3.6494967027068059E-2</v>
      </c>
      <c r="W112" s="558">
        <v>3.6463826131514082E-2</v>
      </c>
      <c r="X112" s="558">
        <v>3.6432738335259812E-2</v>
      </c>
      <c r="Y112" s="558">
        <v>3.6401703502609073E-2</v>
      </c>
      <c r="Z112" s="558">
        <v>3.6370721498327645E-2</v>
      </c>
      <c r="AA112" s="558">
        <v>3.6339792187641308E-2</v>
      </c>
      <c r="AB112" s="558">
        <v>3.6308915436233928E-2</v>
      </c>
      <c r="AC112" s="558">
        <v>3.627809111024545E-2</v>
      </c>
      <c r="AD112" s="558">
        <v>3.6247319076270004E-2</v>
      </c>
      <c r="AE112" s="558">
        <v>3.621659920135397E-2</v>
      </c>
      <c r="AF112" s="558">
        <v>3.6185931352994076E-2</v>
      </c>
      <c r="AG112" s="558">
        <v>3.615531539913544E-2</v>
      </c>
      <c r="AH112" s="558">
        <v>3.6124751208169763E-2</v>
      </c>
      <c r="AI112" s="558">
        <v>3.6094238648933366E-2</v>
      </c>
      <c r="AJ112" s="558">
        <v>3.6063777590705344E-2</v>
      </c>
      <c r="AK112" s="558">
        <v>3.6033367903205715E-2</v>
      </c>
      <c r="AL112" s="558">
        <v>3.6003009456593529E-2</v>
      </c>
      <c r="AM112" s="558">
        <v>3.5972702121465049E-2</v>
      </c>
      <c r="AN112" s="558">
        <v>3.5942445768851874E-2</v>
      </c>
      <c r="AO112" s="558">
        <v>3.5912240270219165E-2</v>
      </c>
      <c r="AP112" s="558">
        <v>3.588208549746378E-2</v>
      </c>
      <c r="AQ112" s="558">
        <v>3.5851981322912486E-2</v>
      </c>
      <c r="AR112">
        <v>3.582192761932014E-2</v>
      </c>
      <c r="AS112">
        <v>3.5791924259867929E-2</v>
      </c>
      <c r="AT112">
        <v>3.5761971118161526E-2</v>
      </c>
      <c r="AU112">
        <v>3.5732068068229372E-2</v>
      </c>
      <c r="AV112">
        <v>3.5702214984520898E-2</v>
      </c>
      <c r="AW112">
        <v>3.5672411741904747E-2</v>
      </c>
      <c r="AX112">
        <v>3.5642658215667047E-2</v>
      </c>
      <c r="AY112">
        <v>3.5612954281509658E-2</v>
      </c>
      <c r="AZ112">
        <v>3.558329981554844E-2</v>
      </c>
      <c r="BA112">
        <v>3.5553694694311543E-2</v>
      </c>
      <c r="BB112">
        <v>3.5524138794737696E-2</v>
      </c>
      <c r="BC112">
        <v>3.5494631994174485E-2</v>
      </c>
      <c r="BD112">
        <v>3.5465174170376652E-2</v>
      </c>
      <c r="BE112">
        <v>3.5435765201504453E-2</v>
      </c>
      <c r="BF112">
        <v>3.54064049661219E-2</v>
      </c>
      <c r="BG112">
        <v>3.5377093343195165E-2</v>
      </c>
      <c r="BH112">
        <v>3.5347830212090883E-2</v>
      </c>
      <c r="BI112">
        <v>3.5318615452574489E-2</v>
      </c>
      <c r="BJ112">
        <v>3.5289448944808587E-2</v>
      </c>
      <c r="BK112">
        <v>3.5260330569351316E-2</v>
      </c>
    </row>
    <row r="113" spans="1:63">
      <c r="A113" s="1066"/>
      <c r="B113" s="510">
        <v>24</v>
      </c>
      <c r="C113" s="558">
        <v>3.659676019939969E-2</v>
      </c>
      <c r="D113" s="558">
        <v>3.6565279491470787E-2</v>
      </c>
      <c r="E113" s="558">
        <v>3.6533852896704147E-2</v>
      </c>
      <c r="F113" s="558">
        <v>3.6502480275694395E-2</v>
      </c>
      <c r="G113" s="558">
        <v>3.6471161489514597E-2</v>
      </c>
      <c r="H113" s="558">
        <v>3.6439896399714206E-2</v>
      </c>
      <c r="I113" s="558">
        <v>3.6408684868317012E-2</v>
      </c>
      <c r="J113" s="558">
        <v>3.6377526757819127E-2</v>
      </c>
      <c r="K113" s="558">
        <v>3.6346421931186937E-2</v>
      </c>
      <c r="L113" s="558">
        <v>3.6315370251855154E-2</v>
      </c>
      <c r="M113" s="558">
        <v>3.6284371583724724E-2</v>
      </c>
      <c r="N113" s="558">
        <v>3.6253425791160927E-2</v>
      </c>
      <c r="O113" s="558">
        <v>3.6222532738991356E-2</v>
      </c>
      <c r="P113" s="558">
        <v>3.6191692292503949E-2</v>
      </c>
      <c r="Q113" s="558">
        <v>3.6160904317445043E-2</v>
      </c>
      <c r="R113" s="558">
        <v>3.6130168680017428E-2</v>
      </c>
      <c r="S113" s="558">
        <v>3.6099485246878386E-2</v>
      </c>
      <c r="T113" s="558">
        <v>3.6068853885137787E-2</v>
      </c>
      <c r="U113" s="558">
        <v>3.6038274462356155E-2</v>
      </c>
      <c r="V113" s="558">
        <v>3.6007746846542781E-2</v>
      </c>
      <c r="W113" s="558">
        <v>3.5977270906153783E-2</v>
      </c>
      <c r="X113" s="558">
        <v>3.5946846510090273E-2</v>
      </c>
      <c r="Y113" s="558">
        <v>3.5916473527696439E-2</v>
      </c>
      <c r="Z113" s="558">
        <v>3.5886151828757658E-2</v>
      </c>
      <c r="AA113" s="558">
        <v>3.5855881283498675E-2</v>
      </c>
      <c r="AB113" s="558">
        <v>3.5825661762581749E-2</v>
      </c>
      <c r="AC113" s="558">
        <v>3.5795493137104784E-2</v>
      </c>
      <c r="AD113" s="558">
        <v>3.5765375278599514E-2</v>
      </c>
      <c r="AE113" s="558">
        <v>3.5735308059029677E-2</v>
      </c>
      <c r="AF113" s="558">
        <v>3.5705291350789189E-2</v>
      </c>
      <c r="AG113" s="558">
        <v>3.5675325026700351E-2</v>
      </c>
      <c r="AH113" s="558">
        <v>3.5645408960012073E-2</v>
      </c>
      <c r="AI113" s="558">
        <v>3.5615543024398039E-2</v>
      </c>
      <c r="AJ113" s="558">
        <v>3.5585727093954959E-2</v>
      </c>
      <c r="AK113" s="558">
        <v>3.5555961043200815E-2</v>
      </c>
      <c r="AL113" s="558">
        <v>3.5526244747073055E-2</v>
      </c>
      <c r="AM113" s="558">
        <v>3.5496578080926884E-2</v>
      </c>
      <c r="AN113" s="558">
        <v>3.5466960920533488E-2</v>
      </c>
      <c r="AO113" s="558">
        <v>3.5437393142078347E-2</v>
      </c>
      <c r="AP113" s="558">
        <v>3.5407874622159448E-2</v>
      </c>
      <c r="AQ113" s="558">
        <v>3.5378405237785619E-2</v>
      </c>
      <c r="AR113">
        <v>3.5348984866374805E-2</v>
      </c>
      <c r="AS113">
        <v>3.5319613385752333E-2</v>
      </c>
      <c r="AT113">
        <v>3.529029067414928E-2</v>
      </c>
      <c r="AU113">
        <v>3.5261016610200771E-2</v>
      </c>
      <c r="AV113">
        <v>3.5231791072944274E-2</v>
      </c>
      <c r="AW113">
        <v>3.5202613941817971E-2</v>
      </c>
      <c r="AX113">
        <v>3.5173485096659081E-2</v>
      </c>
      <c r="AY113">
        <v>3.5144404417702203E-2</v>
      </c>
      <c r="AZ113">
        <v>3.5115371785577713E-2</v>
      </c>
      <c r="BA113">
        <v>3.5086387081310073E-2</v>
      </c>
      <c r="BB113">
        <v>3.5057450186316265E-2</v>
      </c>
      <c r="BC113">
        <v>3.5028560982404131E-2</v>
      </c>
      <c r="BD113">
        <v>3.4999719351770792E-2</v>
      </c>
      <c r="BE113">
        <v>3.4970925177001004E-2</v>
      </c>
      <c r="BF113">
        <v>3.4942178341065618E-2</v>
      </c>
      <c r="BG113">
        <v>3.491347872731998E-2</v>
      </c>
      <c r="BH113">
        <v>3.4884826219502313E-2</v>
      </c>
      <c r="BI113">
        <v>3.4856220701732207E-2</v>
      </c>
      <c r="BJ113">
        <v>3.4827662058509012E-2</v>
      </c>
      <c r="BK113">
        <v>3.4799150174710303E-2</v>
      </c>
    </row>
    <row r="114" spans="1:63">
      <c r="A114" s="1066"/>
      <c r="B114" s="510">
        <v>24.25</v>
      </c>
      <c r="C114">
        <v>3.6106809560014899E-2</v>
      </c>
      <c r="D114">
        <v>3.6076004257455135E-2</v>
      </c>
      <c r="E114">
        <v>3.6045251474502403E-2</v>
      </c>
      <c r="F114">
        <v>3.6014551076960978E-2</v>
      </c>
      <c r="G114">
        <v>3.5983902931091945E-2</v>
      </c>
      <c r="H114">
        <v>3.5953306903611239E-2</v>
      </c>
      <c r="I114">
        <v>3.5922762861687725E-2</v>
      </c>
      <c r="J114">
        <v>3.5892270672941255E-2</v>
      </c>
      <c r="K114">
        <v>3.5861830205440801E-2</v>
      </c>
      <c r="L114">
        <v>3.5831441327702482E-2</v>
      </c>
      <c r="M114">
        <v>3.5801103908687737E-2</v>
      </c>
      <c r="N114">
        <v>3.5770817817801413E-2</v>
      </c>
      <c r="O114">
        <v>3.5740582924889901E-2</v>
      </c>
      <c r="P114">
        <v>3.5710399100239237E-2</v>
      </c>
      <c r="Q114">
        <v>3.5680266214573306E-2</v>
      </c>
      <c r="R114">
        <v>3.5650184139051938E-2</v>
      </c>
      <c r="S114">
        <v>3.5620152745269112E-2</v>
      </c>
      <c r="T114">
        <v>3.5590171905251121E-2</v>
      </c>
      <c r="U114">
        <v>3.5560241491454724E-2</v>
      </c>
      <c r="V114">
        <v>3.5530361376765393E-2</v>
      </c>
      <c r="W114">
        <v>3.5500531434495462E-2</v>
      </c>
      <c r="X114">
        <v>3.5470751538382361E-2</v>
      </c>
      <c r="Y114">
        <v>3.5441021562586827E-2</v>
      </c>
      <c r="Z114">
        <v>3.541134138169115E-2</v>
      </c>
      <c r="AA114">
        <v>3.5381710870697365E-2</v>
      </c>
      <c r="AB114">
        <v>3.5352129905025557E-2</v>
      </c>
      <c r="AC114">
        <v>3.5322598360512075E-2</v>
      </c>
      <c r="AD114">
        <v>3.5293116113407796E-2</v>
      </c>
      <c r="AE114">
        <v>3.5263683040376401E-2</v>
      </c>
      <c r="AF114">
        <v>3.5234299018492676E-2</v>
      </c>
      <c r="AG114">
        <v>3.5204963925240765E-2</v>
      </c>
      <c r="AH114">
        <v>3.5175677638512509E-2</v>
      </c>
      <c r="AI114">
        <v>3.5146440036605706E-2</v>
      </c>
      <c r="AJ114">
        <v>3.5117250998222466E-2</v>
      </c>
      <c r="AK114">
        <v>3.5088110402467489E-2</v>
      </c>
      <c r="AL114">
        <v>3.5059018128846445E-2</v>
      </c>
      <c r="AM114">
        <v>3.5029974057264289E-2</v>
      </c>
      <c r="AN114">
        <v>3.5000978068023596E-2</v>
      </c>
      <c r="AO114">
        <v>3.4972030041822942E-2</v>
      </c>
      <c r="AP114">
        <v>3.4943129859755263E-2</v>
      </c>
      <c r="AQ114">
        <v>3.4914277403306188E-2</v>
      </c>
      <c r="AR114">
        <v>3.4885472554352495E-2</v>
      </c>
      <c r="AS114">
        <v>3.4856715195160419E-2</v>
      </c>
      <c r="AT114">
        <v>3.4828005208384104E-2</v>
      </c>
      <c r="AU114">
        <v>3.4799342477063976E-2</v>
      </c>
      <c r="AV114">
        <v>3.4770726884625187E-2</v>
      </c>
      <c r="AW114">
        <v>3.4742158314875975E-2</v>
      </c>
      <c r="AX114">
        <v>3.4713636652006163E-2</v>
      </c>
      <c r="AY114">
        <v>3.4685161780585547E-2</v>
      </c>
      <c r="AZ114">
        <v>3.4656733585562358E-2</v>
      </c>
      <c r="BA114">
        <v>3.4628351952261695E-2</v>
      </c>
      <c r="BB114">
        <v>3.4600016766384016E-2</v>
      </c>
      <c r="BC114">
        <v>3.4571727914003571E-2</v>
      </c>
      <c r="BD114">
        <v>3.4543485281566873E-2</v>
      </c>
      <c r="BE114">
        <v>3.4515288755891216E-2</v>
      </c>
      <c r="BF114">
        <v>3.4487138224163119E-2</v>
      </c>
      <c r="BG114">
        <v>3.445903357393687E-2</v>
      </c>
      <c r="BH114">
        <v>3.4430974693132964E-2</v>
      </c>
      <c r="BI114">
        <v>3.4402961470036686E-2</v>
      </c>
      <c r="BJ114">
        <v>3.437499379329656E-2</v>
      </c>
      <c r="BK114">
        <v>3.4347071551922931E-2</v>
      </c>
    </row>
    <row r="115" spans="1:63">
      <c r="A115" s="1066"/>
      <c r="B115" s="510">
        <v>24.5</v>
      </c>
      <c r="C115">
        <v>3.5626785013663377E-2</v>
      </c>
      <c r="D115">
        <v>3.559663576152737E-2</v>
      </c>
      <c r="E115">
        <v>3.5566537493999156E-2</v>
      </c>
      <c r="F115">
        <v>3.5536490081859905E-2</v>
      </c>
      <c r="G115">
        <v>3.5506493396327068E-2</v>
      </c>
      <c r="H115">
        <v>3.5476547309052579E-2</v>
      </c>
      <c r="I115">
        <v>3.5446651692120995E-2</v>
      </c>
      <c r="J115">
        <v>3.5416806418047668E-2</v>
      </c>
      <c r="K115">
        <v>3.5387011359776947E-2</v>
      </c>
      <c r="L115">
        <v>3.5357266390680389E-2</v>
      </c>
      <c r="M115">
        <v>3.5327571384554939E-2</v>
      </c>
      <c r="N115">
        <v>3.5297926215621146E-2</v>
      </c>
      <c r="O115">
        <v>3.526833075852142E-2</v>
      </c>
      <c r="P115">
        <v>3.5238784888318234E-2</v>
      </c>
      <c r="Q115">
        <v>3.5209288480492346E-2</v>
      </c>
      <c r="R115">
        <v>3.5179841410941118E-2</v>
      </c>
      <c r="S115">
        <v>3.5150443555976719E-2</v>
      </c>
      <c r="T115">
        <v>3.5121094792324399E-2</v>
      </c>
      <c r="U115">
        <v>3.5091794997120791E-2</v>
      </c>
      <c r="V115">
        <v>3.5062544047912182E-2</v>
      </c>
      <c r="W115">
        <v>3.5033341822652782E-2</v>
      </c>
      <c r="X115">
        <v>3.5004188199703079E-2</v>
      </c>
      <c r="Y115">
        <v>3.4975083057828114E-2</v>
      </c>
      <c r="Z115">
        <v>3.4946026276195814E-2</v>
      </c>
      <c r="AA115">
        <v>3.4917017734375291E-2</v>
      </c>
      <c r="AB115">
        <v>3.4888057312335248E-2</v>
      </c>
      <c r="AC115">
        <v>3.4859144890442215E-2</v>
      </c>
      <c r="AD115">
        <v>3.4830280349459022E-2</v>
      </c>
      <c r="AE115">
        <v>3.4801463570543062E-2</v>
      </c>
      <c r="AF115">
        <v>3.4772694435244729E-2</v>
      </c>
      <c r="AG115">
        <v>3.4743972825505738E-2</v>
      </c>
      <c r="AH115">
        <v>3.4715298623657569E-2</v>
      </c>
      <c r="AI115">
        <v>3.4686671712419806E-2</v>
      </c>
      <c r="AJ115">
        <v>3.4658091974898553E-2</v>
      </c>
      <c r="AK115">
        <v>3.4629559294584882E-2</v>
      </c>
      <c r="AL115">
        <v>3.4601073555353197E-2</v>
      </c>
      <c r="AM115">
        <v>3.4572634641459689E-2</v>
      </c>
      <c r="AN115">
        <v>3.4544242437540749E-2</v>
      </c>
      <c r="AO115">
        <v>3.4515896828611434E-2</v>
      </c>
      <c r="AP115">
        <v>3.4487597700063884E-2</v>
      </c>
      <c r="AQ115">
        <v>3.4459344937665809E-2</v>
      </c>
      <c r="AR115">
        <v>3.4431138427558919E-2</v>
      </c>
      <c r="AS115">
        <v>3.4402978056257423E-2</v>
      </c>
      <c r="AT115">
        <v>3.4374863710646499E-2</v>
      </c>
      <c r="AU115">
        <v>3.434679527798077E-2</v>
      </c>
      <c r="AV115">
        <v>3.4318772645882789E-2</v>
      </c>
      <c r="AW115">
        <v>3.4290795702341573E-2</v>
      </c>
      <c r="AX115">
        <v>3.4262864335711088E-2</v>
      </c>
      <c r="AY115">
        <v>3.4234978434708754E-2</v>
      </c>
      <c r="AZ115">
        <v>3.4207137888413994E-2</v>
      </c>
      <c r="BA115">
        <v>3.4179342586266752E-2</v>
      </c>
      <c r="BB115">
        <v>3.4151592418065993E-2</v>
      </c>
      <c r="BC115">
        <v>3.4123887273968319E-2</v>
      </c>
      <c r="BD115">
        <v>3.4096227044486463E-2</v>
      </c>
      <c r="BE115">
        <v>3.4068611620487868E-2</v>
      </c>
      <c r="BF115">
        <v>3.4041040893193243E-2</v>
      </c>
      <c r="BG115">
        <v>3.4013514754175155E-2</v>
      </c>
      <c r="BH115">
        <v>3.3986033095356576E-2</v>
      </c>
      <c r="BI115">
        <v>3.3958595809009479E-2</v>
      </c>
      <c r="BJ115">
        <v>3.3931202787753453E-2</v>
      </c>
      <c r="BK115">
        <v>3.3903853924554292E-2</v>
      </c>
    </row>
    <row r="116" spans="1:63">
      <c r="A116" s="1066"/>
      <c r="B116" s="510">
        <v>24.75</v>
      </c>
      <c r="C116">
        <v>3.5156416320901523E-2</v>
      </c>
      <c r="D116">
        <v>3.5126904458207785E-2</v>
      </c>
      <c r="E116">
        <v>3.5097442101102473E-2</v>
      </c>
      <c r="F116">
        <v>3.5068029125122968E-2</v>
      </c>
      <c r="G116">
        <v>3.5038665406223496E-2</v>
      </c>
      <c r="H116">
        <v>3.5009350820773423E-2</v>
      </c>
      <c r="I116">
        <v>3.4980085245555494E-2</v>
      </c>
      <c r="J116">
        <v>3.4950868557764116E-2</v>
      </c>
      <c r="K116">
        <v>3.4921700635003647E-2</v>
      </c>
      <c r="L116">
        <v>3.4892581355286688E-2</v>
      </c>
      <c r="M116">
        <v>3.4863510597032361E-2</v>
      </c>
      <c r="N116">
        <v>3.4834488239064633E-2</v>
      </c>
      <c r="O116">
        <v>3.4805514160610652E-2</v>
      </c>
      <c r="P116">
        <v>3.4776588241299013E-2</v>
      </c>
      <c r="Q116">
        <v>3.4747710361158153E-2</v>
      </c>
      <c r="R116">
        <v>3.471888040061466E-2</v>
      </c>
      <c r="S116">
        <v>3.4690098240491643E-2</v>
      </c>
      <c r="T116">
        <v>3.4661363762007055E-2</v>
      </c>
      <c r="U116">
        <v>3.4632676846772112E-2</v>
      </c>
      <c r="V116">
        <v>3.4604037376789597E-2</v>
      </c>
      <c r="W116">
        <v>3.4575445234452308E-2</v>
      </c>
      <c r="X116">
        <v>3.4546900302541421E-2</v>
      </c>
      <c r="Y116">
        <v>3.451840246422487E-2</v>
      </c>
      <c r="Z116">
        <v>3.4489951603055805E-2</v>
      </c>
      <c r="AA116">
        <v>3.4461547602970939E-2</v>
      </c>
      <c r="AB116">
        <v>3.4433190348289011E-2</v>
      </c>
      <c r="AC116">
        <v>3.4404879723709217E-2</v>
      </c>
      <c r="AD116">
        <v>3.4376615614309637E-2</v>
      </c>
      <c r="AE116">
        <v>3.4348397905545683E-2</v>
      </c>
      <c r="AF116">
        <v>3.4320226483248541E-2</v>
      </c>
      <c r="AG116">
        <v>3.4292101233623647E-2</v>
      </c>
      <c r="AH116">
        <v>3.4264022043249139E-2</v>
      </c>
      <c r="AI116">
        <v>3.423598879907435E-2</v>
      </c>
      <c r="AJ116">
        <v>3.4208001388418278E-2</v>
      </c>
      <c r="AK116">
        <v>3.4180059698968084E-2</v>
      </c>
      <c r="AL116">
        <v>3.4152163618777584E-2</v>
      </c>
      <c r="AM116">
        <v>3.4124313036265751E-2</v>
      </c>
      <c r="AN116">
        <v>3.409650784021525E-2</v>
      </c>
      <c r="AO116">
        <v>3.4068747919770902E-2</v>
      </c>
      <c r="AP116">
        <v>3.4041033164438288E-2</v>
      </c>
      <c r="AQ116">
        <v>3.4013363464082229E-2</v>
      </c>
      <c r="AR116">
        <v>3.398573870892533E-2</v>
      </c>
      <c r="AS116">
        <v>3.3958158789546562E-2</v>
      </c>
      <c r="AT116">
        <v>3.3930623596879782E-2</v>
      </c>
      <c r="AU116">
        <v>3.3903133022212296E-2</v>
      </c>
      <c r="AV116">
        <v>3.387568695718346E-2</v>
      </c>
      <c r="AW116">
        <v>3.384828529378324E-2</v>
      </c>
      <c r="AX116">
        <v>3.382092792435077E-2</v>
      </c>
      <c r="AY116">
        <v>3.3793614741572983E-2</v>
      </c>
      <c r="AZ116">
        <v>3.3766345638483193E-2</v>
      </c>
      <c r="BA116">
        <v>3.3739120508459668E-2</v>
      </c>
      <c r="BB116">
        <v>3.3711939245224289E-2</v>
      </c>
      <c r="BC116">
        <v>3.3684801742841136E-2</v>
      </c>
      <c r="BD116">
        <v>3.3657707895715129E-2</v>
      </c>
      <c r="BE116">
        <v>3.3630657598590637E-2</v>
      </c>
      <c r="BF116">
        <v>3.3603650746550154E-2</v>
      </c>
      <c r="BG116">
        <v>3.3576687235012871E-2</v>
      </c>
      <c r="BH116">
        <v>3.3549766959733412E-2</v>
      </c>
      <c r="BI116">
        <v>3.352288981680044E-2</v>
      </c>
      <c r="BJ116">
        <v>3.3496055702635329E-2</v>
      </c>
      <c r="BK116">
        <v>3.3469264513990821E-2</v>
      </c>
    </row>
    <row r="117" spans="1:63">
      <c r="A117" s="1066"/>
      <c r="B117" s="510">
        <v>25</v>
      </c>
      <c r="C117">
        <v>3.4695442500899919E-2</v>
      </c>
      <c r="D117">
        <v>3.4666550030768128E-2</v>
      </c>
      <c r="E117">
        <v>3.4637705640741027E-2</v>
      </c>
      <c r="F117">
        <v>3.4608909210902872E-2</v>
      </c>
      <c r="G117">
        <v>3.4580160621736369E-2</v>
      </c>
      <c r="H117">
        <v>3.4551459754121008E-2</v>
      </c>
      <c r="I117">
        <v>3.4522806489331419E-2</v>
      </c>
      <c r="J117">
        <v>3.4494200709035749E-2</v>
      </c>
      <c r="K117">
        <v>3.4465642295294002E-2</v>
      </c>
      <c r="L117">
        <v>3.4437131130556464E-2</v>
      </c>
      <c r="M117">
        <v>3.4408667097662049E-2</v>
      </c>
      <c r="N117">
        <v>3.4380250079836701E-2</v>
      </c>
      <c r="O117">
        <v>3.435187996069182E-2</v>
      </c>
      <c r="P117">
        <v>3.4323556624222651E-2</v>
      </c>
      <c r="Q117">
        <v>3.4295279954806725E-2</v>
      </c>
      <c r="R117">
        <v>3.4267049837202246E-2</v>
      </c>
      <c r="S117">
        <v>3.4238866156546567E-2</v>
      </c>
      <c r="T117">
        <v>3.4210728798354621E-2</v>
      </c>
      <c r="U117">
        <v>3.4182637648517346E-2</v>
      </c>
      <c r="V117">
        <v>3.415459259330017E-2</v>
      </c>
      <c r="W117">
        <v>3.4126593519341483E-2</v>
      </c>
      <c r="X117">
        <v>3.4098640313651077E-2</v>
      </c>
      <c r="Y117">
        <v>3.4070732863608642E-2</v>
      </c>
      <c r="Z117">
        <v>3.4042871056962277E-2</v>
      </c>
      <c r="AA117">
        <v>3.4015054781826926E-2</v>
      </c>
      <c r="AB117">
        <v>3.398728392668296E-2</v>
      </c>
      <c r="AC117">
        <v>3.3959558380374608E-2</v>
      </c>
      <c r="AD117">
        <v>3.3931878032108537E-2</v>
      </c>
      <c r="AE117">
        <v>3.3904242771452327E-2</v>
      </c>
      <c r="AF117">
        <v>3.3876652488333055E-2</v>
      </c>
      <c r="AG117">
        <v>3.3849107073035761E-2</v>
      </c>
      <c r="AH117">
        <v>3.3821606416202063E-2</v>
      </c>
      <c r="AI117">
        <v>3.3794150408828695E-2</v>
      </c>
      <c r="AJ117">
        <v>3.376673894226602E-2</v>
      </c>
      <c r="AK117">
        <v>3.3739371908216659E-2</v>
      </c>
      <c r="AL117">
        <v>3.3712049198734023E-2</v>
      </c>
      <c r="AM117">
        <v>3.3684770706220918E-2</v>
      </c>
      <c r="AN117">
        <v>3.3657536323428106E-2</v>
      </c>
      <c r="AO117">
        <v>3.363034594345294E-2</v>
      </c>
      <c r="AP117">
        <v>3.3603199459737922E-2</v>
      </c>
      <c r="AQ117">
        <v>3.3576096766069333E-2</v>
      </c>
      <c r="AR117">
        <v>3.3549037756575847E-2</v>
      </c>
      <c r="AS117">
        <v>3.3522022325727173E-2</v>
      </c>
      <c r="AT117">
        <v>3.3495050368332606E-2</v>
      </c>
      <c r="AU117">
        <v>3.346812177953977E-2</v>
      </c>
      <c r="AV117">
        <v>3.3441236454833184E-2</v>
      </c>
      <c r="AW117">
        <v>3.3414394290032921E-2</v>
      </c>
      <c r="AX117">
        <v>3.3387595181293292E-2</v>
      </c>
      <c r="AY117">
        <v>3.3360839025101494E-2</v>
      </c>
      <c r="AZ117">
        <v>3.3334125718276222E-2</v>
      </c>
      <c r="BA117">
        <v>3.3307455157966452E-2</v>
      </c>
      <c r="BB117">
        <v>3.3280827241650025E-2</v>
      </c>
      <c r="BC117">
        <v>3.3254241867132384E-2</v>
      </c>
      <c r="BD117">
        <v>3.3227698932545235E-2</v>
      </c>
      <c r="BE117">
        <v>3.3201198336345286E-2</v>
      </c>
      <c r="BF117">
        <v>3.3174739977312899E-2</v>
      </c>
      <c r="BG117">
        <v>3.314832375455086E-2</v>
      </c>
      <c r="BH117">
        <v>3.3121949567483044E-2</v>
      </c>
      <c r="BI117">
        <v>3.3095617315853178E-2</v>
      </c>
      <c r="BJ117">
        <v>3.3069326899723549E-2</v>
      </c>
      <c r="BK117">
        <v>3.3043078219473741E-2</v>
      </c>
    </row>
    <row r="118" spans="1:63">
      <c r="A118" s="1066"/>
      <c r="B118" s="576">
        <v>25.25</v>
      </c>
      <c r="C118">
        <v>3.4243611448693513E-2</v>
      </c>
      <c r="D118">
        <v>3.4215321009980176E-2</v>
      </c>
      <c r="E118">
        <v>3.4187077277103309E-2</v>
      </c>
      <c r="F118">
        <v>3.4158880134495473E-2</v>
      </c>
      <c r="G118">
        <v>3.4130729466970162E-2</v>
      </c>
      <c r="H118">
        <v>3.410262515972029E-2</v>
      </c>
      <c r="I118">
        <v>3.4074567098316577E-2</v>
      </c>
      <c r="J118">
        <v>3.4046555168706055E-2</v>
      </c>
      <c r="K118">
        <v>3.4018589257210449E-2</v>
      </c>
      <c r="L118">
        <v>3.3990669250524727E-2</v>
      </c>
      <c r="M118">
        <v>3.3962795035715469E-2</v>
      </c>
      <c r="N118">
        <v>3.3934966500219439E-2</v>
      </c>
      <c r="O118">
        <v>3.3907183531842015E-2</v>
      </c>
      <c r="P118">
        <v>3.3879446018755692E-2</v>
      </c>
      <c r="Q118">
        <v>3.3851753849498588E-2</v>
      </c>
      <c r="R118">
        <v>3.3824106912972954E-2</v>
      </c>
      <c r="S118">
        <v>3.379650509844366E-2</v>
      </c>
      <c r="T118">
        <v>3.3768948295536762E-2</v>
      </c>
      <c r="U118">
        <v>3.3741436394237989E-2</v>
      </c>
      <c r="V118">
        <v>3.3713969284891315E-2</v>
      </c>
      <c r="W118">
        <v>3.3686546858197476E-2</v>
      </c>
      <c r="X118">
        <v>3.3659169005212514E-2</v>
      </c>
      <c r="Y118">
        <v>3.3631835617346388E-2</v>
      </c>
      <c r="Z118">
        <v>3.3604546586361438E-2</v>
      </c>
      <c r="AA118">
        <v>3.3577301804371081E-2</v>
      </c>
      <c r="AB118">
        <v>3.3550101163838275E-2</v>
      </c>
      <c r="AC118">
        <v>3.3522944557574194E-2</v>
      </c>
      <c r="AD118">
        <v>3.3495831878736754E-2</v>
      </c>
      <c r="AE118">
        <v>3.3468763020829254E-2</v>
      </c>
      <c r="AF118">
        <v>3.3441737877698954E-2</v>
      </c>
      <c r="AG118">
        <v>3.3414756343535704E-2</v>
      </c>
      <c r="AH118">
        <v>3.3387818312870556E-2</v>
      </c>
      <c r="AI118">
        <v>3.3360923680574403E-2</v>
      </c>
      <c r="AJ118">
        <v>3.3334072341856598E-2</v>
      </c>
      <c r="AK118">
        <v>3.330726419226359E-2</v>
      </c>
      <c r="AL118">
        <v>3.3280499127677568E-2</v>
      </c>
      <c r="AM118">
        <v>3.3253777044315133E-2</v>
      </c>
      <c r="AN118">
        <v>3.322709783872594E-2</v>
      </c>
      <c r="AO118">
        <v>3.3200461407791371E-2</v>
      </c>
      <c r="AP118">
        <v>3.3173867648723196E-2</v>
      </c>
      <c r="AQ118">
        <v>3.314731645906227E-2</v>
      </c>
      <c r="AR118">
        <v>3.3120807736677173E-2</v>
      </c>
      <c r="AS118">
        <v>3.3094341379762963E-2</v>
      </c>
      <c r="AT118">
        <v>3.3067917286839839E-2</v>
      </c>
      <c r="AU118">
        <v>3.3041535356751826E-2</v>
      </c>
      <c r="AV118">
        <v>3.3015195488665529E-2</v>
      </c>
      <c r="AW118">
        <v>3.2988897582068813E-2</v>
      </c>
      <c r="AX118">
        <v>3.2962641536769532E-2</v>
      </c>
      <c r="AY118">
        <v>3.2936427252894265E-2</v>
      </c>
      <c r="AZ118">
        <v>3.2910254630887044E-2</v>
      </c>
      <c r="BA118">
        <v>3.2884123571508092E-2</v>
      </c>
      <c r="BB118">
        <v>3.2858033975832576E-2</v>
      </c>
      <c r="BC118">
        <v>3.2831985745249356E-2</v>
      </c>
      <c r="BD118">
        <v>3.2805978781459737E-2</v>
      </c>
      <c r="BE118">
        <v>3.2780012986476224E-2</v>
      </c>
      <c r="BF118">
        <v>3.2754088262621321E-2</v>
      </c>
      <c r="BG118">
        <v>3.2728204512526282E-2</v>
      </c>
      <c r="BH118">
        <v>3.2702361639129908E-2</v>
      </c>
      <c r="BI118">
        <v>3.2676559545677303E-2</v>
      </c>
      <c r="BJ118">
        <v>3.2650798135718709E-2</v>
      </c>
      <c r="BK118">
        <v>3.2625077313108264E-2</v>
      </c>
    </row>
    <row r="119" spans="1:63">
      <c r="A119" s="1066"/>
      <c r="B119" s="510">
        <v>25.5</v>
      </c>
      <c r="C119">
        <v>3.380067957097109E-2</v>
      </c>
      <c r="D119">
        <v>3.3772974411317741E-2</v>
      </c>
      <c r="E119">
        <v>3.3745314632245081E-2</v>
      </c>
      <c r="F119">
        <v>3.3717700122345422E-2</v>
      </c>
      <c r="G119">
        <v>3.3690130770575442E-2</v>
      </c>
      <c r="H119">
        <v>3.3662606466254713E-2</v>
      </c>
      <c r="I119">
        <v>3.3635127099064202E-2</v>
      </c>
      <c r="J119">
        <v>3.3607692559044798E-2</v>
      </c>
      <c r="K119">
        <v>3.3580302736595867E-2</v>
      </c>
      <c r="L119">
        <v>3.3552957522473753E-2</v>
      </c>
      <c r="M119">
        <v>3.352565680779037E-2</v>
      </c>
      <c r="N119">
        <v>3.3498400484011717E-2</v>
      </c>
      <c r="O119">
        <v>3.3471188442956476E-2</v>
      </c>
      <c r="P119">
        <v>3.3444020576794561E-2</v>
      </c>
      <c r="Q119">
        <v>3.3416896778045685E-2</v>
      </c>
      <c r="R119">
        <v>3.338981693957796E-2</v>
      </c>
      <c r="S119">
        <v>3.3362780954606472E-2</v>
      </c>
      <c r="T119">
        <v>3.3335788716691891E-2</v>
      </c>
      <c r="U119">
        <v>3.3308840119739086E-2</v>
      </c>
      <c r="V119">
        <v>3.328193505799569E-2</v>
      </c>
      <c r="W119">
        <v>3.325507342605076E-2</v>
      </c>
      <c r="X119">
        <v>3.3228255118833365E-2</v>
      </c>
      <c r="Y119">
        <v>3.3201480031611268E-2</v>
      </c>
      <c r="Z119">
        <v>3.317474805998951E-2</v>
      </c>
      <c r="AA119">
        <v>3.3148059099909068E-2</v>
      </c>
      <c r="AB119">
        <v>3.3121413047645522E-2</v>
      </c>
      <c r="AC119">
        <v>3.3094809799807695E-2</v>
      </c>
      <c r="AD119">
        <v>3.3068249253336325E-2</v>
      </c>
      <c r="AE119">
        <v>3.3041731305502725E-2</v>
      </c>
      <c r="AF119">
        <v>3.3015255853907452E-2</v>
      </c>
      <c r="AG119">
        <v>3.2988822796479016E-2</v>
      </c>
      <c r="AH119">
        <v>3.2962432031472561E-2</v>
      </c>
      <c r="AI119">
        <v>3.2936083457468512E-2</v>
      </c>
      <c r="AJ119">
        <v>3.2909776973371371E-2</v>
      </c>
      <c r="AK119">
        <v>3.2883512478408303E-2</v>
      </c>
      <c r="AL119">
        <v>3.2857289872127965E-2</v>
      </c>
      <c r="AM119">
        <v>3.2831109054399149E-2</v>
      </c>
      <c r="AN119">
        <v>3.2804969925409551E-2</v>
      </c>
      <c r="AO119">
        <v>3.2778872385664452E-2</v>
      </c>
      <c r="AP119">
        <v>3.2752816335985535E-2</v>
      </c>
      <c r="AQ119">
        <v>3.2726801677509534E-2</v>
      </c>
      <c r="AR119">
        <v>3.2700828311687059E-2</v>
      </c>
      <c r="AS119">
        <v>3.2674896140281316E-2</v>
      </c>
      <c r="AT119">
        <v>3.264900506536688E-2</v>
      </c>
      <c r="AU119">
        <v>3.2623154989328454E-2</v>
      </c>
      <c r="AV119">
        <v>3.2597345814859652E-2</v>
      </c>
      <c r="AW119">
        <v>3.2571577444961759E-2</v>
      </c>
      <c r="AX119">
        <v>3.2545849782942546E-2</v>
      </c>
      <c r="AY119">
        <v>3.2520162732415037E-2</v>
      </c>
      <c r="AZ119">
        <v>3.2494516197296312E-2</v>
      </c>
      <c r="BA119">
        <v>3.2468910081806322E-2</v>
      </c>
      <c r="BB119">
        <v>3.2443344290466657E-2</v>
      </c>
      <c r="BC119">
        <v>3.2417818728099415E-2</v>
      </c>
      <c r="BD119">
        <v>3.2392333299825972E-2</v>
      </c>
      <c r="BE119">
        <v>3.2366887911065838E-2</v>
      </c>
      <c r="BF119">
        <v>3.2341482467535473E-2</v>
      </c>
      <c r="BG119">
        <v>3.2316116875247131E-2</v>
      </c>
      <c r="BH119">
        <v>3.2290791040507673E-2</v>
      </c>
      <c r="BI119">
        <v>3.2265504869917472E-2</v>
      </c>
      <c r="BJ119">
        <v>3.2240258270369193E-2</v>
      </c>
      <c r="BK119">
        <v>3.22150511490467E-2</v>
      </c>
    </row>
    <row r="120" spans="1:63">
      <c r="A120" s="1066"/>
      <c r="B120" s="510">
        <v>25.75</v>
      </c>
      <c r="C120">
        <v>3.3366411439374119E-2</v>
      </c>
      <c r="D120">
        <v>3.3339275389587773E-2</v>
      </c>
      <c r="E120">
        <v>3.3312183442045923E-2</v>
      </c>
      <c r="F120">
        <v>3.3285135489321618E-2</v>
      </c>
      <c r="G120">
        <v>3.3258131424336534E-2</v>
      </c>
      <c r="H120">
        <v>3.3231171140359547E-2</v>
      </c>
      <c r="I120">
        <v>3.3204254531005326E-2</v>
      </c>
      <c r="J120">
        <v>3.3177381490232957E-2</v>
      </c>
      <c r="K120">
        <v>3.3150551912344527E-2</v>
      </c>
      <c r="L120">
        <v>3.3123765691983734E-2</v>
      </c>
      <c r="M120">
        <v>3.3097022724134548E-2</v>
      </c>
      <c r="N120">
        <v>3.3070322904119778E-2</v>
      </c>
      <c r="O120">
        <v>3.304366612759977E-2</v>
      </c>
      <c r="P120">
        <v>3.3017052290571003E-2</v>
      </c>
      <c r="Q120">
        <v>3.2990481289364736E-2</v>
      </c>
      <c r="R120">
        <v>3.2963953020645691E-2</v>
      </c>
      <c r="S120">
        <v>3.2937467381410707E-2</v>
      </c>
      <c r="T120">
        <v>3.2911024268987371E-2</v>
      </c>
      <c r="U120">
        <v>3.2884623581032751E-2</v>
      </c>
      <c r="V120">
        <v>3.285826521553202E-2</v>
      </c>
      <c r="W120">
        <v>3.2831949070797173E-2</v>
      </c>
      <c r="X120">
        <v>3.28056750454657E-2</v>
      </c>
      <c r="Y120">
        <v>3.2779443038499327E-2</v>
      </c>
      <c r="Z120">
        <v>3.2753252949182653E-2</v>
      </c>
      <c r="AA120">
        <v>3.2727104677121921E-2</v>
      </c>
      <c r="AB120">
        <v>3.270099812224371E-2</v>
      </c>
      <c r="AC120">
        <v>3.2674933184793649E-2</v>
      </c>
      <c r="AD120">
        <v>3.264890976533516E-2</v>
      </c>
      <c r="AE120">
        <v>3.2622927764748212E-2</v>
      </c>
      <c r="AF120">
        <v>3.2596987084228021E-2</v>
      </c>
      <c r="AG120">
        <v>3.2571087625283823E-2</v>
      </c>
      <c r="AH120">
        <v>3.2545229289737618E-2</v>
      </c>
      <c r="AI120">
        <v>3.2519411979722961E-2</v>
      </c>
      <c r="AJ120">
        <v>3.2493635597683652E-2</v>
      </c>
      <c r="AK120">
        <v>3.2467900046372608E-2</v>
      </c>
      <c r="AL120">
        <v>3.2442205228850551E-2</v>
      </c>
      <c r="AM120">
        <v>3.2416551048484857E-2</v>
      </c>
      <c r="AN120">
        <v>3.2390937408948287E-2</v>
      </c>
      <c r="AO120">
        <v>3.2365364214217832E-2</v>
      </c>
      <c r="AP120">
        <v>3.233983136857347E-2</v>
      </c>
      <c r="AQ120">
        <v>3.2314338776597014E-2</v>
      </c>
      <c r="AR120">
        <v>3.2288886343170897E-2</v>
      </c>
      <c r="AS120">
        <v>3.226347397347698E-2</v>
      </c>
      <c r="AT120">
        <v>3.2238101572995406E-2</v>
      </c>
      <c r="AU120">
        <v>3.2212769047503406E-2</v>
      </c>
      <c r="AV120">
        <v>3.2187476303074135E-2</v>
      </c>
      <c r="AW120">
        <v>3.2162223246075497E-2</v>
      </c>
      <c r="AX120">
        <v>3.2137009783169045E-2</v>
      </c>
      <c r="AY120">
        <v>3.2111835821308755E-2</v>
      </c>
      <c r="AZ120">
        <v>3.2086701267739944E-2</v>
      </c>
      <c r="BA120">
        <v>3.2061606029998101E-2</v>
      </c>
      <c r="BB120">
        <v>3.203655001590773E-2</v>
      </c>
      <c r="BC120">
        <v>3.201153313358128E-2</v>
      </c>
      <c r="BD120">
        <v>3.1986555291417987E-2</v>
      </c>
      <c r="BE120">
        <v>3.196161639810275E-2</v>
      </c>
      <c r="BF120">
        <v>3.1936716362605033E-2</v>
      </c>
      <c r="BG120">
        <v>3.1911855094177752E-2</v>
      </c>
      <c r="BH120">
        <v>3.188703250235618E-2</v>
      </c>
      <c r="BI120">
        <v>3.1862248496956819E-2</v>
      </c>
      <c r="BJ120">
        <v>3.1837502988076354E-2</v>
      </c>
      <c r="BK120">
        <v>3.1812795886090546E-2</v>
      </c>
    </row>
    <row r="121" spans="1:63">
      <c r="A121" s="1066"/>
      <c r="B121" s="510">
        <v>26</v>
      </c>
      <c r="C121">
        <v>3.294057946034009E-2</v>
      </c>
      <c r="D121">
        <v>3.2913996910030809E-2</v>
      </c>
      <c r="E121">
        <v>3.2887457228560568E-2</v>
      </c>
      <c r="F121">
        <v>3.286096031231308E-2</v>
      </c>
      <c r="G121">
        <v>3.2834506058005732E-2</v>
      </c>
      <c r="H121">
        <v>3.2808094362688209E-2</v>
      </c>
      <c r="I121">
        <v>3.2781725123741182E-2</v>
      </c>
      <c r="J121">
        <v>3.275539823887498E-2</v>
      </c>
      <c r="K121">
        <v>3.272911360612827E-2</v>
      </c>
      <c r="L121">
        <v>3.270287112386671E-2</v>
      </c>
      <c r="M121">
        <v>3.267667069078168E-2</v>
      </c>
      <c r="N121">
        <v>3.2650512205888958E-2</v>
      </c>
      <c r="O121">
        <v>3.262439556852742E-2</v>
      </c>
      <c r="P121">
        <v>3.2598320678357759E-2</v>
      </c>
      <c r="Q121">
        <v>3.257228743536119E-2</v>
      </c>
      <c r="R121">
        <v>3.2546295739838173E-2</v>
      </c>
      <c r="S121">
        <v>3.2520345492407156E-2</v>
      </c>
      <c r="T121">
        <v>3.2494436594003279E-2</v>
      </c>
      <c r="U121">
        <v>3.2468568945877151E-2</v>
      </c>
      <c r="V121">
        <v>3.2442742449593547E-2</v>
      </c>
      <c r="W121">
        <v>3.2416957007030199E-2</v>
      </c>
      <c r="X121">
        <v>3.239121252037655E-2</v>
      </c>
      <c r="Y121">
        <v>3.2365508892132508E-2</v>
      </c>
      <c r="Z121">
        <v>3.2339846025107193E-2</v>
      </c>
      <c r="AA121">
        <v>3.2314223822417762E-2</v>
      </c>
      <c r="AB121">
        <v>3.2288642187488142E-2</v>
      </c>
      <c r="AC121">
        <v>3.2263101024047842E-2</v>
      </c>
      <c r="AD121">
        <v>3.2237600236130752E-2</v>
      </c>
      <c r="AE121">
        <v>3.2212139728073914E-2</v>
      </c>
      <c r="AF121">
        <v>3.2186719404516353E-2</v>
      </c>
      <c r="AG121">
        <v>3.2161339170397867E-2</v>
      </c>
      <c r="AH121">
        <v>3.2135998930957844E-2</v>
      </c>
      <c r="AI121">
        <v>3.2110698591734099E-2</v>
      </c>
      <c r="AJ121">
        <v>3.2085438058561691E-2</v>
      </c>
      <c r="AK121">
        <v>3.2060217237571742E-2</v>
      </c>
      <c r="AL121">
        <v>3.2035036035190291E-2</v>
      </c>
      <c r="AM121">
        <v>3.2009894358137128E-2</v>
      </c>
      <c r="AN121">
        <v>3.1984792113424663E-2</v>
      </c>
      <c r="AO121">
        <v>3.1959729208356741E-2</v>
      </c>
      <c r="AP121">
        <v>3.1934705550527513E-2</v>
      </c>
      <c r="AQ121">
        <v>3.1909721047820347E-2</v>
      </c>
      <c r="AR121">
        <v>3.1884775608406628E-2</v>
      </c>
      <c r="AS121">
        <v>3.1859869140744672E-2</v>
      </c>
      <c r="AT121">
        <v>3.1835001553578608E-2</v>
      </c>
      <c r="AU121">
        <v>3.1810172755937248E-2</v>
      </c>
      <c r="AV121">
        <v>3.1785382657132981E-2</v>
      </c>
      <c r="AW121">
        <v>3.1760631166760672E-2</v>
      </c>
      <c r="AX121">
        <v>3.173591819469658E-2</v>
      </c>
      <c r="AY121">
        <v>3.1711243651097225E-2</v>
      </c>
      <c r="AZ121">
        <v>3.168660744639834E-2</v>
      </c>
      <c r="BA121">
        <v>3.1662009491313751E-2</v>
      </c>
      <c r="BB121">
        <v>3.1637449696834324E-2</v>
      </c>
      <c r="BC121">
        <v>3.1612927974226893E-2</v>
      </c>
      <c r="BD121">
        <v>3.1588444235033167E-2</v>
      </c>
      <c r="BE121">
        <v>3.1563998391068701E-2</v>
      </c>
      <c r="BF121">
        <v>3.1539590354421797E-2</v>
      </c>
      <c r="BG121">
        <v>3.1515220037452475E-2</v>
      </c>
      <c r="BH121">
        <v>3.1490887352791423E-2</v>
      </c>
      <c r="BI121">
        <v>3.1466592213338966E-2</v>
      </c>
      <c r="BJ121">
        <v>3.1442334532263978E-2</v>
      </c>
      <c r="BK121">
        <v>3.1418114223002905E-2</v>
      </c>
    </row>
    <row r="122" spans="1:63">
      <c r="A122" s="1066"/>
      <c r="B122" s="510">
        <v>26.25</v>
      </c>
      <c r="C122">
        <v>3.2522963560585788E-2</v>
      </c>
      <c r="D122">
        <v>3.2496919434990897E-2</v>
      </c>
      <c r="E122">
        <v>3.2470916987869552E-2</v>
      </c>
      <c r="F122">
        <v>3.2444956119254527E-2</v>
      </c>
      <c r="G122">
        <v>3.2419036729498002E-2</v>
      </c>
      <c r="H122">
        <v>3.239315871927035E-2</v>
      </c>
      <c r="I122">
        <v>3.2367321989558842E-2</v>
      </c>
      <c r="J122">
        <v>3.2341526441666386E-2</v>
      </c>
      <c r="K122">
        <v>3.2315771977210264E-2</v>
      </c>
      <c r="L122">
        <v>3.2290058498120902E-2</v>
      </c>
      <c r="M122">
        <v>3.2264385906640602E-2</v>
      </c>
      <c r="N122">
        <v>3.2238754105322315E-2</v>
      </c>
      <c r="O122">
        <v>3.2213162997028394E-2</v>
      </c>
      <c r="P122">
        <v>3.21876124849294E-2</v>
      </c>
      <c r="Q122">
        <v>3.2162102472502847E-2</v>
      </c>
      <c r="R122">
        <v>3.2136632863532001E-2</v>
      </c>
      <c r="S122">
        <v>3.2111203562104673E-2</v>
      </c>
      <c r="T122">
        <v>3.2085814472612002E-2</v>
      </c>
      <c r="U122">
        <v>3.2060465499747261E-2</v>
      </c>
      <c r="V122">
        <v>3.2035156548504681E-2</v>
      </c>
      <c r="W122">
        <v>3.200988752417825E-2</v>
      </c>
      <c r="X122">
        <v>3.1984658332360527E-2</v>
      </c>
      <c r="Y122">
        <v>3.1959468878941473E-2</v>
      </c>
      <c r="Z122">
        <v>3.1934319070107291E-2</v>
      </c>
      <c r="AA122">
        <v>3.1909208812339232E-2</v>
      </c>
      <c r="AB122">
        <v>3.1884138012412473E-2</v>
      </c>
      <c r="AC122">
        <v>3.1859106577394929E-2</v>
      </c>
      <c r="AD122">
        <v>3.1834114414646134E-2</v>
      </c>
      <c r="AE122">
        <v>3.1809161431816078E-2</v>
      </c>
      <c r="AF122">
        <v>3.1784247536844092E-2</v>
      </c>
      <c r="AG122">
        <v>3.175937263795766E-2</v>
      </c>
      <c r="AH122">
        <v>3.1734536643671367E-2</v>
      </c>
      <c r="AI122">
        <v>3.1709739462785741E-2</v>
      </c>
      <c r="AJ122">
        <v>3.1684981004386124E-2</v>
      </c>
      <c r="AK122">
        <v>3.1660261177841584E-2</v>
      </c>
      <c r="AL122">
        <v>3.1635579892803807E-2</v>
      </c>
      <c r="AM122">
        <v>3.1610937059205965E-2</v>
      </c>
      <c r="AN122">
        <v>3.1586332587261672E-2</v>
      </c>
      <c r="AO122">
        <v>3.1561766387463858E-2</v>
      </c>
      <c r="AP122">
        <v>3.1537238370583684E-2</v>
      </c>
      <c r="AQ122">
        <v>3.1512748447669478E-2</v>
      </c>
      <c r="AR122">
        <v>3.1488296530045652E-2</v>
      </c>
      <c r="AS122">
        <v>3.1463882529311635E-2</v>
      </c>
      <c r="AT122">
        <v>3.1439506357340795E-2</v>
      </c>
      <c r="AU122">
        <v>3.141516792627938E-2</v>
      </c>
      <c r="AV122">
        <v>3.1390867148545498E-2</v>
      </c>
      <c r="AW122">
        <v>3.1366603936828011E-2</v>
      </c>
      <c r="AX122">
        <v>3.1342378204085537E-2</v>
      </c>
      <c r="AY122">
        <v>3.1318189863545384E-2</v>
      </c>
      <c r="AZ122">
        <v>3.1294038828702499E-2</v>
      </c>
      <c r="BA122">
        <v>3.1269925013318489E-2</v>
      </c>
      <c r="BB122">
        <v>3.1245848331420543E-2</v>
      </c>
      <c r="BC122">
        <v>3.1221808697300429E-2</v>
      </c>
      <c r="BD122">
        <v>3.1197806025513492E-2</v>
      </c>
      <c r="BE122">
        <v>3.117384023087762E-2</v>
      </c>
      <c r="BF122">
        <v>3.1149911228472226E-2</v>
      </c>
      <c r="BG122">
        <v>3.1126018933637294E-2</v>
      </c>
      <c r="BH122">
        <v>3.1102163261972328E-2</v>
      </c>
      <c r="BI122">
        <v>3.1078344129335383E-2</v>
      </c>
      <c r="BJ122">
        <v>3.1054561451842082E-2</v>
      </c>
      <c r="BK122">
        <v>3.1030815145864619E-2</v>
      </c>
    </row>
    <row r="123" spans="1:63">
      <c r="A123" s="1066"/>
      <c r="B123" s="510">
        <v>26.5</v>
      </c>
      <c r="C123">
        <v>3.2113350887380397E-2</v>
      </c>
      <c r="D123">
        <v>3.2087830625309434E-2</v>
      </c>
      <c r="E123">
        <v>3.2062350892588312E-2</v>
      </c>
      <c r="F123">
        <v>3.2036911592745174E-2</v>
      </c>
      <c r="G123">
        <v>3.2011512629614061E-2</v>
      </c>
      <c r="H123">
        <v>3.1986153907333788E-2</v>
      </c>
      <c r="I123">
        <v>3.1960835330346632E-2</v>
      </c>
      <c r="J123">
        <v>3.1935556803397235E-2</v>
      </c>
      <c r="K123">
        <v>3.1910318231531308E-2</v>
      </c>
      <c r="L123">
        <v>3.1885119520094547E-2</v>
      </c>
      <c r="M123">
        <v>3.1859960574731346E-2</v>
      </c>
      <c r="N123">
        <v>3.1834841301383691E-2</v>
      </c>
      <c r="O123">
        <v>3.1809761606289982E-2</v>
      </c>
      <c r="P123">
        <v>3.1784721395983824E-2</v>
      </c>
      <c r="Q123">
        <v>3.1759720577292899E-2</v>
      </c>
      <c r="R123">
        <v>3.1734759057337823E-2</v>
      </c>
      <c r="S123">
        <v>3.1709836743530943E-2</v>
      </c>
      <c r="T123">
        <v>3.1684953543575256E-2</v>
      </c>
      <c r="U123">
        <v>3.1660109365463221E-2</v>
      </c>
      <c r="V123">
        <v>3.1635304117475657E-2</v>
      </c>
      <c r="W123">
        <v>3.1610537708180585E-2</v>
      </c>
      <c r="X123">
        <v>3.1585810046432135E-2</v>
      </c>
      <c r="Y123">
        <v>3.1561121041369412E-2</v>
      </c>
      <c r="Z123">
        <v>3.1536470602415365E-2</v>
      </c>
      <c r="AA123">
        <v>3.1511858639275719E-2</v>
      </c>
      <c r="AB123">
        <v>3.1487285061937854E-2</v>
      </c>
      <c r="AC123">
        <v>3.1462749780669694E-2</v>
      </c>
      <c r="AD123">
        <v>3.1438252706018625E-2</v>
      </c>
      <c r="AE123">
        <v>3.1413793748810419E-2</v>
      </c>
      <c r="AF123">
        <v>3.1389372820148143E-2</v>
      </c>
      <c r="AG123">
        <v>3.1364989831411068E-2</v>
      </c>
      <c r="AH123">
        <v>3.1340644694253621E-2</v>
      </c>
      <c r="AI123">
        <v>3.1316337320604314E-2</v>
      </c>
      <c r="AJ123">
        <v>3.1292067622664656E-2</v>
      </c>
      <c r="AK123">
        <v>3.1267835512908147E-2</v>
      </c>
      <c r="AL123">
        <v>3.1243640904079144E-2</v>
      </c>
      <c r="AM123">
        <v>3.1219483709191916E-2</v>
      </c>
      <c r="AN123">
        <v>3.1195363841529516E-2</v>
      </c>
      <c r="AO123">
        <v>3.1171281214642795E-2</v>
      </c>
      <c r="AP123">
        <v>3.1147235742349337E-2</v>
      </c>
      <c r="AQ123">
        <v>3.1123227338732462E-2</v>
      </c>
      <c r="AR123">
        <v>3.109925591814016E-2</v>
      </c>
      <c r="AS123">
        <v>3.1075321395184125E-2</v>
      </c>
      <c r="AT123">
        <v>3.1051423684738694E-2</v>
      </c>
      <c r="AU123">
        <v>3.1027562701939872E-2</v>
      </c>
      <c r="AV123">
        <v>3.1003738362184306E-2</v>
      </c>
      <c r="AW123">
        <v>3.097995058112829E-2</v>
      </c>
      <c r="AX123">
        <v>3.0956199274686791E-2</v>
      </c>
      <c r="AY123">
        <v>3.0932484359032404E-2</v>
      </c>
      <c r="AZ123">
        <v>3.0908805750594431E-2</v>
      </c>
      <c r="BA123">
        <v>3.0885163366057858E-2</v>
      </c>
      <c r="BB123">
        <v>3.0861557122362396E-2</v>
      </c>
      <c r="BC123">
        <v>3.0837986936701495E-2</v>
      </c>
      <c r="BD123">
        <v>3.0814452726521391E-2</v>
      </c>
      <c r="BE123">
        <v>3.0790954409520111E-2</v>
      </c>
      <c r="BF123">
        <v>3.0767491903646565E-2</v>
      </c>
      <c r="BG123">
        <v>3.0744065127099547E-2</v>
      </c>
      <c r="BH123">
        <v>3.07206739983268E-2</v>
      </c>
      <c r="BI123">
        <v>3.0697318436024076E-2</v>
      </c>
      <c r="BJ123">
        <v>3.0673998359134185E-2</v>
      </c>
      <c r="BK123">
        <v>3.0650713686846045E-2</v>
      </c>
    </row>
    <row r="124" spans="1:63">
      <c r="A124" s="1066"/>
      <c r="B124" s="510">
        <v>26.75</v>
      </c>
      <c r="C124">
        <v>3.1711535522812223E-2</v>
      </c>
      <c r="D124">
        <v>3.1686525055650699E-2</v>
      </c>
      <c r="E124">
        <v>3.1661554008246322E-2</v>
      </c>
      <c r="F124">
        <v>3.1636622287476442E-2</v>
      </c>
      <c r="G124">
        <v>3.161172980051153E-2</v>
      </c>
      <c r="H124">
        <v>3.1586876454813964E-2</v>
      </c>
      <c r="I124">
        <v>3.1562062158136936E-2</v>
      </c>
      <c r="J124">
        <v>3.1537286818523254E-2</v>
      </c>
      <c r="K124">
        <v>3.1512550344304252E-2</v>
      </c>
      <c r="L124">
        <v>3.1487852644098625E-2</v>
      </c>
      <c r="M124">
        <v>3.1463193626811346E-2</v>
      </c>
      <c r="N124">
        <v>3.1438573201632507E-2</v>
      </c>
      <c r="O124">
        <v>3.1413991278036207E-2</v>
      </c>
      <c r="P124">
        <v>3.1389447765779482E-2</v>
      </c>
      <c r="Q124">
        <v>3.1364942574901154E-2</v>
      </c>
      <c r="R124">
        <v>3.1340475615720738E-2</v>
      </c>
      <c r="S124">
        <v>3.1316046798837392E-2</v>
      </c>
      <c r="T124">
        <v>3.1291656035128762E-2</v>
      </c>
      <c r="U124">
        <v>3.1267303235749964E-2</v>
      </c>
      <c r="V124">
        <v>3.1242988312132462E-2</v>
      </c>
      <c r="W124">
        <v>3.1218711175982999E-2</v>
      </c>
      <c r="X124">
        <v>3.1194471739282532E-2</v>
      </c>
      <c r="Y124">
        <v>3.117026991428519E-2</v>
      </c>
      <c r="Z124">
        <v>3.1146105613517182E-2</v>
      </c>
      <c r="AA124">
        <v>3.1121978749775767E-2</v>
      </c>
      <c r="AB124">
        <v>3.109788923612819E-2</v>
      </c>
      <c r="AC124">
        <v>3.1073836985910649E-2</v>
      </c>
      <c r="AD124">
        <v>3.1049821912727246E-2</v>
      </c>
      <c r="AE124">
        <v>3.1025843930448958E-2</v>
      </c>
      <c r="AF124">
        <v>3.1001902953212604E-2</v>
      </c>
      <c r="AG124">
        <v>3.0977998895419832E-2</v>
      </c>
      <c r="AH124">
        <v>3.0954131671736079E-2</v>
      </c>
      <c r="AI124">
        <v>3.0930301197089574E-2</v>
      </c>
      <c r="AJ124">
        <v>3.090650738667032E-2</v>
      </c>
      <c r="AK124">
        <v>3.0882750155929072E-2</v>
      </c>
      <c r="AL124">
        <v>3.0859029420576372E-2</v>
      </c>
      <c r="AM124">
        <v>3.0835345096581514E-2</v>
      </c>
      <c r="AN124">
        <v>3.0811697100171578E-2</v>
      </c>
      <c r="AO124">
        <v>3.0788085347830431E-2</v>
      </c>
      <c r="AP124">
        <v>3.0764509756297749E-2</v>
      </c>
      <c r="AQ124">
        <v>3.0740970242568024E-2</v>
      </c>
      <c r="AR124">
        <v>3.071746672388961E-2</v>
      </c>
      <c r="AS124">
        <v>3.0693999117763743E-2</v>
      </c>
      <c r="AT124">
        <v>3.0670567341943573E-2</v>
      </c>
      <c r="AU124">
        <v>3.064717131443322E-2</v>
      </c>
      <c r="AV124">
        <v>3.0623810953486791E-2</v>
      </c>
      <c r="AW124">
        <v>3.0600486177607435E-2</v>
      </c>
      <c r="AX124">
        <v>3.0577196905546423E-2</v>
      </c>
      <c r="AY124">
        <v>3.0553943056302175E-2</v>
      </c>
      <c r="AZ124">
        <v>3.0530724549119322E-2</v>
      </c>
      <c r="BA124">
        <v>3.0507541303487783E-2</v>
      </c>
      <c r="BB124">
        <v>3.0484393239141837E-2</v>
      </c>
      <c r="BC124">
        <v>3.0461280276059186E-2</v>
      </c>
      <c r="BD124">
        <v>3.0438202334460027E-2</v>
      </c>
      <c r="BE124">
        <v>3.0415159334806149E-2</v>
      </c>
      <c r="BF124">
        <v>3.0392151197800022E-2</v>
      </c>
      <c r="BG124">
        <v>3.0369177844383873E-2</v>
      </c>
      <c r="BH124">
        <v>3.0346239195738783E-2</v>
      </c>
      <c r="BI124">
        <v>3.0323335173283804E-2</v>
      </c>
      <c r="BJ124">
        <v>3.0300465698675023E-2</v>
      </c>
      <c r="BK124">
        <v>3.0277630693804711E-2</v>
      </c>
    </row>
    <row r="125" spans="1:63">
      <c r="A125" s="1066"/>
      <c r="B125" s="510">
        <v>27</v>
      </c>
      <c r="C125">
        <v>3.1317318211299364E-2</v>
      </c>
      <c r="D125">
        <v>3.1292803943013377E-2</v>
      </c>
      <c r="E125">
        <v>3.1268328022794618E-2</v>
      </c>
      <c r="F125">
        <v>3.1243890360730671E-2</v>
      </c>
      <c r="G125">
        <v>3.1219490867189961E-2</v>
      </c>
      <c r="H125">
        <v>3.1195129452820696E-2</v>
      </c>
      <c r="I125">
        <v>3.1170806028549755E-2</v>
      </c>
      <c r="J125">
        <v>3.1146520505581608E-2</v>
      </c>
      <c r="K125">
        <v>3.1122272795397234E-2</v>
      </c>
      <c r="L125">
        <v>3.1098062809753052E-2</v>
      </c>
      <c r="M125">
        <v>3.1073890460679841E-2</v>
      </c>
      <c r="N125">
        <v>3.1049755660481689E-2</v>
      </c>
      <c r="O125">
        <v>3.1025658321734911E-2</v>
      </c>
      <c r="P125">
        <v>3.1001598357287018E-2</v>
      </c>
      <c r="Q125">
        <v>3.097757568025564E-2</v>
      </c>
      <c r="R125">
        <v>3.0953590204027499E-2</v>
      </c>
      <c r="S125">
        <v>3.0929641842257369E-2</v>
      </c>
      <c r="T125">
        <v>3.0905730508867028E-2</v>
      </c>
      <c r="U125">
        <v>3.0881856118044233E-2</v>
      </c>
      <c r="V125">
        <v>3.0858018584241701E-2</v>
      </c>
      <c r="W125">
        <v>3.083421782217606E-2</v>
      </c>
      <c r="X125">
        <v>3.0810453746826873E-2</v>
      </c>
      <c r="Y125">
        <v>3.0786726273435584E-2</v>
      </c>
      <c r="Z125">
        <v>3.0763035317504548E-2</v>
      </c>
      <c r="AA125">
        <v>3.0739380794795997E-2</v>
      </c>
      <c r="AB125">
        <v>3.0715762621331071E-2</v>
      </c>
      <c r="AC125">
        <v>3.0692180713388782E-2</v>
      </c>
      <c r="AD125">
        <v>3.0668634987505067E-2</v>
      </c>
      <c r="AE125">
        <v>3.0645125360471794E-2</v>
      </c>
      <c r="AF125">
        <v>3.0621651749335756E-2</v>
      </c>
      <c r="AG125">
        <v>3.059821407139773E-2</v>
      </c>
      <c r="AH125">
        <v>3.0574812244211477E-2</v>
      </c>
      <c r="AI125">
        <v>3.0551446185582809E-2</v>
      </c>
      <c r="AJ125">
        <v>3.0528115813568575E-2</v>
      </c>
      <c r="AK125">
        <v>3.0504821046475759E-2</v>
      </c>
      <c r="AL125">
        <v>3.0481561802860487E-2</v>
      </c>
      <c r="AM125">
        <v>3.0458338001527106E-2</v>
      </c>
      <c r="AN125">
        <v>3.0435149561527212E-2</v>
      </c>
      <c r="AO125">
        <v>3.0411996402158734E-2</v>
      </c>
      <c r="AP125">
        <v>3.0388878442964971E-2</v>
      </c>
      <c r="AQ125">
        <v>3.0365795603733692E-2</v>
      </c>
      <c r="AR125">
        <v>3.0342747804496188E-2</v>
      </c>
      <c r="AS125">
        <v>3.0319734965526351E-2</v>
      </c>
      <c r="AT125">
        <v>3.0296757007339751E-2</v>
      </c>
      <c r="AU125">
        <v>3.0273813850692735E-2</v>
      </c>
      <c r="AV125">
        <v>3.02509054165815E-2</v>
      </c>
      <c r="AW125">
        <v>3.0228031626241197E-2</v>
      </c>
      <c r="AX125">
        <v>3.0205192401145026E-2</v>
      </c>
      <c r="AY125">
        <v>3.0182387663003334E-2</v>
      </c>
      <c r="AZ125">
        <v>3.0159617333762722E-2</v>
      </c>
      <c r="BA125">
        <v>3.0136881335605162E-2</v>
      </c>
      <c r="BB125">
        <v>3.0114179590947084E-2</v>
      </c>
      <c r="BC125">
        <v>3.0091512022438534E-2</v>
      </c>
      <c r="BD125">
        <v>3.0068878552962267E-2</v>
      </c>
      <c r="BE125">
        <v>3.004627910563288E-2</v>
      </c>
      <c r="BF125">
        <v>3.0023713603795941E-2</v>
      </c>
      <c r="BG125">
        <v>3.0001181971027125E-2</v>
      </c>
      <c r="BH125">
        <v>2.997868413113134E-2</v>
      </c>
      <c r="BI125">
        <v>2.9956220008141885E-2</v>
      </c>
      <c r="BJ125">
        <v>2.9933789526319594E-2</v>
      </c>
      <c r="BK125">
        <v>2.9911392610151962E-2</v>
      </c>
    </row>
    <row r="126" spans="1:63">
      <c r="A126" s="1066"/>
      <c r="B126" s="510">
        <v>27.25</v>
      </c>
      <c r="C126">
        <v>3.0930506099641136E-2</v>
      </c>
      <c r="D126">
        <v>3.09064748877283E-2</v>
      </c>
      <c r="E126">
        <v>3.0882480988545433E-2</v>
      </c>
      <c r="F126">
        <v>3.0858524315257978E-2</v>
      </c>
      <c r="G126">
        <v>3.0834604781300602E-2</v>
      </c>
      <c r="H126">
        <v>3.0810722300376181E-2</v>
      </c>
      <c r="I126">
        <v>3.0786876786454725E-2</v>
      </c>
      <c r="J126">
        <v>3.0763068153772374E-2</v>
      </c>
      <c r="K126">
        <v>3.0739296316830367E-2</v>
      </c>
      <c r="L126">
        <v>3.0715561190393998E-2</v>
      </c>
      <c r="M126">
        <v>3.0691862689491627E-2</v>
      </c>
      <c r="N126">
        <v>3.0668200729413637E-2</v>
      </c>
      <c r="O126">
        <v>3.0644575225711453E-2</v>
      </c>
      <c r="P126">
        <v>3.0620986094196497E-2</v>
      </c>
      <c r="Q126">
        <v>3.0597433250939238E-2</v>
      </c>
      <c r="R126">
        <v>3.0573916612268163E-2</v>
      </c>
      <c r="S126">
        <v>3.0550436094768794E-2</v>
      </c>
      <c r="T126">
        <v>3.0526991615282703E-2</v>
      </c>
      <c r="U126">
        <v>3.050358309090654E-2</v>
      </c>
      <c r="V126">
        <v>3.0480210438991021E-2</v>
      </c>
      <c r="W126">
        <v>3.0456873577140008E-2</v>
      </c>
      <c r="X126">
        <v>3.0433572423209501E-2</v>
      </c>
      <c r="Y126">
        <v>3.0410306895306681E-2</v>
      </c>
      <c r="Z126">
        <v>3.0387076911788966E-2</v>
      </c>
      <c r="AA126">
        <v>3.0363882391263048E-2</v>
      </c>
      <c r="AB126">
        <v>3.0340723252583919E-2</v>
      </c>
      <c r="AC126">
        <v>3.0317599414853968E-2</v>
      </c>
      <c r="AD126">
        <v>3.0294510797422011E-2</v>
      </c>
      <c r="AE126">
        <v>3.0271457319882358E-2</v>
      </c>
      <c r="AF126">
        <v>3.0248438902073876E-2</v>
      </c>
      <c r="AG126">
        <v>3.0225455464079079E-2</v>
      </c>
      <c r="AH126">
        <v>3.0202506926223172E-2</v>
      </c>
      <c r="AI126">
        <v>3.0179593209073152E-2</v>
      </c>
      <c r="AJ126">
        <v>3.0156714233436896E-2</v>
      </c>
      <c r="AK126">
        <v>3.0133869920362235E-2</v>
      </c>
      <c r="AL126">
        <v>3.0111060191136043E-2</v>
      </c>
      <c r="AM126">
        <v>3.0088284967283351E-2</v>
      </c>
      <c r="AN126">
        <v>3.0065544170566425E-2</v>
      </c>
      <c r="AO126">
        <v>3.0042837722983891E-2</v>
      </c>
      <c r="AP126">
        <v>3.0020165546769832E-2</v>
      </c>
      <c r="AQ126">
        <v>2.9997527564392897E-2</v>
      </c>
      <c r="AR126">
        <v>2.9974923698555422E-2</v>
      </c>
      <c r="AS126">
        <v>2.9952353872192559E-2</v>
      </c>
      <c r="AT126">
        <v>2.9929818008471387E-2</v>
      </c>
      <c r="AU126">
        <v>2.9907316030790037E-2</v>
      </c>
      <c r="AV126">
        <v>2.9884847862776839E-2</v>
      </c>
      <c r="AW126">
        <v>2.9862413428289446E-2</v>
      </c>
      <c r="AX126">
        <v>2.9840012651413991E-2</v>
      </c>
      <c r="AY126">
        <v>2.9817645456464204E-2</v>
      </c>
      <c r="AZ126">
        <v>2.9795311767980583E-2</v>
      </c>
      <c r="BA126">
        <v>2.9773011510729523E-2</v>
      </c>
      <c r="BB126">
        <v>2.9750744609702499E-2</v>
      </c>
      <c r="BC126">
        <v>2.9728510990115205E-2</v>
      </c>
      <c r="BD126">
        <v>2.9706310577406723E-2</v>
      </c>
      <c r="BE126">
        <v>2.9684143297238685E-2</v>
      </c>
      <c r="BF126">
        <v>2.9662009075494461E-2</v>
      </c>
      <c r="BG126">
        <v>2.9639907838278291E-2</v>
      </c>
      <c r="BH126">
        <v>2.9617839511914514E-2</v>
      </c>
      <c r="BI126">
        <v>2.9595804022946724E-2</v>
      </c>
      <c r="BJ126">
        <v>2.9573801298136949E-2</v>
      </c>
      <c r="BK126">
        <v>2.9551831264464853E-2</v>
      </c>
    </row>
    <row r="127" spans="1:63">
      <c r="A127" s="1066"/>
      <c r="B127" s="576">
        <v>27.5</v>
      </c>
      <c r="C127">
        <v>3.0550912488948825E-2</v>
      </c>
      <c r="D127">
        <v>3.0527351626284498E-2</v>
      </c>
      <c r="E127">
        <v>3.0503827075889105E-2</v>
      </c>
      <c r="F127">
        <v>3.0480338753879972E-2</v>
      </c>
      <c r="G127">
        <v>3.0456886576632581E-2</v>
      </c>
      <c r="H127">
        <v>3.0433470460779582E-2</v>
      </c>
      <c r="I127">
        <v>3.0410090323209814E-2</v>
      </c>
      <c r="J127">
        <v>3.0386746081067319E-2</v>
      </c>
      <c r="K127">
        <v>3.0363437651750352E-2</v>
      </c>
      <c r="L127">
        <v>3.0340164952910427E-2</v>
      </c>
      <c r="M127">
        <v>3.0316927902451329E-2</v>
      </c>
      <c r="N127">
        <v>3.0293726418528153E-2</v>
      </c>
      <c r="O127">
        <v>3.0270560419546344E-2</v>
      </c>
      <c r="P127">
        <v>3.0247429824160753E-2</v>
      </c>
      <c r="Q127">
        <v>3.0224334551274663E-2</v>
      </c>
      <c r="R127">
        <v>3.0201274520038856E-2</v>
      </c>
      <c r="S127">
        <v>3.0178249649850671E-2</v>
      </c>
      <c r="T127">
        <v>3.0155259860353043E-2</v>
      </c>
      <c r="U127">
        <v>3.01323050714336E-2</v>
      </c>
      <c r="V127">
        <v>3.0109385203223711E-2</v>
      </c>
      <c r="W127">
        <v>3.0086500176097573E-2</v>
      </c>
      <c r="X127">
        <v>3.0063649910671265E-2</v>
      </c>
      <c r="Y127">
        <v>3.0040834327801868E-2</v>
      </c>
      <c r="Z127">
        <v>3.001805334858652E-2</v>
      </c>
      <c r="AA127">
        <v>2.9995306894361504E-2</v>
      </c>
      <c r="AB127">
        <v>2.9972594886701374E-2</v>
      </c>
      <c r="AC127">
        <v>2.9949917247418027E-2</v>
      </c>
      <c r="AD127">
        <v>2.9927273898559814E-2</v>
      </c>
      <c r="AE127">
        <v>2.9904664762410646E-2</v>
      </c>
      <c r="AF127">
        <v>2.9882089761489112E-2</v>
      </c>
      <c r="AG127">
        <v>2.985954881854757E-2</v>
      </c>
      <c r="AH127">
        <v>2.9837041856571298E-2</v>
      </c>
      <c r="AI127">
        <v>2.9814568798777599E-2</v>
      </c>
      <c r="AJ127">
        <v>2.9792129568614927E-2</v>
      </c>
      <c r="AK127">
        <v>2.9769724089762022E-2</v>
      </c>
      <c r="AL127">
        <v>2.9747352286127057E-2</v>
      </c>
      <c r="AM127">
        <v>2.9725014081846739E-2</v>
      </c>
      <c r="AN127">
        <v>2.9702709401285495E-2</v>
      </c>
      <c r="AO127">
        <v>2.9680438169034595E-2</v>
      </c>
      <c r="AP127">
        <v>2.9658200309911308E-2</v>
      </c>
      <c r="AQ127">
        <v>2.963599574895805E-2</v>
      </c>
      <c r="AR127">
        <v>2.9613824411441562E-2</v>
      </c>
      <c r="AS127">
        <v>2.9591686222852024E-2</v>
      </c>
      <c r="AT127">
        <v>2.9569581108902288E-2</v>
      </c>
      <c r="AU127">
        <v>2.9547508995526991E-2</v>
      </c>
      <c r="AV127">
        <v>2.9525469808881755E-2</v>
      </c>
      <c r="AW127">
        <v>2.9503463475342353E-2</v>
      </c>
      <c r="AX127">
        <v>2.9481489921503901E-2</v>
      </c>
      <c r="AY127">
        <v>2.9459549074180032E-2</v>
      </c>
      <c r="AZ127">
        <v>2.943764086040207E-2</v>
      </c>
      <c r="BA127">
        <v>2.9415765207418253E-2</v>
      </c>
      <c r="BB127">
        <v>2.9393922042692908E-2</v>
      </c>
      <c r="BC127">
        <v>2.9372111293905649E-2</v>
      </c>
      <c r="BD127">
        <v>2.9350332888950587E-2</v>
      </c>
      <c r="BE127">
        <v>2.9328586755935533E-2</v>
      </c>
      <c r="BF127">
        <v>2.9306872823181184E-2</v>
      </c>
      <c r="BG127">
        <v>2.9285191019220384E-2</v>
      </c>
      <c r="BH127">
        <v>2.9263541272797296E-2</v>
      </c>
      <c r="BI127">
        <v>2.9241923512866638E-2</v>
      </c>
      <c r="BJ127">
        <v>2.9220337668592909E-2</v>
      </c>
      <c r="BK127">
        <v>2.919878366934962E-2</v>
      </c>
    </row>
    <row r="128" spans="1:63">
      <c r="A128" s="1066"/>
      <c r="B128" s="510">
        <v>27.75</v>
      </c>
      <c r="C128">
        <v>3.0178356597833109E-2</v>
      </c>
      <c r="D128">
        <v>3.0155253795363768E-2</v>
      </c>
      <c r="E128">
        <v>3.013218633817194E-2</v>
      </c>
      <c r="F128">
        <v>3.0109154145206839E-2</v>
      </c>
      <c r="G128">
        <v>3.0086157135665269E-2</v>
      </c>
      <c r="H128">
        <v>3.0063195228990744E-2</v>
      </c>
      <c r="I128">
        <v>3.0040268344872504E-2</v>
      </c>
      <c r="J128">
        <v>3.0017376403244582E-2</v>
      </c>
      <c r="K128">
        <v>2.9994519324284888E-2</v>
      </c>
      <c r="L128">
        <v>2.997169702841428E-2</v>
      </c>
      <c r="M128">
        <v>2.994890943629561E-2</v>
      </c>
      <c r="N128">
        <v>2.992615646883285E-2</v>
      </c>
      <c r="O128">
        <v>2.9903438047170144E-2</v>
      </c>
      <c r="P128">
        <v>2.9880754092690909E-2</v>
      </c>
      <c r="Q128">
        <v>2.9858104527016937E-2</v>
      </c>
      <c r="R128">
        <v>2.9835489272007472E-2</v>
      </c>
      <c r="S128">
        <v>2.9812908249758314E-2</v>
      </c>
      <c r="T128">
        <v>2.9790361382600945E-2</v>
      </c>
      <c r="U128">
        <v>2.976784859310163E-2</v>
      </c>
      <c r="V128">
        <v>2.9745369804060513E-2</v>
      </c>
      <c r="W128">
        <v>2.9722924938510756E-2</v>
      </c>
      <c r="X128">
        <v>2.9700513919717651E-2</v>
      </c>
      <c r="Y128">
        <v>2.9678136671177736E-2</v>
      </c>
      <c r="Z128">
        <v>2.9655793116617955E-2</v>
      </c>
      <c r="AA128">
        <v>2.9633483179994754E-2</v>
      </c>
      <c r="AB128">
        <v>2.9611206785493248E-2</v>
      </c>
      <c r="AC128">
        <v>2.9588963857526344E-2</v>
      </c>
      <c r="AD128">
        <v>2.9566754320733898E-2</v>
      </c>
      <c r="AE128">
        <v>2.9544578099981855E-2</v>
      </c>
      <c r="AF128">
        <v>2.9522435120361394E-2</v>
      </c>
      <c r="AG128">
        <v>2.9500325307188113E-2</v>
      </c>
      <c r="AH128">
        <v>2.9478248586001163E-2</v>
      </c>
      <c r="AI128">
        <v>2.9456204882562422E-2</v>
      </c>
      <c r="AJ128">
        <v>2.9434194122855667E-2</v>
      </c>
      <c r="AK128">
        <v>2.9412216233085733E-2</v>
      </c>
      <c r="AL128">
        <v>2.9390271139677696E-2</v>
      </c>
      <c r="AM128">
        <v>2.9368358769276057E-2</v>
      </c>
      <c r="AN128">
        <v>2.934647904874391E-2</v>
      </c>
      <c r="AO128">
        <v>2.9324631905162154E-2</v>
      </c>
      <c r="AP128">
        <v>2.9302817265828653E-2</v>
      </c>
      <c r="AQ128">
        <v>2.9281035058257448E-2</v>
      </c>
      <c r="AR128">
        <v>2.925928521017794E-2</v>
      </c>
      <c r="AS128">
        <v>2.9237567649534116E-2</v>
      </c>
      <c r="AT128">
        <v>2.9215882304483728E-2</v>
      </c>
      <c r="AU128">
        <v>2.9194229103397508E-2</v>
      </c>
      <c r="AV128">
        <v>2.9172607974858388E-2</v>
      </c>
      <c r="AW128">
        <v>2.915101884766071E-2</v>
      </c>
      <c r="AX128">
        <v>2.9129461650809426E-2</v>
      </c>
      <c r="AY128">
        <v>2.910793631351935E-2</v>
      </c>
      <c r="AZ128">
        <v>2.9086442765214372E-2</v>
      </c>
      <c r="BA128">
        <v>2.9064980935526678E-2</v>
      </c>
      <c r="BB128">
        <v>2.9043550754295992E-2</v>
      </c>
      <c r="BC128">
        <v>2.9022152151568798E-2</v>
      </c>
      <c r="BD128">
        <v>2.9000785057597608E-2</v>
      </c>
      <c r="BE128">
        <v>2.8979449402840161E-2</v>
      </c>
      <c r="BF128">
        <v>2.8958145117958706E-2</v>
      </c>
      <c r="BG128">
        <v>2.8936872133819243E-2</v>
      </c>
      <c r="BH128">
        <v>2.8915630381490757E-2</v>
      </c>
      <c r="BI128">
        <v>2.8894419792244486E-2</v>
      </c>
      <c r="BJ128">
        <v>2.8873240297553199E-2</v>
      </c>
      <c r="BK128">
        <v>2.8852091829090407E-2</v>
      </c>
    </row>
    <row r="129" spans="1:63">
      <c r="A129" s="1066"/>
      <c r="B129" s="510">
        <v>28</v>
      </c>
      <c r="C129">
        <v>2.9812663336263298E-2</v>
      </c>
      <c r="D129">
        <v>2.9790006706502049E-2</v>
      </c>
      <c r="E129">
        <v>2.9767384487155883E-2</v>
      </c>
      <c r="F129">
        <v>2.9744796599891557E-2</v>
      </c>
      <c r="G129">
        <v>2.9722242966613421E-2</v>
      </c>
      <c r="H129">
        <v>2.9699723509462483E-2</v>
      </c>
      <c r="I129">
        <v>2.9677238150815556E-2</v>
      </c>
      <c r="J129">
        <v>2.9654786813284338E-2</v>
      </c>
      <c r="K129">
        <v>2.9632369419714533E-2</v>
      </c>
      <c r="L129">
        <v>2.9609985893184958E-2</v>
      </c>
      <c r="M129">
        <v>2.9587636157006682E-2</v>
      </c>
      <c r="N129">
        <v>2.9565320134722142E-2</v>
      </c>
      <c r="O129">
        <v>2.9543037750104261E-2</v>
      </c>
      <c r="P129">
        <v>2.9520788927155591E-2</v>
      </c>
      <c r="Q129">
        <v>2.9498573590107453E-2</v>
      </c>
      <c r="R129">
        <v>2.947639166341905E-2</v>
      </c>
      <c r="S129">
        <v>2.9454243071776652E-2</v>
      </c>
      <c r="T129">
        <v>2.9432127740092712E-2</v>
      </c>
      <c r="U129">
        <v>2.9410045593505033E-2</v>
      </c>
      <c r="V129">
        <v>2.9387996557375909E-2</v>
      </c>
      <c r="W129">
        <v>2.936598055729131E-2</v>
      </c>
      <c r="X129">
        <v>2.9343997519060007E-2</v>
      </c>
      <c r="Y129">
        <v>2.9322047368712773E-2</v>
      </c>
      <c r="Z129">
        <v>2.9300130032501537E-2</v>
      </c>
      <c r="AA129">
        <v>2.9278245436898557E-2</v>
      </c>
      <c r="AB129">
        <v>2.9256393508595612E-2</v>
      </c>
      <c r="AC129">
        <v>2.9234574174503172E-2</v>
      </c>
      <c r="AD129">
        <v>2.9212787361749565E-2</v>
      </c>
      <c r="AE129">
        <v>2.9191032997680205E-2</v>
      </c>
      <c r="AF129">
        <v>2.9169311009856758E-2</v>
      </c>
      <c r="AG129">
        <v>2.9147621326056351E-2</v>
      </c>
      <c r="AH129">
        <v>2.9125963874270754E-2</v>
      </c>
      <c r="AI129">
        <v>2.9104338582705599E-2</v>
      </c>
      <c r="AJ129">
        <v>2.9082745379779593E-2</v>
      </c>
      <c r="AK129">
        <v>2.906118419412369E-2</v>
      </c>
      <c r="AL129">
        <v>2.9039654954580357E-2</v>
      </c>
      <c r="AM129">
        <v>2.9018157590202757E-2</v>
      </c>
      <c r="AN129">
        <v>2.8996692030253977E-2</v>
      </c>
      <c r="AO129">
        <v>2.8975258204206253E-2</v>
      </c>
      <c r="AP129">
        <v>2.8953856041740212E-2</v>
      </c>
      <c r="AQ129">
        <v>2.8932485472744063E-2</v>
      </c>
      <c r="AR129">
        <v>2.8911146427312878E-2</v>
      </c>
      <c r="AS129">
        <v>2.8889838835747805E-2</v>
      </c>
      <c r="AT129">
        <v>2.8868562628555316E-2</v>
      </c>
      <c r="AU129">
        <v>2.8847317736446439E-2</v>
      </c>
      <c r="AV129">
        <v>2.8826104090336032E-2</v>
      </c>
      <c r="AW129">
        <v>2.8804921621341999E-2</v>
      </c>
      <c r="AX129">
        <v>2.8783770260784582E-2</v>
      </c>
      <c r="AY129">
        <v>2.8762649940185583E-2</v>
      </c>
      <c r="AZ129">
        <v>2.8741560591267659E-2</v>
      </c>
      <c r="BA129">
        <v>2.872050214595356E-2</v>
      </c>
      <c r="BB129">
        <v>2.869947453636541E-2</v>
      </c>
      <c r="BC129">
        <v>2.8678477694823963E-2</v>
      </c>
      <c r="BD129">
        <v>2.8657511553847902E-2</v>
      </c>
      <c r="BE129">
        <v>2.8636576046153092E-2</v>
      </c>
      <c r="BF129">
        <v>2.861567110465188E-2</v>
      </c>
      <c r="BG129">
        <v>2.8594796662452359E-2</v>
      </c>
      <c r="BH129">
        <v>2.8573952652857667E-2</v>
      </c>
      <c r="BI129">
        <v>2.8553139009365274E-2</v>
      </c>
      <c r="BJ129">
        <v>2.8532355665666271E-2</v>
      </c>
      <c r="BK129">
        <v>2.8511602555644673E-2</v>
      </c>
    </row>
    <row r="130" spans="1:63">
      <c r="A130" s="1066"/>
      <c r="B130" s="510">
        <v>28.25</v>
      </c>
      <c r="C130">
        <v>2.9453663089546812E-2</v>
      </c>
      <c r="D130">
        <v>2.9431441130828496E-2</v>
      </c>
      <c r="E130">
        <v>2.9409252678513704E-2</v>
      </c>
      <c r="F130">
        <v>2.9387097656877782E-2</v>
      </c>
      <c r="G130">
        <v>2.9364975990424102E-2</v>
      </c>
      <c r="H130">
        <v>2.9342887603883178E-2</v>
      </c>
      <c r="I130">
        <v>2.932083242221184E-2</v>
      </c>
      <c r="J130">
        <v>2.929881037059235E-2</v>
      </c>
      <c r="K130">
        <v>2.9276821374431588E-2</v>
      </c>
      <c r="L130">
        <v>2.9254865359360196E-2</v>
      </c>
      <c r="M130">
        <v>2.9232942251231738E-2</v>
      </c>
      <c r="N130">
        <v>2.9211051976121873E-2</v>
      </c>
      <c r="O130">
        <v>2.918919446032751E-2</v>
      </c>
      <c r="P130">
        <v>2.9167369630366004E-2</v>
      </c>
      <c r="Q130">
        <v>2.9145577412974299E-2</v>
      </c>
      <c r="R130">
        <v>2.9123817735108144E-2</v>
      </c>
      <c r="S130">
        <v>2.9102090523941252E-2</v>
      </c>
      <c r="T130">
        <v>2.9080395706864499E-2</v>
      </c>
      <c r="U130">
        <v>2.9058733211485117E-2</v>
      </c>
      <c r="V130">
        <v>2.903710296562588E-2</v>
      </c>
      <c r="W130">
        <v>2.9015504897324292E-2</v>
      </c>
      <c r="X130">
        <v>2.899393893483183E-2</v>
      </c>
      <c r="Y130">
        <v>2.8972405006613106E-2</v>
      </c>
      <c r="Z130">
        <v>2.8950903041345091E-2</v>
      </c>
      <c r="AA130">
        <v>2.8929432967916342E-2</v>
      </c>
      <c r="AB130">
        <v>2.8907994715426204E-2</v>
      </c>
      <c r="AC130">
        <v>2.888658821318401E-2</v>
      </c>
      <c r="AD130">
        <v>2.8865213390708345E-2</v>
      </c>
      <c r="AE130">
        <v>2.8843870177726254E-2</v>
      </c>
      <c r="AF130">
        <v>2.8822558504172462E-2</v>
      </c>
      <c r="AG130">
        <v>2.880127830018862E-2</v>
      </c>
      <c r="AH130">
        <v>2.8780029496122538E-2</v>
      </c>
      <c r="AI130">
        <v>2.8758812022527409E-2</v>
      </c>
      <c r="AJ130">
        <v>2.873762581016109E-2</v>
      </c>
      <c r="AK130">
        <v>2.8716470789985321E-2</v>
      </c>
      <c r="AL130">
        <v>2.8695346893164969E-2</v>
      </c>
      <c r="AM130">
        <v>2.867425405106731E-2</v>
      </c>
      <c r="AN130">
        <v>2.8653192195261256E-2</v>
      </c>
      <c r="AO130">
        <v>2.8632161257516636E-2</v>
      </c>
      <c r="AP130">
        <v>2.8611161169803438E-2</v>
      </c>
      <c r="AQ130">
        <v>2.8590191864291108E-2</v>
      </c>
      <c r="AR130">
        <v>2.8569253273347785E-2</v>
      </c>
      <c r="AS130">
        <v>2.8548345329539596E-2</v>
      </c>
      <c r="AT130">
        <v>2.8527467965629921E-2</v>
      </c>
      <c r="AU130">
        <v>2.8506621114578686E-2</v>
      </c>
      <c r="AV130">
        <v>2.848580470954162E-2</v>
      </c>
      <c r="AW130">
        <v>2.846501868386957E-2</v>
      </c>
      <c r="AX130">
        <v>2.8444262971107765E-2</v>
      </c>
      <c r="AY130">
        <v>2.8423537504995131E-2</v>
      </c>
      <c r="AZ130">
        <v>2.840284221946357E-2</v>
      </c>
      <c r="BA130">
        <v>2.8382177048637259E-2</v>
      </c>
      <c r="BB130">
        <v>2.8361541926831945E-2</v>
      </c>
      <c r="BC130">
        <v>2.8340936788554275E-2</v>
      </c>
      <c r="BD130">
        <v>2.8320361568501075E-2</v>
      </c>
      <c r="BE130">
        <v>2.8299816201558678E-2</v>
      </c>
      <c r="BF130">
        <v>2.8279300622802223E-2</v>
      </c>
      <c r="BG130">
        <v>2.8258814767494988E-2</v>
      </c>
      <c r="BH130">
        <v>2.8238358571087686E-2</v>
      </c>
      <c r="BI130">
        <v>2.8217931969217805E-2</v>
      </c>
      <c r="BJ130">
        <v>2.8197534897708938E-2</v>
      </c>
      <c r="BK130">
        <v>2.8177167292570093E-2</v>
      </c>
    </row>
    <row r="131" spans="1:63">
      <c r="A131" s="1066"/>
      <c r="B131" s="510">
        <v>28.5</v>
      </c>
      <c r="C131">
        <v>2.9101191511909964E-2</v>
      </c>
      <c r="D131">
        <v>2.907939309336607E-2</v>
      </c>
      <c r="E131">
        <v>2.9057627306846027E-2</v>
      </c>
      <c r="F131">
        <v>2.90358940791299E-2</v>
      </c>
      <c r="G131">
        <v>2.9014193337216644E-2</v>
      </c>
      <c r="H131">
        <v>2.8992525008323292E-2</v>
      </c>
      <c r="I131">
        <v>2.8970889019884122E-2</v>
      </c>
      <c r="J131">
        <v>2.8949285299549883E-2</v>
      </c>
      <c r="K131">
        <v>2.892771377518696E-2</v>
      </c>
      <c r="L131">
        <v>2.8906174374876571E-2</v>
      </c>
      <c r="M131">
        <v>2.8884667026913988E-2</v>
      </c>
      <c r="N131">
        <v>2.8863191659807729E-2</v>
      </c>
      <c r="O131">
        <v>2.8841748202278746E-2</v>
      </c>
      <c r="P131">
        <v>2.8820336583259679E-2</v>
      </c>
      <c r="Q131">
        <v>2.8798956731894042E-2</v>
      </c>
      <c r="R131">
        <v>2.8777608577535443E-2</v>
      </c>
      <c r="S131">
        <v>2.875629204974681E-2</v>
      </c>
      <c r="T131">
        <v>2.8735007078299627E-2</v>
      </c>
      <c r="U131">
        <v>2.8713753593173148E-2</v>
      </c>
      <c r="V131">
        <v>2.869253152455362E-2</v>
      </c>
      <c r="W131">
        <v>2.867134080283355E-2</v>
      </c>
      <c r="X131">
        <v>2.8650181358610919E-2</v>
      </c>
      <c r="Y131">
        <v>2.8629053122688434E-2</v>
      </c>
      <c r="Z131">
        <v>2.8607956026072766E-2</v>
      </c>
      <c r="AA131">
        <v>2.858688999997382E-2</v>
      </c>
      <c r="AB131">
        <v>2.8565854975803943E-2</v>
      </c>
      <c r="AC131">
        <v>2.8544850885177234E-2</v>
      </c>
      <c r="AD131">
        <v>2.852387765990877E-2</v>
      </c>
      <c r="AE131">
        <v>2.8502935232013867E-2</v>
      </c>
      <c r="AF131">
        <v>2.8482023533707365E-2</v>
      </c>
      <c r="AG131">
        <v>2.8461142497402888E-2</v>
      </c>
      <c r="AH131">
        <v>2.844029205571209E-2</v>
      </c>
      <c r="AI131">
        <v>2.8419472141443983E-2</v>
      </c>
      <c r="AJ131">
        <v>2.8398682687604166E-2</v>
      </c>
      <c r="AK131">
        <v>2.8377923627394133E-2</v>
      </c>
      <c r="AL131">
        <v>2.8357194894210552E-2</v>
      </c>
      <c r="AM131">
        <v>2.8336496421644552E-2</v>
      </c>
      <c r="AN131">
        <v>2.8315828143481003E-2</v>
      </c>
      <c r="AO131">
        <v>2.8295189993697827E-2</v>
      </c>
      <c r="AP131">
        <v>2.8274581906465299E-2</v>
      </c>
      <c r="AQ131">
        <v>2.8254003816145314E-2</v>
      </c>
      <c r="AR131">
        <v>2.8233455657290733E-2</v>
      </c>
      <c r="AS131">
        <v>2.8212937364644652E-2</v>
      </c>
      <c r="AT131">
        <v>2.8192448873139746E-2</v>
      </c>
      <c r="AU131">
        <v>2.817199011789754E-2</v>
      </c>
      <c r="AV131">
        <v>2.8151561034227758E-2</v>
      </c>
      <c r="AW131">
        <v>2.813116155762764E-2</v>
      </c>
      <c r="AX131">
        <v>2.8110791623781238E-2</v>
      </c>
      <c r="AY131">
        <v>2.8090451168558763E-2</v>
      </c>
      <c r="AZ131">
        <v>2.8070140128015907E-2</v>
      </c>
      <c r="BA131">
        <v>2.8049858438393159E-2</v>
      </c>
      <c r="BB131">
        <v>2.8029606036115162E-2</v>
      </c>
      <c r="BC131">
        <v>2.8009382857790026E-2</v>
      </c>
      <c r="BD131">
        <v>2.7989188840208679E-2</v>
      </c>
      <c r="BE131">
        <v>2.7969023920344213E-2</v>
      </c>
      <c r="BF131">
        <v>2.794888803535122E-2</v>
      </c>
      <c r="BG131">
        <v>2.7928781122565124E-2</v>
      </c>
      <c r="BH131">
        <v>2.7908703119501561E-2</v>
      </c>
      <c r="BI131">
        <v>2.7888653963855724E-2</v>
      </c>
      <c r="BJ131">
        <v>2.7868633593501699E-2</v>
      </c>
      <c r="BK131">
        <v>2.7848641946491844E-2</v>
      </c>
    </row>
    <row r="132" spans="1:63">
      <c r="A132" s="1066"/>
      <c r="B132" s="510">
        <v>28.75</v>
      </c>
      <c r="C132">
        <v>2.8755089329191286E-2</v>
      </c>
      <c r="D132">
        <v>2.8733703676406978E-2</v>
      </c>
      <c r="E132">
        <v>2.8712349809735825E-2</v>
      </c>
      <c r="F132">
        <v>2.8691027658363528E-2</v>
      </c>
      <c r="G132">
        <v>2.8669737151685987E-2</v>
      </c>
      <c r="H132">
        <v>2.86484782193085E-2</v>
      </c>
      <c r="I132">
        <v>2.8627250791045025E-2</v>
      </c>
      <c r="J132">
        <v>2.8606054796917371E-2</v>
      </c>
      <c r="K132">
        <v>2.8584890167154455E-2</v>
      </c>
      <c r="L132">
        <v>2.8563756832191523E-2</v>
      </c>
      <c r="M132">
        <v>2.854265472266939E-2</v>
      </c>
      <c r="N132">
        <v>2.852158376943368E-2</v>
      </c>
      <c r="O132">
        <v>2.8500543903534074E-2</v>
      </c>
      <c r="P132">
        <v>2.8479535056223557E-2</v>
      </c>
      <c r="Q132">
        <v>2.8458557158957676E-2</v>
      </c>
      <c r="R132">
        <v>2.8437610143393775E-2</v>
      </c>
      <c r="S132">
        <v>2.8416693941390282E-2</v>
      </c>
      <c r="T132">
        <v>2.8395808485005933E-2</v>
      </c>
      <c r="U132">
        <v>2.8374953706499065E-2</v>
      </c>
      <c r="V132">
        <v>2.8354129538326889E-2</v>
      </c>
      <c r="W132">
        <v>2.8333335913144724E-2</v>
      </c>
      <c r="X132">
        <v>2.8312572763805312E-2</v>
      </c>
      <c r="Y132">
        <v>2.8291840023358071E-2</v>
      </c>
      <c r="Z132">
        <v>2.827113762504839E-2</v>
      </c>
      <c r="AA132">
        <v>2.8250465502316878E-2</v>
      </c>
      <c r="AB132">
        <v>2.8229823588798709E-2</v>
      </c>
      <c r="AC132">
        <v>2.8209211818322862E-2</v>
      </c>
      <c r="AD132">
        <v>2.8188630124911442E-2</v>
      </c>
      <c r="AE132">
        <v>2.8168078442778955E-2</v>
      </c>
      <c r="AF132">
        <v>2.8147556706331633E-2</v>
      </c>
      <c r="AG132">
        <v>2.8127064850166698E-2</v>
      </c>
      <c r="AH132">
        <v>2.8106602809071707E-2</v>
      </c>
      <c r="AI132">
        <v>2.8086170518023847E-2</v>
      </c>
      <c r="AJ132">
        <v>2.8065767912189232E-2</v>
      </c>
      <c r="AK132">
        <v>2.8045394926922235E-2</v>
      </c>
      <c r="AL132">
        <v>2.80250514977648E-2</v>
      </c>
      <c r="AM132">
        <v>2.8004737560445744E-2</v>
      </c>
      <c r="AN132">
        <v>2.7984453050880116E-2</v>
      </c>
      <c r="AO132">
        <v>2.7964197905168495E-2</v>
      </c>
      <c r="AP132">
        <v>2.7943972059596329E-2</v>
      </c>
      <c r="AQ132">
        <v>2.7923775450633272E-2</v>
      </c>
      <c r="AR132">
        <v>2.7903608014932503E-2</v>
      </c>
      <c r="AS132">
        <v>2.7883469689330073E-2</v>
      </c>
      <c r="AT132">
        <v>2.7863360410844255E-2</v>
      </c>
      <c r="AU132">
        <v>2.7843280116674866E-2</v>
      </c>
      <c r="AV132">
        <v>2.7823228744202642E-2</v>
      </c>
      <c r="AW132">
        <v>2.7803206230988555E-2</v>
      </c>
      <c r="AX132">
        <v>2.7783212514773187E-2</v>
      </c>
      <c r="AY132">
        <v>2.7763247533476084E-2</v>
      </c>
      <c r="AZ132">
        <v>2.7743311225195091E-2</v>
      </c>
      <c r="BA132">
        <v>2.7723403528205744E-2</v>
      </c>
      <c r="BB132">
        <v>2.770352438096061E-2</v>
      </c>
      <c r="BC132">
        <v>2.7683673722088669E-2</v>
      </c>
      <c r="BD132">
        <v>2.7663851490394666E-2</v>
      </c>
      <c r="BE132">
        <v>2.7644057624858498E-2</v>
      </c>
      <c r="BF132">
        <v>2.7624292064634567E-2</v>
      </c>
      <c r="BG132">
        <v>2.7604554749051175E-2</v>
      </c>
      <c r="BH132">
        <v>2.7584845617609908E-2</v>
      </c>
      <c r="BI132">
        <v>2.7565164609984996E-2</v>
      </c>
      <c r="BJ132">
        <v>2.7545511666022714E-2</v>
      </c>
      <c r="BK132">
        <v>2.7525886725740766E-2</v>
      </c>
    </row>
    <row r="133" spans="1:63">
      <c r="A133" s="1066"/>
      <c r="B133" s="510">
        <v>29</v>
      </c>
      <c r="C133">
        <v>2.8415202150185843E-2</v>
      </c>
      <c r="D133">
        <v>2.8394218831503847E-2</v>
      </c>
      <c r="E133">
        <v>2.837326648038347E-2</v>
      </c>
      <c r="F133">
        <v>2.8352345028321541E-2</v>
      </c>
      <c r="G133">
        <v>2.833145440701676E-2</v>
      </c>
      <c r="H133">
        <v>2.8310594548369004E-2</v>
      </c>
      <c r="I133">
        <v>2.8289765384478562E-2</v>
      </c>
      <c r="J133">
        <v>2.8268966847645394E-2</v>
      </c>
      <c r="K133">
        <v>2.8248198870368415E-2</v>
      </c>
      <c r="L133">
        <v>2.8227461385344748E-2</v>
      </c>
      <c r="M133">
        <v>2.8206754325469E-2</v>
      </c>
      <c r="N133">
        <v>2.8186077623832548E-2</v>
      </c>
      <c r="O133">
        <v>2.8165431213722815E-2</v>
      </c>
      <c r="P133">
        <v>2.8144815028622542E-2</v>
      </c>
      <c r="Q133">
        <v>2.8124229002209091E-2</v>
      </c>
      <c r="R133">
        <v>2.8103673068353721E-2</v>
      </c>
      <c r="S133">
        <v>2.8083147161120873E-2</v>
      </c>
      <c r="T133">
        <v>2.8062651214767486E-2</v>
      </c>
      <c r="U133">
        <v>2.8042185163742281E-2</v>
      </c>
      <c r="V133">
        <v>2.8021748942685068E-2</v>
      </c>
      <c r="W133">
        <v>2.8001342486426044E-2</v>
      </c>
      <c r="X133">
        <v>2.7980965729985111E-2</v>
      </c>
      <c r="Y133">
        <v>2.7960618608571165E-2</v>
      </c>
      <c r="Z133">
        <v>2.7940301057581437E-2</v>
      </c>
      <c r="AA133">
        <v>2.7920013012600792E-2</v>
      </c>
      <c r="AB133">
        <v>2.7899754409401047E-2</v>
      </c>
      <c r="AC133">
        <v>2.7879525183940306E-2</v>
      </c>
      <c r="AD133">
        <v>2.7859325272362276E-2</v>
      </c>
      <c r="AE133">
        <v>2.7839154610995592E-2</v>
      </c>
      <c r="AF133">
        <v>2.7819013136353151E-2</v>
      </c>
      <c r="AG133">
        <v>2.7798900785131458E-2</v>
      </c>
      <c r="AH133">
        <v>2.7778817494209938E-2</v>
      </c>
      <c r="AI133">
        <v>2.7758763200650301E-2</v>
      </c>
      <c r="AJ133">
        <v>2.7738737841695872E-2</v>
      </c>
      <c r="AK133">
        <v>2.7718741354770936E-2</v>
      </c>
      <c r="AL133">
        <v>2.7698773677480082E-2</v>
      </c>
      <c r="AM133">
        <v>2.7678834747607569E-2</v>
      </c>
      <c r="AN133">
        <v>2.7658924503116668E-2</v>
      </c>
      <c r="AO133">
        <v>2.763904288214902E-2</v>
      </c>
      <c r="AP133">
        <v>2.7619189823023998E-2</v>
      </c>
      <c r="AQ133">
        <v>2.7599365264238073E-2</v>
      </c>
      <c r="AR133">
        <v>2.7579569144464158E-2</v>
      </c>
      <c r="AS133">
        <v>2.7559801402551012E-2</v>
      </c>
      <c r="AT133">
        <v>2.7540061977522571E-2</v>
      </c>
      <c r="AU133">
        <v>2.7520350808577357E-2</v>
      </c>
      <c r="AV133">
        <v>2.7500667835087828E-2</v>
      </c>
      <c r="AW133">
        <v>2.7481012996599764E-2</v>
      </c>
      <c r="AX133">
        <v>2.7461386232831647E-2</v>
      </c>
      <c r="AY133">
        <v>2.7441787483674051E-2</v>
      </c>
      <c r="AZ133">
        <v>2.7422216689189028E-2</v>
      </c>
      <c r="BA133">
        <v>2.7402673789609484E-2</v>
      </c>
      <c r="BB133">
        <v>2.7383158725338586E-2</v>
      </c>
      <c r="BC133">
        <v>2.736367143694915E-2</v>
      </c>
      <c r="BD133">
        <v>2.734421186518304E-2</v>
      </c>
      <c r="BE133">
        <v>2.7324779950950548E-2</v>
      </c>
      <c r="BF133">
        <v>2.7305375635329834E-2</v>
      </c>
      <c r="BG133">
        <v>2.7285998859566302E-2</v>
      </c>
      <c r="BH133">
        <v>2.726664956507201E-2</v>
      </c>
      <c r="BI133">
        <v>2.724732769342509E-2</v>
      </c>
      <c r="BJ133">
        <v>2.7228033186369158E-2</v>
      </c>
      <c r="BK133">
        <v>2.7208765985812702E-2</v>
      </c>
    </row>
    <row r="134" spans="1:63">
      <c r="A134" s="1066"/>
      <c r="B134" s="510">
        <v>29.25</v>
      </c>
      <c r="C134">
        <v>2.8081380286206461E-2</v>
      </c>
      <c r="D134">
        <v>2.8060789199644488E-2</v>
      </c>
      <c r="E134">
        <v>2.8040228288392293E-2</v>
      </c>
      <c r="F134">
        <v>2.8019697486167609E-2</v>
      </c>
      <c r="G134">
        <v>2.7999196726882149E-2</v>
      </c>
      <c r="H134">
        <v>2.7978725944640907E-2</v>
      </c>
      <c r="I134">
        <v>2.7958285073741429E-2</v>
      </c>
      <c r="J134">
        <v>2.7937874048673143E-2</v>
      </c>
      <c r="K134">
        <v>2.791749280411664E-2</v>
      </c>
      <c r="L134">
        <v>2.7897141274942965E-2</v>
      </c>
      <c r="M134">
        <v>2.7876819396212948E-2</v>
      </c>
      <c r="N134">
        <v>2.7856527103176508E-2</v>
      </c>
      <c r="O134">
        <v>2.783626433127195E-2</v>
      </c>
      <c r="P134">
        <v>2.78160310161253E-2</v>
      </c>
      <c r="Q134">
        <v>2.7795827093549608E-2</v>
      </c>
      <c r="R134">
        <v>2.7775652499544268E-2</v>
      </c>
      <c r="S134">
        <v>2.7755507170294364E-2</v>
      </c>
      <c r="T134">
        <v>2.7735391042169974E-2</v>
      </c>
      <c r="U134">
        <v>2.7715304051725512E-2</v>
      </c>
      <c r="V134">
        <v>2.7695246135699052E-2</v>
      </c>
      <c r="W134">
        <v>2.767521723101168E-2</v>
      </c>
      <c r="X134">
        <v>2.7655217274766809E-2</v>
      </c>
      <c r="Y134">
        <v>2.763524620424954E-2</v>
      </c>
      <c r="Z134">
        <v>2.7615303956926001E-2</v>
      </c>
      <c r="AA134">
        <v>2.7595390470442693E-2</v>
      </c>
      <c r="AB134">
        <v>2.7575505682625841E-2</v>
      </c>
      <c r="AC134">
        <v>2.7555649531480753E-2</v>
      </c>
      <c r="AD134">
        <v>2.7535821955191147E-2</v>
      </c>
      <c r="AE134">
        <v>2.7516022892118557E-2</v>
      </c>
      <c r="AF134">
        <v>2.7496252280801659E-2</v>
      </c>
      <c r="AG134">
        <v>2.747651005995564E-2</v>
      </c>
      <c r="AH134">
        <v>2.7456796168471582E-2</v>
      </c>
      <c r="AI134">
        <v>2.7437110545415807E-2</v>
      </c>
      <c r="AJ134">
        <v>2.7417453130029273E-2</v>
      </c>
      <c r="AK134">
        <v>2.7397823861726928E-2</v>
      </c>
      <c r="AL134">
        <v>2.7378222680097097E-2</v>
      </c>
      <c r="AM134">
        <v>2.7358649524900872E-2</v>
      </c>
      <c r="AN134">
        <v>2.7339104336071476E-2</v>
      </c>
      <c r="AO134">
        <v>2.7319587053713665E-2</v>
      </c>
      <c r="AP134">
        <v>2.7300097618103102E-2</v>
      </c>
      <c r="AQ134">
        <v>2.7280635969685756E-2</v>
      </c>
      <c r="AR134">
        <v>2.72612020490773E-2</v>
      </c>
      <c r="AS134">
        <v>2.7241795797062492E-2</v>
      </c>
      <c r="AT134">
        <v>2.7222417154594593E-2</v>
      </c>
      <c r="AU134">
        <v>2.7203066062794747E-2</v>
      </c>
      <c r="AV134">
        <v>2.718374246295141E-2</v>
      </c>
      <c r="AW134">
        <v>2.716444629651972E-2</v>
      </c>
      <c r="AX134">
        <v>2.7145177505120952E-2</v>
      </c>
      <c r="AY134">
        <v>2.7125936030541881E-2</v>
      </c>
      <c r="AZ134">
        <v>2.7106721814734242E-2</v>
      </c>
      <c r="BA134">
        <v>2.7087534799814111E-2</v>
      </c>
      <c r="BB134">
        <v>2.7068374928061342E-2</v>
      </c>
      <c r="BC134">
        <v>2.7049242141918967E-2</v>
      </c>
      <c r="BD134">
        <v>2.703013638399266E-2</v>
      </c>
      <c r="BE134">
        <v>2.7011057597050123E-2</v>
      </c>
      <c r="BF134">
        <v>2.699200572402053E-2</v>
      </c>
      <c r="BG134">
        <v>2.6972980707993966E-2</v>
      </c>
      <c r="BH134">
        <v>2.6953982492220845E-2</v>
      </c>
      <c r="BI134">
        <v>2.6935011020111362E-2</v>
      </c>
      <c r="BJ134">
        <v>2.6916066235234907E-2</v>
      </c>
      <c r="BK134">
        <v>2.6897148081319534E-2</v>
      </c>
    </row>
    <row r="135" spans="1:63">
      <c r="A135" s="1066"/>
      <c r="B135" s="510">
        <v>29.5</v>
      </c>
      <c r="C135">
        <v>2.7753478578451361E-2</v>
      </c>
      <c r="D135">
        <v>2.7733269939201673E-2</v>
      </c>
      <c r="E135">
        <v>2.7713090708297885E-2</v>
      </c>
      <c r="F135">
        <v>2.7692940821592533E-2</v>
      </c>
      <c r="G135">
        <v>2.7672820215124579E-2</v>
      </c>
      <c r="H135">
        <v>2.7652728825118739E-2</v>
      </c>
      <c r="I135">
        <v>2.763266658798481E-2</v>
      </c>
      <c r="J135">
        <v>2.7612633440316985E-2</v>
      </c>
      <c r="K135">
        <v>2.7592629318893197E-2</v>
      </c>
      <c r="L135">
        <v>2.7572654160674465E-2</v>
      </c>
      <c r="M135">
        <v>2.7552707902804213E-2</v>
      </c>
      <c r="N135">
        <v>2.7532790482607608E-2</v>
      </c>
      <c r="O135">
        <v>2.7512901837590923E-2</v>
      </c>
      <c r="P135">
        <v>2.7493041905440881E-2</v>
      </c>
      <c r="Q135">
        <v>2.7473210624023969E-2</v>
      </c>
      <c r="R135">
        <v>2.7453407931385843E-2</v>
      </c>
      <c r="S135">
        <v>2.7433633765750646E-2</v>
      </c>
      <c r="T135">
        <v>2.7413888065520382E-2</v>
      </c>
      <c r="U135">
        <v>2.7394170769274265E-2</v>
      </c>
      <c r="V135">
        <v>2.7374481815768098E-2</v>
      </c>
      <c r="W135">
        <v>2.7354821143933609E-2</v>
      </c>
      <c r="X135">
        <v>2.7335188692877866E-2</v>
      </c>
      <c r="Y135">
        <v>2.7315584401882604E-2</v>
      </c>
      <c r="Z135">
        <v>2.7296008210403625E-2</v>
      </c>
      <c r="AA135">
        <v>2.7276460058070166E-2</v>
      </c>
      <c r="AB135">
        <v>2.7256939884684278E-2</v>
      </c>
      <c r="AC135">
        <v>2.7237447630220207E-2</v>
      </c>
      <c r="AD135">
        <v>2.7217983234823783E-2</v>
      </c>
      <c r="AE135">
        <v>2.7198546638811806E-2</v>
      </c>
      <c r="AF135">
        <v>2.7179137782671441E-2</v>
      </c>
      <c r="AG135">
        <v>2.7159756607059594E-2</v>
      </c>
      <c r="AH135">
        <v>2.7140403052802336E-2</v>
      </c>
      <c r="AI135">
        <v>2.7121077060894252E-2</v>
      </c>
      <c r="AJ135">
        <v>2.7101778572497903E-2</v>
      </c>
      <c r="AK135">
        <v>2.708250752894319E-2</v>
      </c>
      <c r="AL135">
        <v>2.7063263871726754E-2</v>
      </c>
      <c r="AM135">
        <v>2.7044047542511419E-2</v>
      </c>
      <c r="AN135">
        <v>2.7024858483125563E-2</v>
      </c>
      <c r="AO135">
        <v>2.7005696635562564E-2</v>
      </c>
      <c r="AP135">
        <v>2.6986561941980184E-2</v>
      </c>
      <c r="AQ135">
        <v>2.696745434470002E-2</v>
      </c>
      <c r="AR135">
        <v>2.6948373786206899E-2</v>
      </c>
      <c r="AS135">
        <v>2.6929320209148313E-2</v>
      </c>
      <c r="AT135">
        <v>2.6910293556333842E-2</v>
      </c>
      <c r="AU135">
        <v>2.6891293770734584E-2</v>
      </c>
      <c r="AV135">
        <v>2.6872320795482567E-2</v>
      </c>
      <c r="AW135">
        <v>2.6853374573870218E-2</v>
      </c>
      <c r="AX135">
        <v>2.6834455049349764E-2</v>
      </c>
      <c r="AY135">
        <v>2.6815562165532689E-2</v>
      </c>
      <c r="AZ135">
        <v>2.6796695866189161E-2</v>
      </c>
      <c r="BA135">
        <v>2.6777856095247493E-2</v>
      </c>
      <c r="BB135">
        <v>2.6759042796793558E-2</v>
      </c>
      <c r="BC135">
        <v>2.674025591507026E-2</v>
      </c>
      <c r="BD135">
        <v>2.6721495394476984E-2</v>
      </c>
      <c r="BE135">
        <v>2.6702761179569028E-2</v>
      </c>
      <c r="BF135">
        <v>2.6684053215057072E-2</v>
      </c>
      <c r="BG135">
        <v>2.6665371445806638E-2</v>
      </c>
      <c r="BH135">
        <v>2.664671581683753E-2</v>
      </c>
      <c r="BI135">
        <v>2.6628086273323304E-2</v>
      </c>
      <c r="BJ135">
        <v>2.6609482760590747E-2</v>
      </c>
      <c r="BK135">
        <v>2.6590905224119311E-2</v>
      </c>
    </row>
    <row r="136" spans="1:63">
      <c r="A136" s="1066"/>
      <c r="B136" s="576">
        <v>29.75</v>
      </c>
      <c r="C136">
        <v>2.7431356232791325E-2</v>
      </c>
      <c r="D136">
        <v>2.7411520561272901E-2</v>
      </c>
      <c r="E136">
        <v>2.7391713555458025E-2</v>
      </c>
      <c r="F136">
        <v>2.7371935153251807E-2</v>
      </c>
      <c r="G136">
        <v>2.7352185292738571E-2</v>
      </c>
      <c r="H136">
        <v>2.7332463912181217E-2</v>
      </c>
      <c r="I136">
        <v>2.7312770950020555E-2</v>
      </c>
      <c r="J136">
        <v>2.7293106344874696E-2</v>
      </c>
      <c r="K136">
        <v>2.7273470035538386E-2</v>
      </c>
      <c r="L136">
        <v>2.7253861960982395E-2</v>
      </c>
      <c r="M136">
        <v>2.7234282060352867E-2</v>
      </c>
      <c r="N136">
        <v>2.7214730272970698E-2</v>
      </c>
      <c r="O136">
        <v>2.71952065383309E-2</v>
      </c>
      <c r="P136">
        <v>2.7175710796101999E-2</v>
      </c>
      <c r="Q136">
        <v>2.7156242986125383E-2</v>
      </c>
      <c r="R136">
        <v>2.7136803048414718E-2</v>
      </c>
      <c r="S136">
        <v>2.7117390923155297E-2</v>
      </c>
      <c r="T136">
        <v>2.7098006550703452E-2</v>
      </c>
      <c r="U136">
        <v>2.7078649871585935E-2</v>
      </c>
      <c r="V136">
        <v>2.7059320826499294E-2</v>
      </c>
      <c r="W136">
        <v>2.7040019356309297E-2</v>
      </c>
      <c r="X136">
        <v>2.7020745402050312E-2</v>
      </c>
      <c r="Y136">
        <v>2.7001498904924703E-2</v>
      </c>
      <c r="Z136">
        <v>2.6982279806302249E-2</v>
      </c>
      <c r="AA136">
        <v>2.6963088047719522E-2</v>
      </c>
      <c r="AB136">
        <v>2.6943923570879321E-2</v>
      </c>
      <c r="AC136">
        <v>2.6924786317650058E-2</v>
      </c>
      <c r="AD136">
        <v>2.6905676230065199E-2</v>
      </c>
      <c r="AE136">
        <v>2.6886593250322652E-2</v>
      </c>
      <c r="AF136">
        <v>2.6867537320784195E-2</v>
      </c>
      <c r="AG136">
        <v>2.6848508383974901E-2</v>
      </c>
      <c r="AH136">
        <v>2.6829506382582538E-2</v>
      </c>
      <c r="AI136">
        <v>2.6810531259457031E-2</v>
      </c>
      <c r="AJ136">
        <v>2.6791582957609857E-2</v>
      </c>
      <c r="AK136">
        <v>2.6772661420213482E-2</v>
      </c>
      <c r="AL136">
        <v>2.675376659060081E-2</v>
      </c>
      <c r="AM136">
        <v>2.6734898412264591E-2</v>
      </c>
      <c r="AN136">
        <v>2.6716056828856867E-2</v>
      </c>
      <c r="AO136">
        <v>2.6697241784188429E-2</v>
      </c>
      <c r="AP136">
        <v>2.6678453222228234E-2</v>
      </c>
      <c r="AQ136">
        <v>2.6659691087102862E-2</v>
      </c>
      <c r="AR136">
        <v>2.6640955323095957E-2</v>
      </c>
      <c r="AS136">
        <v>2.6622245874647676E-2</v>
      </c>
      <c r="AT136">
        <v>2.6603562686354151E-2</v>
      </c>
      <c r="AU136">
        <v>2.6584905702966913E-2</v>
      </c>
      <c r="AV136">
        <v>2.6566274869392382E-2</v>
      </c>
      <c r="AW136">
        <v>2.6547670130691307E-2</v>
      </c>
      <c r="AX136">
        <v>2.6529091432078225E-2</v>
      </c>
      <c r="AY136">
        <v>2.6510538718920926E-2</v>
      </c>
      <c r="AZ136">
        <v>2.6492011936739925E-2</v>
      </c>
      <c r="BA136">
        <v>2.6473511031207909E-2</v>
      </c>
      <c r="BB136">
        <v>2.6455035948149228E-2</v>
      </c>
      <c r="BC136">
        <v>2.6436586633539358E-2</v>
      </c>
      <c r="BD136">
        <v>2.6418163033504371E-2</v>
      </c>
      <c r="BE136">
        <v>2.6399765094320408E-2</v>
      </c>
      <c r="BF136">
        <v>2.6381392762413171E-2</v>
      </c>
      <c r="BG136">
        <v>2.6363045984357382E-2</v>
      </c>
      <c r="BH136">
        <v>2.634472470687629E-2</v>
      </c>
      <c r="BI136">
        <v>2.632642887684113E-2</v>
      </c>
      <c r="BJ136">
        <v>2.6308158441270629E-2</v>
      </c>
      <c r="BK136">
        <v>2.6289913347330489E-2</v>
      </c>
    </row>
    <row r="137" spans="1:63">
      <c r="A137" s="1066"/>
      <c r="B137" s="510">
        <v>30</v>
      </c>
      <c r="C137">
        <v>2.7114876661611189E-2</v>
      </c>
      <c r="D137">
        <v>2.7095404772046593E-2</v>
      </c>
      <c r="E137">
        <v>2.7075960828941259E-2</v>
      </c>
      <c r="F137">
        <v>2.7056544772174326E-2</v>
      </c>
      <c r="G137">
        <v>2.7037156541797263E-2</v>
      </c>
      <c r="H137">
        <v>2.7017796078033233E-2</v>
      </c>
      <c r="I137">
        <v>2.6998463321276506E-2</v>
      </c>
      <c r="J137">
        <v>2.6979158212091837E-2</v>
      </c>
      <c r="K137">
        <v>2.6959880691213849E-2</v>
      </c>
      <c r="L137">
        <v>2.6940630699546428E-2</v>
      </c>
      <c r="M137">
        <v>2.6921408178162142E-2</v>
      </c>
      <c r="N137">
        <v>2.6902213068301598E-2</v>
      </c>
      <c r="O137">
        <v>2.6883045311372877E-2</v>
      </c>
      <c r="P137">
        <v>2.6863904848950935E-2</v>
      </c>
      <c r="Q137">
        <v>2.6844791622776993E-2</v>
      </c>
      <c r="R137">
        <v>2.6825705574757955E-2</v>
      </c>
      <c r="S137">
        <v>2.6806646646965825E-2</v>
      </c>
      <c r="T137">
        <v>2.6787614781637104E-2</v>
      </c>
      <c r="U137">
        <v>2.6768609921172228E-2</v>
      </c>
      <c r="V137">
        <v>2.6749632008134974E-2</v>
      </c>
      <c r="W137">
        <v>2.673068098525188E-2</v>
      </c>
      <c r="X137">
        <v>2.6711756795411681E-2</v>
      </c>
      <c r="Y137">
        <v>2.6692859381664717E-2</v>
      </c>
      <c r="Z137">
        <v>2.6673988687222382E-2</v>
      </c>
      <c r="AA137">
        <v>2.6655144655456535E-2</v>
      </c>
      <c r="AB137">
        <v>2.6636327229898945E-2</v>
      </c>
      <c r="AC137">
        <v>2.6617536354240731E-2</v>
      </c>
      <c r="AD137">
        <v>2.6598771972331795E-2</v>
      </c>
      <c r="AE137">
        <v>2.6580034028180259E-2</v>
      </c>
      <c r="AF137">
        <v>2.6561322465951911E-2</v>
      </c>
      <c r="AG137">
        <v>2.6542637229969648E-2</v>
      </c>
      <c r="AH137">
        <v>2.6523978264712936E-2</v>
      </c>
      <c r="AI137">
        <v>2.6505345514817241E-2</v>
      </c>
      <c r="AJ137">
        <v>2.6486738925073496E-2</v>
      </c>
      <c r="AK137">
        <v>2.6468158440427558E-2</v>
      </c>
      <c r="AL137">
        <v>2.6449604005979649E-2</v>
      </c>
      <c r="AM137">
        <v>2.6431075566983816E-2</v>
      </c>
      <c r="AN137">
        <v>2.6412573068847419E-2</v>
      </c>
      <c r="AO137">
        <v>2.6394096457130565E-2</v>
      </c>
      <c r="AP137">
        <v>2.6375645677545592E-2</v>
      </c>
      <c r="AQ137">
        <v>2.6357220675956528E-2</v>
      </c>
      <c r="AR137">
        <v>2.6338821398378565E-2</v>
      </c>
      <c r="AS137">
        <v>2.6320447790977527E-2</v>
      </c>
      <c r="AT137">
        <v>2.6302099800069357E-2</v>
      </c>
      <c r="AU137">
        <v>2.6283777372119579E-2</v>
      </c>
      <c r="AV137">
        <v>2.6265480453742794E-2</v>
      </c>
      <c r="AW137">
        <v>2.6247208991702142E-2</v>
      </c>
      <c r="AX137">
        <v>2.62289629329088E-2</v>
      </c>
      <c r="AY137">
        <v>2.6210742224421473E-2</v>
      </c>
      <c r="AZ137">
        <v>2.6192546813445853E-2</v>
      </c>
      <c r="BA137">
        <v>2.6174376647334144E-2</v>
      </c>
      <c r="BB137">
        <v>2.6156231673584534E-2</v>
      </c>
      <c r="BC137">
        <v>2.6138111839840699E-2</v>
      </c>
      <c r="BD137">
        <v>2.6120017093891286E-2</v>
      </c>
      <c r="BE137">
        <v>2.6101947383669433E-2</v>
      </c>
      <c r="BF137">
        <v>2.6083902657252241E-2</v>
      </c>
      <c r="BG137">
        <v>2.6065882862860303E-2</v>
      </c>
      <c r="BH137">
        <v>2.6047887948857193E-2</v>
      </c>
      <c r="BI137">
        <v>2.6029917863748989E-2</v>
      </c>
      <c r="BJ137">
        <v>2.601197255618376E-2</v>
      </c>
      <c r="BK137">
        <v>2.5994051974951093E-2</v>
      </c>
    </row>
    <row r="138" spans="1:63">
      <c r="A138" s="1066"/>
      <c r="B138" s="510">
        <v>30.25</v>
      </c>
      <c r="C138">
        <v>2.6803907332360107E-2</v>
      </c>
      <c r="D138">
        <v>2.678479032185075E-2</v>
      </c>
      <c r="E138">
        <v>2.6765700561071786E-2</v>
      </c>
      <c r="F138">
        <v>2.6746637991801329E-2</v>
      </c>
      <c r="G138">
        <v>2.6727602555983228E-2</v>
      </c>
      <c r="H138">
        <v>2.67085941957265E-2</v>
      </c>
      <c r="I138">
        <v>2.6689612853304727E-2</v>
      </c>
      <c r="J138">
        <v>2.6670658471155472E-2</v>
      </c>
      <c r="K138">
        <v>2.6651730991879702E-2</v>
      </c>
      <c r="L138">
        <v>2.6632830358241211E-2</v>
      </c>
      <c r="M138">
        <v>2.6613956513166028E-2</v>
      </c>
      <c r="N138">
        <v>2.6595109399741867E-2</v>
      </c>
      <c r="O138">
        <v>2.6576288961217529E-2</v>
      </c>
      <c r="P138">
        <v>2.655749514100236E-2</v>
      </c>
      <c r="Q138">
        <v>2.653872788266565E-2</v>
      </c>
      <c r="R138">
        <v>2.6519987129936105E-2</v>
      </c>
      <c r="S138">
        <v>2.6501272826701252E-2</v>
      </c>
      <c r="T138">
        <v>2.6482584917006897E-2</v>
      </c>
      <c r="U138">
        <v>2.646392334505657E-2</v>
      </c>
      <c r="V138">
        <v>2.6445288055210962E-2</v>
      </c>
      <c r="W138">
        <v>2.6426678991987362E-2</v>
      </c>
      <c r="X138">
        <v>2.640809610005914E-2</v>
      </c>
      <c r="Y138">
        <v>2.6389539324255151E-2</v>
      </c>
      <c r="Z138">
        <v>2.6371008609559227E-2</v>
      </c>
      <c r="AA138">
        <v>2.6352503901109624E-2</v>
      </c>
      <c r="AB138">
        <v>2.6334025144198473E-2</v>
      </c>
      <c r="AC138">
        <v>2.6315572284271248E-2</v>
      </c>
      <c r="AD138">
        <v>2.6297145266926222E-2</v>
      </c>
      <c r="AE138">
        <v>2.6278744037913946E-2</v>
      </c>
      <c r="AF138">
        <v>2.6260368543136688E-2</v>
      </c>
      <c r="AG138">
        <v>2.6242018728647939E-2</v>
      </c>
      <c r="AH138">
        <v>2.6223694540651873E-2</v>
      </c>
      <c r="AI138">
        <v>2.6205395925502795E-2</v>
      </c>
      <c r="AJ138">
        <v>2.6187122829704663E-2</v>
      </c>
      <c r="AK138">
        <v>2.616887519991053E-2</v>
      </c>
      <c r="AL138">
        <v>2.6150652982922032E-2</v>
      </c>
      <c r="AM138">
        <v>2.6132456125688892E-2</v>
      </c>
      <c r="AN138">
        <v>2.6114284575308375E-2</v>
      </c>
      <c r="AO138">
        <v>2.6096138279024805E-2</v>
      </c>
      <c r="AP138">
        <v>2.6078017184229026E-2</v>
      </c>
      <c r="AQ138">
        <v>2.605992123845792E-2</v>
      </c>
      <c r="AR138">
        <v>2.6041850389393873E-2</v>
      </c>
      <c r="AS138">
        <v>2.60238045848643E-2</v>
      </c>
      <c r="AT138">
        <v>2.6005783772841119E-2</v>
      </c>
      <c r="AU138">
        <v>2.5987787901440264E-2</v>
      </c>
      <c r="AV138">
        <v>2.5969816918921185E-2</v>
      </c>
      <c r="AW138">
        <v>2.595187077368636E-2</v>
      </c>
      <c r="AX138">
        <v>2.5933949414280764E-2</v>
      </c>
      <c r="AY138">
        <v>2.5916052789391433E-2</v>
      </c>
      <c r="AZ138">
        <v>2.5898180847846938E-2</v>
      </c>
      <c r="BA138">
        <v>2.58803335386169E-2</v>
      </c>
      <c r="BB138">
        <v>2.5862510810811517E-2</v>
      </c>
      <c r="BC138">
        <v>2.5844712613681074E-2</v>
      </c>
      <c r="BD138">
        <v>2.5826938896615456E-2</v>
      </c>
      <c r="BE138">
        <v>2.5809189609143673E-2</v>
      </c>
      <c r="BF138">
        <v>2.5791464700933384E-2</v>
      </c>
      <c r="BG138">
        <v>2.5773764121790423E-2</v>
      </c>
      <c r="BH138">
        <v>2.5756087821658318E-2</v>
      </c>
      <c r="BI138">
        <v>2.5738435750617818E-2</v>
      </c>
      <c r="BJ138">
        <v>2.5720807858886446E-2</v>
      </c>
      <c r="BK138">
        <v>2.5703204096817985E-2</v>
      </c>
    </row>
    <row r="139" spans="1:63">
      <c r="A139" s="1066"/>
      <c r="B139" s="510">
        <v>30.5</v>
      </c>
      <c r="C139">
        <v>2.6498319622485045E-2</v>
      </c>
      <c r="D139">
        <v>2.6479548860560049E-2</v>
      </c>
      <c r="E139">
        <v>2.646080467330807E-2</v>
      </c>
      <c r="F139">
        <v>2.6442087004334466E-2</v>
      </c>
      <c r="G139">
        <v>2.6423395797404044E-2</v>
      </c>
      <c r="H139">
        <v>2.6404730996440501E-2</v>
      </c>
      <c r="I139">
        <v>2.6386092545525864E-2</v>
      </c>
      <c r="J139">
        <v>2.6367480388899939E-2</v>
      </c>
      <c r="K139">
        <v>2.6348894470959752E-2</v>
      </c>
      <c r="L139">
        <v>2.6330334736258978E-2</v>
      </c>
      <c r="M139">
        <v>2.6311801129507414E-2</v>
      </c>
      <c r="N139">
        <v>2.6293293595570418E-2</v>
      </c>
      <c r="O139">
        <v>2.6274812079468371E-2</v>
      </c>
      <c r="P139">
        <v>2.6256356526376114E-2</v>
      </c>
      <c r="Q139">
        <v>2.623792688162243E-2</v>
      </c>
      <c r="R139">
        <v>2.6219523090689475E-2</v>
      </c>
      <c r="S139">
        <v>2.6201145099212272E-2</v>
      </c>
      <c r="T139">
        <v>2.6182792852978157E-2</v>
      </c>
      <c r="U139">
        <v>2.616446629792625E-2</v>
      </c>
      <c r="V139">
        <v>2.614616538014692E-2</v>
      </c>
      <c r="W139">
        <v>2.6127890045881272E-2</v>
      </c>
      <c r="X139">
        <v>2.6109640241520588E-2</v>
      </c>
      <c r="Y139">
        <v>2.6091415913605847E-2</v>
      </c>
      <c r="Z139">
        <v>2.607321700882716E-2</v>
      </c>
      <c r="AA139">
        <v>2.6055043474023289E-2</v>
      </c>
      <c r="AB139">
        <v>2.6036895256181095E-2</v>
      </c>
      <c r="AC139">
        <v>2.6018772302435048E-2</v>
      </c>
      <c r="AD139">
        <v>2.6000674560066696E-2</v>
      </c>
      <c r="AE139">
        <v>2.5982601976504163E-2</v>
      </c>
      <c r="AF139">
        <v>2.5964554499321644E-2</v>
      </c>
      <c r="AG139">
        <v>2.5946532076238888E-2</v>
      </c>
      <c r="AH139">
        <v>2.5928534655120697E-2</v>
      </c>
      <c r="AI139">
        <v>2.5910562183976429E-2</v>
      </c>
      <c r="AJ139">
        <v>2.5892614610959486E-2</v>
      </c>
      <c r="AK139">
        <v>2.5874691884366825E-2</v>
      </c>
      <c r="AL139">
        <v>2.585679395263845E-2</v>
      </c>
      <c r="AM139">
        <v>2.5838920764356944E-2</v>
      </c>
      <c r="AN139">
        <v>2.5821072268246942E-2</v>
      </c>
      <c r="AO139">
        <v>2.5803248413174665E-2</v>
      </c>
      <c r="AP139">
        <v>2.5785449148147427E-2</v>
      </c>
      <c r="AQ139">
        <v>2.5767674422313126E-2</v>
      </c>
      <c r="AR139">
        <v>2.5749924184959805E-2</v>
      </c>
      <c r="AS139">
        <v>2.5732198385515128E-2</v>
      </c>
      <c r="AT139">
        <v>2.5714496973545921E-2</v>
      </c>
      <c r="AU139">
        <v>2.5696819898757686E-2</v>
      </c>
      <c r="AV139">
        <v>2.567916711099413E-2</v>
      </c>
      <c r="AW139">
        <v>2.5661538560236685E-2</v>
      </c>
      <c r="AX139">
        <v>2.5643934196604039E-2</v>
      </c>
      <c r="AY139">
        <v>2.5626353970351665E-2</v>
      </c>
      <c r="AZ139">
        <v>2.5608797831871352E-2</v>
      </c>
      <c r="BA139">
        <v>2.5591265731690741E-2</v>
      </c>
      <c r="BB139">
        <v>2.5573757620472856E-2</v>
      </c>
      <c r="BC139">
        <v>2.5556273449015638E-2</v>
      </c>
      <c r="BD139">
        <v>2.5538813168251497E-2</v>
      </c>
      <c r="BE139">
        <v>2.5521376729246838E-2</v>
      </c>
      <c r="BF139">
        <v>2.550396408320162E-2</v>
      </c>
      <c r="BG139">
        <v>2.5486575181448885E-2</v>
      </c>
      <c r="BH139">
        <v>2.5469209975454318E-2</v>
      </c>
      <c r="BI139">
        <v>2.5451868416815772E-2</v>
      </c>
      <c r="BJ139">
        <v>2.5434550457262856E-2</v>
      </c>
      <c r="BK139">
        <v>2.541725604865646E-2</v>
      </c>
    </row>
    <row r="140" spans="1:63">
      <c r="A140" s="1066"/>
      <c r="B140" s="510">
        <v>30.75</v>
      </c>
      <c r="C140">
        <v>2.6197988680438867E-2</v>
      </c>
      <c r="D140">
        <v>2.6179555799054031E-2</v>
      </c>
      <c r="E140">
        <v>2.6161148838149254E-2</v>
      </c>
      <c r="F140">
        <v>2.6142767743088539E-2</v>
      </c>
      <c r="G140">
        <v>2.6124412459389332E-2</v>
      </c>
      <c r="H140">
        <v>2.6106082932721989E-2</v>
      </c>
      <c r="I140">
        <v>2.6087779108909234E-2</v>
      </c>
      <c r="J140">
        <v>2.6069500933925616E-2</v>
      </c>
      <c r="K140">
        <v>2.6051248353897001E-2</v>
      </c>
      <c r="L140">
        <v>2.6033021315100022E-2</v>
      </c>
      <c r="M140">
        <v>2.6014819763961566E-2</v>
      </c>
      <c r="N140">
        <v>2.5996643647058233E-2</v>
      </c>
      <c r="O140">
        <v>2.5978492911115831E-2</v>
      </c>
      <c r="P140">
        <v>2.5960367503008848E-2</v>
      </c>
      <c r="Q140">
        <v>2.5942267369759926E-2</v>
      </c>
      <c r="R140">
        <v>2.5924192458539351E-2</v>
      </c>
      <c r="S140">
        <v>2.5906142716664551E-2</v>
      </c>
      <c r="T140">
        <v>2.5888118091599566E-2</v>
      </c>
      <c r="U140">
        <v>2.5870118530954545E-2</v>
      </c>
      <c r="V140">
        <v>2.5852143982485244E-2</v>
      </c>
      <c r="W140">
        <v>2.58341943940925E-2</v>
      </c>
      <c r="X140">
        <v>2.5816269713821761E-2</v>
      </c>
      <c r="Y140">
        <v>2.579836988986256E-2</v>
      </c>
      <c r="Z140">
        <v>2.5780494870548024E-2</v>
      </c>
      <c r="AA140">
        <v>2.576264460435437E-2</v>
      </c>
      <c r="AB140">
        <v>2.5744819039900425E-2</v>
      </c>
      <c r="AC140">
        <v>2.5727018125947108E-2</v>
      </c>
      <c r="AD140">
        <v>2.5709241811396968E-2</v>
      </c>
      <c r="AE140">
        <v>2.5691490045293676E-2</v>
      </c>
      <c r="AF140">
        <v>2.5673762776821547E-2</v>
      </c>
      <c r="AG140">
        <v>2.5656059955305049E-2</v>
      </c>
      <c r="AH140">
        <v>2.5638381530208327E-2</v>
      </c>
      <c r="AI140">
        <v>2.5620727451134705E-2</v>
      </c>
      <c r="AJ140">
        <v>2.5603097667826234E-2</v>
      </c>
      <c r="AK140">
        <v>2.5585492130163198E-2</v>
      </c>
      <c r="AL140">
        <v>2.5567910788163638E-2</v>
      </c>
      <c r="AM140">
        <v>2.5550353591982888E-2</v>
      </c>
      <c r="AN140">
        <v>2.5532820491913102E-2</v>
      </c>
      <c r="AO140">
        <v>2.5515311438382763E-2</v>
      </c>
      <c r="AP140">
        <v>2.5497826381956256E-2</v>
      </c>
      <c r="AQ140">
        <v>2.5480365273333378E-2</v>
      </c>
      <c r="AR140">
        <v>2.5462928063348871E-2</v>
      </c>
      <c r="AS140">
        <v>2.5445514702971971E-2</v>
      </c>
      <c r="AT140">
        <v>2.5428125143305946E-2</v>
      </c>
      <c r="AU140">
        <v>2.5410759335587643E-2</v>
      </c>
      <c r="AV140">
        <v>2.5393417231187008E-2</v>
      </c>
      <c r="AW140">
        <v>2.5376098781606671E-2</v>
      </c>
      <c r="AX140">
        <v>2.5358803938481472E-2</v>
      </c>
      <c r="AY140">
        <v>2.5341532653577997E-2</v>
      </c>
      <c r="AZ140">
        <v>2.5324284878794161E-2</v>
      </c>
      <c r="BA140">
        <v>2.5307060566158741E-2</v>
      </c>
      <c r="BB140">
        <v>2.5289859667830931E-2</v>
      </c>
      <c r="BC140">
        <v>2.5272682136099903E-2</v>
      </c>
      <c r="BD140">
        <v>2.5255527923384379E-2</v>
      </c>
      <c r="BE140">
        <v>2.5238396982232167E-2</v>
      </c>
      <c r="BF140">
        <v>2.5221289265319743E-2</v>
      </c>
      <c r="BG140">
        <v>2.5204204725451811E-2</v>
      </c>
      <c r="BH140">
        <v>2.5187143315560843E-2</v>
      </c>
      <c r="BI140">
        <v>2.5170104988706705E-2</v>
      </c>
      <c r="BJ140">
        <v>2.5153089698076163E-2</v>
      </c>
      <c r="BK140">
        <v>2.5136097396982502E-2</v>
      </c>
    </row>
    <row r="141" spans="1:63">
      <c r="A141" s="1066"/>
      <c r="B141" s="510">
        <v>31</v>
      </c>
      <c r="C141">
        <v>2.5902793292471676E-2</v>
      </c>
      <c r="D141">
        <v>2.5884690176436517E-2</v>
      </c>
      <c r="E141">
        <v>2.5866612346780737E-2</v>
      </c>
      <c r="F141">
        <v>2.5848559750561394E-2</v>
      </c>
      <c r="G141">
        <v>2.5830532334983253E-2</v>
      </c>
      <c r="H141">
        <v>2.5812530047398256E-2</v>
      </c>
      <c r="I141">
        <v>2.5794552835305004E-2</v>
      </c>
      <c r="J141">
        <v>2.577660064634826E-2</v>
      </c>
      <c r="K141">
        <v>2.5758673428318439E-2</v>
      </c>
      <c r="L141">
        <v>2.5740771129151099E-2</v>
      </c>
      <c r="M141">
        <v>2.572289369692643E-2</v>
      </c>
      <c r="N141">
        <v>2.5705041079868776E-2</v>
      </c>
      <c r="O141">
        <v>2.5687213226346088E-2</v>
      </c>
      <c r="P141">
        <v>2.5669410084869483E-2</v>
      </c>
      <c r="Q141">
        <v>2.5651631604092714E-2</v>
      </c>
      <c r="R141">
        <v>2.5633877732811679E-2</v>
      </c>
      <c r="S141">
        <v>2.561614841996394E-2</v>
      </c>
      <c r="T141">
        <v>2.5598443614628229E-2</v>
      </c>
      <c r="U141">
        <v>2.5580763266023949E-2</v>
      </c>
      <c r="V141">
        <v>2.5563107323510706E-2</v>
      </c>
      <c r="W141">
        <v>2.5545475736587824E-2</v>
      </c>
      <c r="X141">
        <v>2.5527868454893847E-2</v>
      </c>
      <c r="Y141">
        <v>2.5510285428206082E-2</v>
      </c>
      <c r="Z141">
        <v>2.5492726606440096E-2</v>
      </c>
      <c r="AA141">
        <v>2.5475191939649269E-2</v>
      </c>
      <c r="AB141">
        <v>2.5457681378024292E-2</v>
      </c>
      <c r="AC141">
        <v>2.5440194871892717E-2</v>
      </c>
      <c r="AD141">
        <v>2.5422732371718479E-2</v>
      </c>
      <c r="AE141">
        <v>2.5405293828101427E-2</v>
      </c>
      <c r="AF141">
        <v>2.538787919177686E-2</v>
      </c>
      <c r="AG141">
        <v>2.5370488413615073E-2</v>
      </c>
      <c r="AH141">
        <v>2.5353121444620857E-2</v>
      </c>
      <c r="AI141">
        <v>2.5335778235933099E-2</v>
      </c>
      <c r="AJ141">
        <v>2.5318458738824271E-2</v>
      </c>
      <c r="AK141">
        <v>2.5301162904700004E-2</v>
      </c>
      <c r="AL141">
        <v>2.528389068509862E-2</v>
      </c>
      <c r="AM141">
        <v>2.5266642031690684E-2</v>
      </c>
      <c r="AN141">
        <v>2.5249416896278548E-2</v>
      </c>
      <c r="AO141">
        <v>2.5232215230795916E-2</v>
      </c>
      <c r="AP141">
        <v>2.5215036987307378E-2</v>
      </c>
      <c r="AQ141">
        <v>2.5197882118007976E-2</v>
      </c>
      <c r="AR141">
        <v>2.5180750575222767E-2</v>
      </c>
      <c r="AS141">
        <v>2.5163642311406362E-2</v>
      </c>
      <c r="AT141">
        <v>2.5146557279142501E-2</v>
      </c>
      <c r="AU141">
        <v>2.5129495431143609E-2</v>
      </c>
      <c r="AV141">
        <v>2.5112456720250368E-2</v>
      </c>
      <c r="AW141">
        <v>2.5095441099431272E-2</v>
      </c>
      <c r="AX141">
        <v>2.5078448521782197E-2</v>
      </c>
      <c r="AY141">
        <v>2.5061478940525975E-2</v>
      </c>
      <c r="AZ141">
        <v>2.504453230901196E-2</v>
      </c>
      <c r="BA141">
        <v>2.50276085807156E-2</v>
      </c>
      <c r="BB141">
        <v>2.5010707709238016E-2</v>
      </c>
      <c r="BC141">
        <v>2.4993829648305571E-2</v>
      </c>
      <c r="BD141">
        <v>2.497697435176946E-2</v>
      </c>
      <c r="BE141">
        <v>2.4960141773605268E-2</v>
      </c>
      <c r="BF141">
        <v>2.4943331867912585E-2</v>
      </c>
      <c r="BG141">
        <v>2.4926544588914541E-2</v>
      </c>
      <c r="BH141">
        <v>2.4909779890957436E-2</v>
      </c>
      <c r="BI141">
        <v>2.4893037728510304E-2</v>
      </c>
      <c r="BJ141">
        <v>2.4876318056164502E-2</v>
      </c>
      <c r="BK141">
        <v>2.4859620828633307E-2</v>
      </c>
    </row>
    <row r="142" spans="1:63">
      <c r="A142" s="1066"/>
      <c r="B142" s="510">
        <v>31.25</v>
      </c>
      <c r="C142">
        <v>2.5612615754929943E-2</v>
      </c>
      <c r="D142">
        <v>2.5594834532741795E-2</v>
      </c>
      <c r="E142">
        <v>2.5577077982185756E-2</v>
      </c>
      <c r="F142">
        <v>2.5559346051949202E-2</v>
      </c>
      <c r="G142">
        <v>2.5541638690861707E-2</v>
      </c>
      <c r="H142">
        <v>2.5523955847894544E-2</v>
      </c>
      <c r="I142">
        <v>2.5506297472160204E-2</v>
      </c>
      <c r="J142">
        <v>2.5488663512911906E-2</v>
      </c>
      <c r="K142">
        <v>2.5471053919543102E-2</v>
      </c>
      <c r="L142">
        <v>2.5453468641587009E-2</v>
      </c>
      <c r="M142">
        <v>2.5435907628716111E-2</v>
      </c>
      <c r="N142">
        <v>2.5418370830741683E-2</v>
      </c>
      <c r="O142">
        <v>2.5400858197613316E-2</v>
      </c>
      <c r="P142">
        <v>2.5383369679418451E-2</v>
      </c>
      <c r="Q142">
        <v>2.536590522638188E-2</v>
      </c>
      <c r="R142">
        <v>2.534846478886529E-2</v>
      </c>
      <c r="S142">
        <v>2.5331048317366805E-2</v>
      </c>
      <c r="T142">
        <v>2.5313655762520475E-2</v>
      </c>
      <c r="U142">
        <v>2.5296287075095864E-2</v>
      </c>
      <c r="V142">
        <v>2.5278942205997548E-2</v>
      </c>
      <c r="W142">
        <v>2.5261621106264662E-2</v>
      </c>
      <c r="X142">
        <v>2.5244323727070445E-2</v>
      </c>
      <c r="Y142">
        <v>2.5227050019721781E-2</v>
      </c>
      <c r="Z142">
        <v>2.5209799935658719E-2</v>
      </c>
      <c r="AA142">
        <v>2.5192573426454055E-2</v>
      </c>
      <c r="AB142">
        <v>2.5175370443812864E-2</v>
      </c>
      <c r="AC142">
        <v>2.5158190939572032E-2</v>
      </c>
      <c r="AD142">
        <v>2.5141034865699824E-2</v>
      </c>
      <c r="AE142">
        <v>2.5123902174295436E-2</v>
      </c>
      <c r="AF142">
        <v>2.5106792817588552E-2</v>
      </c>
      <c r="AG142">
        <v>2.508970674793887E-2</v>
      </c>
      <c r="AH142">
        <v>2.5072643917835712E-2</v>
      </c>
      <c r="AI142">
        <v>2.5055604279897534E-2</v>
      </c>
      <c r="AJ142">
        <v>2.5038587786871524E-2</v>
      </c>
      <c r="AK142">
        <v>2.5021594391633133E-2</v>
      </c>
      <c r="AL142">
        <v>2.5004624047185682E-2</v>
      </c>
      <c r="AM142">
        <v>2.498767670665987E-2</v>
      </c>
      <c r="AN142">
        <v>2.4970752323313403E-2</v>
      </c>
      <c r="AO142">
        <v>2.4953850850530524E-2</v>
      </c>
      <c r="AP142">
        <v>2.4936972241821606E-2</v>
      </c>
      <c r="AQ142">
        <v>2.4920116450822712E-2</v>
      </c>
      <c r="AR142">
        <v>2.4903283431295182E-2</v>
      </c>
      <c r="AS142">
        <v>2.4886473137125196E-2</v>
      </c>
      <c r="AT142">
        <v>2.4869685522323368E-2</v>
      </c>
      <c r="AU142">
        <v>2.485292054102432E-2</v>
      </c>
      <c r="AV142">
        <v>2.4836178147486263E-2</v>
      </c>
      <c r="AW142">
        <v>2.4819458296090589E-2</v>
      </c>
      <c r="AX142">
        <v>2.4802760941341439E-2</v>
      </c>
      <c r="AY142">
        <v>2.4786086037865303E-2</v>
      </c>
      <c r="AZ142">
        <v>2.4769433540410616E-2</v>
      </c>
      <c r="BA142">
        <v>2.4752803403847338E-2</v>
      </c>
      <c r="BB142">
        <v>2.4736195583166538E-2</v>
      </c>
      <c r="BC142">
        <v>2.4719610033480013E-2</v>
      </c>
      <c r="BD142">
        <v>2.4703046710019862E-2</v>
      </c>
      <c r="BE142">
        <v>2.4686505568138093E-2</v>
      </c>
      <c r="BF142">
        <v>2.4669986563306209E-2</v>
      </c>
      <c r="BG142">
        <v>2.4653489651114826E-2</v>
      </c>
      <c r="BH142">
        <v>2.4637014787273277E-2</v>
      </c>
      <c r="BI142">
        <v>2.4620561927609187E-2</v>
      </c>
      <c r="BJ142">
        <v>2.4604131028068112E-2</v>
      </c>
      <c r="BK142">
        <v>2.4587722044713128E-2</v>
      </c>
    </row>
    <row r="143" spans="1:63">
      <c r="A143" s="1066"/>
      <c r="B143" s="510">
        <v>31.5</v>
      </c>
      <c r="C143">
        <v>2.532734175180211E-2</v>
      </c>
      <c r="D143">
        <v>2.5309874786867581E-2</v>
      </c>
      <c r="E143">
        <v>2.5292431897464059E-2</v>
      </c>
      <c r="F143">
        <v>2.5275013033849183E-2</v>
      </c>
      <c r="G143">
        <v>2.525761814641753E-2</v>
      </c>
      <c r="H143">
        <v>2.5240247185700147E-2</v>
      </c>
      <c r="I143">
        <v>2.5222900102364072E-2</v>
      </c>
      <c r="J143">
        <v>2.5205576847211874E-2</v>
      </c>
      <c r="K143">
        <v>2.5188277371181185E-2</v>
      </c>
      <c r="L143">
        <v>2.5171001625344244E-2</v>
      </c>
      <c r="M143">
        <v>2.515374956090741E-2</v>
      </c>
      <c r="N143">
        <v>2.5136521129210745E-2</v>
      </c>
      <c r="O143">
        <v>2.5119316281727515E-2</v>
      </c>
      <c r="P143">
        <v>2.5102134970063767E-2</v>
      </c>
      <c r="Q143">
        <v>2.5084977145957851E-2</v>
      </c>
      <c r="R143">
        <v>2.5067842761279994E-2</v>
      </c>
      <c r="S143">
        <v>2.5050731768031805E-2</v>
      </c>
      <c r="T143">
        <v>2.5033644118345879E-2</v>
      </c>
      <c r="U143">
        <v>2.5016579764485326E-2</v>
      </c>
      <c r="V143">
        <v>2.4999538658843322E-2</v>
      </c>
      <c r="W143">
        <v>2.498252075394267E-2</v>
      </c>
      <c r="X143">
        <v>2.4965526002435377E-2</v>
      </c>
      <c r="Y143">
        <v>2.4948554357102175E-2</v>
      </c>
      <c r="Z143">
        <v>2.4931605770852128E-2</v>
      </c>
      <c r="AA143">
        <v>2.4914680196722164E-2</v>
      </c>
      <c r="AB143">
        <v>2.4897777587876663E-2</v>
      </c>
      <c r="AC143">
        <v>2.4880897897607012E-2</v>
      </c>
      <c r="AD143">
        <v>2.4864041079331184E-2</v>
      </c>
      <c r="AE143">
        <v>2.4847207086593284E-2</v>
      </c>
      <c r="AF143">
        <v>2.4830395873063162E-2</v>
      </c>
      <c r="AG143">
        <v>2.4813607392535967E-2</v>
      </c>
      <c r="AH143">
        <v>2.4796841598931717E-2</v>
      </c>
      <c r="AI143">
        <v>2.4780098446294883E-2</v>
      </c>
      <c r="AJ143">
        <v>2.4763377888793986E-2</v>
      </c>
      <c r="AK143">
        <v>2.4746679880721153E-2</v>
      </c>
      <c r="AL143">
        <v>2.4730004376491709E-2</v>
      </c>
      <c r="AM143">
        <v>2.4713351330643771E-2</v>
      </c>
      <c r="AN143">
        <v>2.4696720697837824E-2</v>
      </c>
      <c r="AO143">
        <v>2.4680112432856324E-2</v>
      </c>
      <c r="AP143">
        <v>2.4663526490603268E-2</v>
      </c>
      <c r="AQ143">
        <v>2.4646962826103805E-2</v>
      </c>
      <c r="AR143">
        <v>2.4630421394503804E-2</v>
      </c>
      <c r="AS143">
        <v>2.4613902151069487E-2</v>
      </c>
      <c r="AT143">
        <v>2.4597405051186991E-2</v>
      </c>
      <c r="AU143">
        <v>2.4580930050361986E-2</v>
      </c>
      <c r="AV143">
        <v>2.4564477104219266E-2</v>
      </c>
      <c r="AW143">
        <v>2.4548046168502362E-2</v>
      </c>
      <c r="AX143">
        <v>2.4531637199073118E-2</v>
      </c>
      <c r="AY143">
        <v>2.451525015191133E-2</v>
      </c>
      <c r="AZ143">
        <v>2.4498884983114332E-2</v>
      </c>
      <c r="BA143">
        <v>2.4482541648896614E-2</v>
      </c>
      <c r="BB143">
        <v>2.4466220105589416E-2</v>
      </c>
      <c r="BC143">
        <v>2.4449920309640362E-2</v>
      </c>
      <c r="BD143">
        <v>2.4433642217613044E-2</v>
      </c>
      <c r="BE143">
        <v>2.4417385786186668E-2</v>
      </c>
      <c r="BF143">
        <v>2.4401150972155644E-2</v>
      </c>
      <c r="BG143">
        <v>2.4384937732429217E-2</v>
      </c>
      <c r="BH143">
        <v>2.4368746024031083E-2</v>
      </c>
      <c r="BI143">
        <v>2.4352575804099004E-2</v>
      </c>
      <c r="BJ143">
        <v>2.4336427029884439E-2</v>
      </c>
      <c r="BK143">
        <v>2.4320299658752154E-2</v>
      </c>
    </row>
    <row r="144" spans="1:63">
      <c r="A144" s="1066"/>
      <c r="B144" s="510">
        <v>31.75</v>
      </c>
      <c r="C144">
        <v>2.504686023726415E-2</v>
      </c>
      <c r="D144">
        <v>2.5029700119489243E-2</v>
      </c>
      <c r="E144">
        <v>2.5012563499113225E-2</v>
      </c>
      <c r="F144">
        <v>2.4995450327906534E-2</v>
      </c>
      <c r="G144">
        <v>2.4978360557771508E-2</v>
      </c>
      <c r="H144">
        <v>2.496129414074193E-2</v>
      </c>
      <c r="I144">
        <v>2.4944251028982598E-2</v>
      </c>
      <c r="J144">
        <v>2.4927231174788855E-2</v>
      </c>
      <c r="K144">
        <v>2.4910234530586148E-2</v>
      </c>
      <c r="L144">
        <v>2.48932610489296E-2</v>
      </c>
      <c r="M144">
        <v>2.4876310682503563E-2</v>
      </c>
      <c r="N144">
        <v>2.4859383384121161E-2</v>
      </c>
      <c r="O144">
        <v>2.4842479106723873E-2</v>
      </c>
      <c r="P144">
        <v>2.4825597803381096E-2</v>
      </c>
      <c r="Q144">
        <v>2.4808739427289693E-2</v>
      </c>
      <c r="R144">
        <v>2.4791903931773572E-2</v>
      </c>
      <c r="S144">
        <v>2.477509127028326E-2</v>
      </c>
      <c r="T144">
        <v>2.4758301396395472E-2</v>
      </c>
      <c r="U144">
        <v>2.4741534263812669E-2</v>
      </c>
      <c r="V144">
        <v>2.4724789826362656E-2</v>
      </c>
      <c r="W144">
        <v>2.4708068037998143E-2</v>
      </c>
      <c r="X144">
        <v>2.4691368852796314E-2</v>
      </c>
      <c r="Y144">
        <v>2.4674692224958435E-2</v>
      </c>
      <c r="Z144">
        <v>2.4658038108809413E-2</v>
      </c>
      <c r="AA144">
        <v>2.464140645879738E-2</v>
      </c>
      <c r="AB144">
        <v>2.4624797229493293E-2</v>
      </c>
      <c r="AC144">
        <v>2.4608210375590502E-2</v>
      </c>
      <c r="AD144">
        <v>2.4591645851904341E-2</v>
      </c>
      <c r="AE144">
        <v>2.457510361337174E-2</v>
      </c>
      <c r="AF144">
        <v>2.4558583615050783E-2</v>
      </c>
      <c r="AG144">
        <v>2.4542085812120321E-2</v>
      </c>
      <c r="AH144">
        <v>2.4525610159879571E-2</v>
      </c>
      <c r="AI144">
        <v>2.4509156613747699E-2</v>
      </c>
      <c r="AJ144">
        <v>2.4492725129263412E-2</v>
      </c>
      <c r="AK144">
        <v>2.4476315662084584E-2</v>
      </c>
      <c r="AL144">
        <v>2.4459928167987838E-2</v>
      </c>
      <c r="AM144">
        <v>2.4443562602868146E-2</v>
      </c>
      <c r="AN144">
        <v>2.4427218922738445E-2</v>
      </c>
      <c r="AO144">
        <v>2.4410897083729236E-2</v>
      </c>
      <c r="AP144">
        <v>2.4394597042088198E-2</v>
      </c>
      <c r="AQ144">
        <v>2.4378318754179781E-2</v>
      </c>
      <c r="AR144">
        <v>2.4362062176484834E-2</v>
      </c>
      <c r="AS144">
        <v>2.4345827265600216E-2</v>
      </c>
      <c r="AT144">
        <v>2.4329613978238393E-2</v>
      </c>
      <c r="AU144">
        <v>2.4313422271227077E-2</v>
      </c>
      <c r="AV144">
        <v>2.4297252101508827E-2</v>
      </c>
      <c r="AW144">
        <v>2.4281103426140663E-2</v>
      </c>
      <c r="AX144">
        <v>2.42649762022937E-2</v>
      </c>
      <c r="AY144">
        <v>2.4248870387252767E-2</v>
      </c>
      <c r="AZ144">
        <v>2.4232785938416022E-2</v>
      </c>
      <c r="BA144">
        <v>2.4216722813294581E-2</v>
      </c>
      <c r="BB144">
        <v>2.4200680969512143E-2</v>
      </c>
      <c r="BC144">
        <v>2.4184660364804614E-2</v>
      </c>
      <c r="BD144">
        <v>2.4168660957019746E-2</v>
      </c>
      <c r="BE144">
        <v>2.415268270411676E-2</v>
      </c>
      <c r="BF144">
        <v>2.4136725564165976E-2</v>
      </c>
      <c r="BG144">
        <v>2.412078949534845E-2</v>
      </c>
      <c r="BH144">
        <v>2.4104874455955612E-2</v>
      </c>
      <c r="BI144">
        <v>2.4088980404388883E-2</v>
      </c>
      <c r="BJ144">
        <v>2.4073107299159343E-2</v>
      </c>
      <c r="BK144">
        <v>2.4057255098887349E-2</v>
      </c>
    </row>
    <row r="145" spans="1:63">
      <c r="A145" s="1066"/>
      <c r="B145" s="576">
        <v>32</v>
      </c>
      <c r="C145">
        <v>2.4771063322990929E-2</v>
      </c>
      <c r="D145">
        <v>2.4754202860722132E-2</v>
      </c>
      <c r="E145">
        <v>2.4737365335040555E-2</v>
      </c>
      <c r="F145">
        <v>2.4720550699174393E-2</v>
      </c>
      <c r="G145">
        <v>2.4703758906478936E-2</v>
      </c>
      <c r="H145">
        <v>2.4686989910436108E-2</v>
      </c>
      <c r="I145">
        <v>2.4670243664654073E-2</v>
      </c>
      <c r="J145">
        <v>2.4653520122866767E-2</v>
      </c>
      <c r="K145">
        <v>2.4636819238933506E-2</v>
      </c>
      <c r="L145">
        <v>2.4620140966838549E-2</v>
      </c>
      <c r="M145">
        <v>2.4603485260690672E-2</v>
      </c>
      <c r="N145">
        <v>2.4586852074722752E-2</v>
      </c>
      <c r="O145">
        <v>2.4570241363291341E-2</v>
      </c>
      <c r="P145">
        <v>2.4553653080876252E-2</v>
      </c>
      <c r="Q145">
        <v>2.4537087182080156E-2</v>
      </c>
      <c r="R145">
        <v>2.4520543621628144E-2</v>
      </c>
      <c r="S145">
        <v>2.4504022354367334E-2</v>
      </c>
      <c r="T145">
        <v>2.4487523335266454E-2</v>
      </c>
      <c r="U145">
        <v>2.4471046519415424E-2</v>
      </c>
      <c r="V145">
        <v>2.445459186202497E-2</v>
      </c>
      <c r="W145">
        <v>2.4438159318426189E-2</v>
      </c>
      <c r="X145">
        <v>2.4421748844070171E-2</v>
      </c>
      <c r="Y145">
        <v>2.4405360394527582E-2</v>
      </c>
      <c r="Z145">
        <v>2.4388993925488267E-2</v>
      </c>
      <c r="AA145">
        <v>2.4372649392760851E-2</v>
      </c>
      <c r="AB145">
        <v>2.435632675227235E-2</v>
      </c>
      <c r="AC145">
        <v>2.4340025960067742E-2</v>
      </c>
      <c r="AD145">
        <v>2.4323746972309622E-2</v>
      </c>
      <c r="AE145">
        <v>2.4307489745277768E-2</v>
      </c>
      <c r="AF145">
        <v>2.4291254235368775E-2</v>
      </c>
      <c r="AG145">
        <v>2.427504039909564E-2</v>
      </c>
      <c r="AH145">
        <v>2.4258848193087407E-2</v>
      </c>
      <c r="AI145">
        <v>2.4242677574088746E-2</v>
      </c>
      <c r="AJ145">
        <v>2.4226528498959593E-2</v>
      </c>
      <c r="AK145">
        <v>2.4210400924674757E-2</v>
      </c>
      <c r="AL145">
        <v>2.4194294808323535E-2</v>
      </c>
      <c r="AM145">
        <v>2.417821010710933E-2</v>
      </c>
      <c r="AN145">
        <v>2.4162146778349294E-2</v>
      </c>
      <c r="AO145">
        <v>2.4146104779473907E-2</v>
      </c>
      <c r="AP145">
        <v>2.413008406802665E-2</v>
      </c>
      <c r="AQ145">
        <v>2.4114084601663591E-2</v>
      </c>
      <c r="AR145">
        <v>2.4098106338153041E-2</v>
      </c>
      <c r="AS145">
        <v>2.4082149235375164E-2</v>
      </c>
      <c r="AT145">
        <v>2.4066213251321609E-2</v>
      </c>
      <c r="AU145">
        <v>2.4050298344095153E-2</v>
      </c>
      <c r="AV145">
        <v>2.4034404471909313E-2</v>
      </c>
      <c r="AW145">
        <v>2.4018531593088008E-2</v>
      </c>
      <c r="AX145">
        <v>2.4002679666065171E-2</v>
      </c>
      <c r="AY145">
        <v>2.3986848649384395E-2</v>
      </c>
      <c r="AZ145">
        <v>2.3971038501698579E-2</v>
      </c>
      <c r="BA145">
        <v>2.3955249181769552E-2</v>
      </c>
      <c r="BB145">
        <v>2.3939480648467723E-2</v>
      </c>
      <c r="BC145">
        <v>2.3923732860771728E-2</v>
      </c>
      <c r="BD145">
        <v>2.3908005777768068E-2</v>
      </c>
      <c r="BE145">
        <v>2.3892299358650764E-2</v>
      </c>
      <c r="BF145">
        <v>2.3876613562720982E-2</v>
      </c>
      <c r="BG145">
        <v>2.3860948349386717E-2</v>
      </c>
      <c r="BH145">
        <v>2.3845303678162403E-2</v>
      </c>
      <c r="BI145">
        <v>2.3829679508668589E-2</v>
      </c>
      <c r="BJ145">
        <v>2.3814075800631589E-2</v>
      </c>
      <c r="BK145">
        <v>2.3798492513883138E-2</v>
      </c>
    </row>
    <row r="146" spans="1:63">
      <c r="A146" s="1066"/>
      <c r="B146" s="510">
        <v>32.25</v>
      </c>
      <c r="C146">
        <v>2.4499846170011882E-2</v>
      </c>
      <c r="D146">
        <v>2.4483278382311558E-2</v>
      </c>
      <c r="E146">
        <v>2.4466732987085908E-2</v>
      </c>
      <c r="F146">
        <v>2.4450209938968192E-2</v>
      </c>
      <c r="G146">
        <v>2.4433709192714145E-2</v>
      </c>
      <c r="H146">
        <v>2.4417230703201551E-2</v>
      </c>
      <c r="I146">
        <v>2.440077442542983E-2</v>
      </c>
      <c r="J146">
        <v>2.4384340314519651E-2</v>
      </c>
      <c r="K146">
        <v>2.4367928325712492E-2</v>
      </c>
      <c r="L146">
        <v>2.4351538414370266E-2</v>
      </c>
      <c r="M146">
        <v>2.4335170535974886E-2</v>
      </c>
      <c r="N146">
        <v>2.4318824646127887E-2</v>
      </c>
      <c r="O146">
        <v>2.4302500700549994E-2</v>
      </c>
      <c r="P146">
        <v>2.4286198655080766E-2</v>
      </c>
      <c r="Q146">
        <v>2.4269918465678161E-2</v>
      </c>
      <c r="R146">
        <v>2.4253660088418148E-2</v>
      </c>
      <c r="S146">
        <v>2.4237423479494324E-2</v>
      </c>
      <c r="T146">
        <v>2.4221208595217512E-2</v>
      </c>
      <c r="U146">
        <v>2.4205015392015361E-2</v>
      </c>
      <c r="V146">
        <v>2.418884382643197E-2</v>
      </c>
      <c r="W146">
        <v>2.4172693855127495E-2</v>
      </c>
      <c r="X146">
        <v>2.415656543487776E-2</v>
      </c>
      <c r="Y146">
        <v>2.4140458522573866E-2</v>
      </c>
      <c r="Z146">
        <v>2.4124373075221819E-2</v>
      </c>
      <c r="AA146">
        <v>2.4108309049942146E-2</v>
      </c>
      <c r="AB146">
        <v>2.4092266403969484E-2</v>
      </c>
      <c r="AC146">
        <v>2.4076245094652254E-2</v>
      </c>
      <c r="AD146">
        <v>2.4060245079452241E-2</v>
      </c>
      <c r="AE146">
        <v>2.4044266315944231E-2</v>
      </c>
      <c r="AF146">
        <v>2.4028308761815644E-2</v>
      </c>
      <c r="AG146">
        <v>2.4012372374866149E-2</v>
      </c>
      <c r="AH146">
        <v>2.3996457113007283E-2</v>
      </c>
      <c r="AI146">
        <v>2.3980562934262109E-2</v>
      </c>
      <c r="AJ146">
        <v>2.3964689796764825E-2</v>
      </c>
      <c r="AK146">
        <v>2.3948837658760408E-2</v>
      </c>
      <c r="AL146">
        <v>2.3933006478604229E-2</v>
      </c>
      <c r="AM146">
        <v>2.3917196214761717E-2</v>
      </c>
      <c r="AN146">
        <v>2.3901406825807967E-2</v>
      </c>
      <c r="AO146">
        <v>2.38856382704274E-2</v>
      </c>
      <c r="AP146">
        <v>2.386989050741339E-2</v>
      </c>
      <c r="AQ146">
        <v>2.3854163495667914E-2</v>
      </c>
      <c r="AR146">
        <v>2.3838457194201187E-2</v>
      </c>
      <c r="AS146">
        <v>2.382277156213131E-2</v>
      </c>
      <c r="AT146">
        <v>2.3807106558683906E-2</v>
      </c>
      <c r="AU146">
        <v>2.3791462143191784E-2</v>
      </c>
      <c r="AV146">
        <v>2.3775838275094576E-2</v>
      </c>
      <c r="AW146">
        <v>2.3760234913938385E-2</v>
      </c>
      <c r="AX146">
        <v>2.374465201937544E-2</v>
      </c>
      <c r="AY146">
        <v>2.3729089551163752E-2</v>
      </c>
      <c r="AZ146">
        <v>2.3713547469166759E-2</v>
      </c>
      <c r="BA146">
        <v>2.3698025733352977E-2</v>
      </c>
      <c r="BB146">
        <v>2.368252430379568E-2</v>
      </c>
      <c r="BC146">
        <v>2.3667043140672524E-2</v>
      </c>
      <c r="BD146">
        <v>2.3651582204265244E-2</v>
      </c>
      <c r="BE146">
        <v>2.3636141454959278E-2</v>
      </c>
      <c r="BF146">
        <v>2.3620720853243453E-2</v>
      </c>
      <c r="BG146">
        <v>2.3605320359709629E-2</v>
      </c>
      <c r="BH146">
        <v>2.3589939935052387E-2</v>
      </c>
      <c r="BI146">
        <v>2.3574579540068679E-2</v>
      </c>
      <c r="BJ146">
        <v>2.3559239135657488E-2</v>
      </c>
      <c r="BK146">
        <v>2.3543918682819517E-2</v>
      </c>
    </row>
    <row r="147" spans="1:63">
      <c r="A147" s="1066"/>
      <c r="B147" s="510">
        <v>32.5</v>
      </c>
      <c r="C147">
        <v>2.4233106884901344E-2</v>
      </c>
      <c r="D147">
        <v>2.4216824994141524E-2</v>
      </c>
      <c r="E147">
        <v>2.4200564967847584E-2</v>
      </c>
      <c r="F147">
        <v>2.4184326762007363E-2</v>
      </c>
      <c r="G147">
        <v>2.4168110332726749E-2</v>
      </c>
      <c r="H147">
        <v>2.4151915636229281E-2</v>
      </c>
      <c r="I147">
        <v>2.4135742628855757E-2</v>
      </c>
      <c r="J147">
        <v>2.4119591267063843E-2</v>
      </c>
      <c r="K147">
        <v>2.4103461507427669E-2</v>
      </c>
      <c r="L147">
        <v>2.4087353306637457E-2</v>
      </c>
      <c r="M147">
        <v>2.4071266621499134E-2</v>
      </c>
      <c r="N147">
        <v>2.405520140893392E-2</v>
      </c>
      <c r="O147">
        <v>2.4039157625977973E-2</v>
      </c>
      <c r="P147">
        <v>2.4023135229781997E-2</v>
      </c>
      <c r="Q147">
        <v>2.4007134177610849E-2</v>
      </c>
      <c r="R147">
        <v>2.399115442684318E-2</v>
      </c>
      <c r="S147">
        <v>2.3975195934971039E-2</v>
      </c>
      <c r="T147">
        <v>2.3959258659599497E-2</v>
      </c>
      <c r="U147">
        <v>2.3943342558446282E-2</v>
      </c>
      <c r="V147">
        <v>2.39274475893414E-2</v>
      </c>
      <c r="W147">
        <v>2.3911573710226758E-2</v>
      </c>
      <c r="X147">
        <v>2.3895720879155809E-2</v>
      </c>
      <c r="Y147">
        <v>2.3879889054293158E-2</v>
      </c>
      <c r="Z147">
        <v>2.3864078193914205E-2</v>
      </c>
      <c r="AA147">
        <v>2.3848288256404792E-2</v>
      </c>
      <c r="AB147">
        <v>2.3832519200260815E-2</v>
      </c>
      <c r="AC147">
        <v>2.3816770984087885E-2</v>
      </c>
      <c r="AD147">
        <v>2.3801043566600937E-2</v>
      </c>
      <c r="AE147">
        <v>2.3785336906623895E-2</v>
      </c>
      <c r="AF147">
        <v>2.3769650963089296E-2</v>
      </c>
      <c r="AG147">
        <v>2.3753985695037942E-2</v>
      </c>
      <c r="AH147">
        <v>2.3738341061618536E-2</v>
      </c>
      <c r="AI147">
        <v>2.3722717022087336E-2</v>
      </c>
      <c r="AJ147">
        <v>2.3707113535807792E-2</v>
      </c>
      <c r="AK147">
        <v>2.3691530562250197E-2</v>
      </c>
      <c r="AL147">
        <v>2.3675968060991343E-2</v>
      </c>
      <c r="AM147">
        <v>2.3660425991714154E-2</v>
      </c>
      <c r="AN147">
        <v>2.3644904314207356E-2</v>
      </c>
      <c r="AO147">
        <v>2.3629402988365127E-2</v>
      </c>
      <c r="AP147">
        <v>2.3613921974186738E-2</v>
      </c>
      <c r="AQ147">
        <v>2.3598461231776228E-2</v>
      </c>
      <c r="AR147">
        <v>2.3583020721342048E-2</v>
      </c>
      <c r="AS147">
        <v>2.3567600403196717E-2</v>
      </c>
      <c r="AT147">
        <v>2.3552200237756501E-2</v>
      </c>
      <c r="AU147">
        <v>2.3536820185541055E-2</v>
      </c>
      <c r="AV147">
        <v>2.3521460207173092E-2</v>
      </c>
      <c r="AW147">
        <v>2.3506120263378047E-2</v>
      </c>
      <c r="AX147">
        <v>2.3490800314983754E-2</v>
      </c>
      <c r="AY147">
        <v>2.3475500322920079E-2</v>
      </c>
      <c r="AZ147">
        <v>2.346022024821863E-2</v>
      </c>
      <c r="BA147">
        <v>2.3444960052012395E-2</v>
      </c>
      <c r="BB147">
        <v>2.3429719695535433E-2</v>
      </c>
      <c r="BC147">
        <v>2.3414499140122527E-2</v>
      </c>
      <c r="BD147">
        <v>2.3399298347208872E-2</v>
      </c>
      <c r="BE147">
        <v>2.3384117278329744E-2</v>
      </c>
      <c r="BF147">
        <v>2.3368955895120173E-2</v>
      </c>
      <c r="BG147">
        <v>2.3353814159314621E-2</v>
      </c>
      <c r="BH147">
        <v>2.3338692032746664E-2</v>
      </c>
      <c r="BI147">
        <v>2.332358947734867E-2</v>
      </c>
      <c r="BJ147">
        <v>2.3308506455151475E-2</v>
      </c>
      <c r="BK147">
        <v>2.3293442928284072E-2</v>
      </c>
    </row>
    <row r="148" spans="1:63">
      <c r="A148" s="1066"/>
      <c r="B148" s="510">
        <v>32.75</v>
      </c>
      <c r="C148">
        <v>2.3970746420104019E-2</v>
      </c>
      <c r="D148">
        <v>2.3954743844863666E-2</v>
      </c>
      <c r="E148">
        <v>2.3938762621613478E-2</v>
      </c>
      <c r="F148">
        <v>2.3922802707647496E-2</v>
      </c>
      <c r="G148">
        <v>2.3906864060373578E-2</v>
      </c>
      <c r="H148">
        <v>2.3890946637313008E-2</v>
      </c>
      <c r="I148">
        <v>2.387505039610013E-2</v>
      </c>
      <c r="J148">
        <v>2.385917529448197E-2</v>
      </c>
      <c r="K148">
        <v>2.3843321290317854E-2</v>
      </c>
      <c r="L148">
        <v>2.3827488341579047E-2</v>
      </c>
      <c r="M148">
        <v>2.3811676406348365E-2</v>
      </c>
      <c r="N148">
        <v>2.3795885442819825E-2</v>
      </c>
      <c r="O148">
        <v>2.3780115409298263E-2</v>
      </c>
      <c r="P148">
        <v>2.376436626419897E-2</v>
      </c>
      <c r="Q148">
        <v>2.3748637966047332E-2</v>
      </c>
      <c r="R148">
        <v>2.3732930473478457E-2</v>
      </c>
      <c r="S148">
        <v>2.3717243745236812E-2</v>
      </c>
      <c r="T148">
        <v>2.3701577740175877E-2</v>
      </c>
      <c r="U148">
        <v>2.368593241725777E-2</v>
      </c>
      <c r="V148">
        <v>2.3670307735552888E-2</v>
      </c>
      <c r="W148">
        <v>2.3654703654239564E-2</v>
      </c>
      <c r="X148">
        <v>2.3639120132603705E-2</v>
      </c>
      <c r="Y148">
        <v>2.3623557130038417E-2</v>
      </c>
      <c r="Z148">
        <v>2.3608014606043691E-2</v>
      </c>
      <c r="AA148">
        <v>2.3592492520226025E-2</v>
      </c>
      <c r="AB148">
        <v>2.357699083229808E-2</v>
      </c>
      <c r="AC148">
        <v>2.3561509502078332E-2</v>
      </c>
      <c r="AD148">
        <v>2.3546048489490729E-2</v>
      </c>
      <c r="AE148">
        <v>2.3530607754564337E-2</v>
      </c>
      <c r="AF148">
        <v>2.3515187257432998E-2</v>
      </c>
      <c r="AG148">
        <v>2.3499786958334996E-2</v>
      </c>
      <c r="AH148">
        <v>2.3484406817612703E-2</v>
      </c>
      <c r="AI148">
        <v>2.3469046795712246E-2</v>
      </c>
      <c r="AJ148">
        <v>2.3453706853183161E-2</v>
      </c>
      <c r="AK148">
        <v>2.343838695067807E-2</v>
      </c>
      <c r="AL148">
        <v>2.3423087048952313E-2</v>
      </c>
      <c r="AM148">
        <v>2.3407807108863664E-2</v>
      </c>
      <c r="AN148">
        <v>2.3392547091371941E-2</v>
      </c>
      <c r="AO148">
        <v>2.3377306957538715E-2</v>
      </c>
      <c r="AP148">
        <v>2.336208666852696E-2</v>
      </c>
      <c r="AQ148">
        <v>2.3346886185600733E-2</v>
      </c>
      <c r="AR148">
        <v>2.3331705470124819E-2</v>
      </c>
      <c r="AS148">
        <v>2.3316544483564447E-2</v>
      </c>
      <c r="AT148">
        <v>2.3301403187484925E-2</v>
      </c>
      <c r="AU148">
        <v>2.3286281543551345E-2</v>
      </c>
      <c r="AV148">
        <v>2.3271179513528233E-2</v>
      </c>
      <c r="AW148">
        <v>2.3256097059279252E-2</v>
      </c>
      <c r="AX148">
        <v>2.3241034142766851E-2</v>
      </c>
      <c r="AY148">
        <v>2.3225990726051974E-2</v>
      </c>
      <c r="AZ148">
        <v>2.321096677129373E-2</v>
      </c>
      <c r="BA148">
        <v>2.3195962240749074E-2</v>
      </c>
      <c r="BB148">
        <v>2.3180977096772495E-2</v>
      </c>
      <c r="BC148">
        <v>2.3166011301815691E-2</v>
      </c>
      <c r="BD148">
        <v>2.3151064818427273E-2</v>
      </c>
      <c r="BE148">
        <v>2.3136137609252431E-2</v>
      </c>
      <c r="BF148">
        <v>2.3121229637032649E-2</v>
      </c>
      <c r="BG148">
        <v>2.3106340864605373E-2</v>
      </c>
      <c r="BH148">
        <v>2.3091471254903705E-2</v>
      </c>
      <c r="BI148">
        <v>2.3076620770956107E-2</v>
      </c>
      <c r="BJ148">
        <v>2.3061789375886092E-2</v>
      </c>
      <c r="BK148">
        <v>2.3046977032911902E-2</v>
      </c>
    </row>
    <row r="149" spans="1:63">
      <c r="A149" s="1066"/>
      <c r="B149" s="510">
        <v>33</v>
      </c>
      <c r="C149">
        <v>2.3712668478207438E-2</v>
      </c>
      <c r="D149">
        <v>2.3696938826458971E-2</v>
      </c>
      <c r="E149">
        <v>2.3681230029210895E-2</v>
      </c>
      <c r="F149">
        <v>2.3665542045017095E-2</v>
      </c>
      <c r="G149">
        <v>2.3649874832541197E-2</v>
      </c>
      <c r="H149">
        <v>2.363422835055622E-2</v>
      </c>
      <c r="I149">
        <v>2.3618602557944214E-2</v>
      </c>
      <c r="J149">
        <v>2.3602997413695898E-2</v>
      </c>
      <c r="K149">
        <v>2.3587412876910293E-2</v>
      </c>
      <c r="L149">
        <v>2.3571848906794386E-2</v>
      </c>
      <c r="M149">
        <v>2.3556305462662748E-2</v>
      </c>
      <c r="N149">
        <v>2.3540782503937204E-2</v>
      </c>
      <c r="O149">
        <v>2.3525279990146458E-2</v>
      </c>
      <c r="P149">
        <v>2.3509797880925758E-2</v>
      </c>
      <c r="Q149">
        <v>2.3494336136016543E-2</v>
      </c>
      <c r="R149">
        <v>2.3478894715266072E-2</v>
      </c>
      <c r="S149">
        <v>2.3463473578627114E-2</v>
      </c>
      <c r="T149">
        <v>2.3448072686157576E-2</v>
      </c>
      <c r="U149">
        <v>2.3432691998020158E-2</v>
      </c>
      <c r="V149">
        <v>2.341733147448203E-2</v>
      </c>
      <c r="W149">
        <v>2.3401991075914466E-2</v>
      </c>
      <c r="X149">
        <v>2.3386670762792511E-2</v>
      </c>
      <c r="Y149">
        <v>2.3371370495694647E-2</v>
      </c>
      <c r="Z149">
        <v>2.3356090235302454E-2</v>
      </c>
      <c r="AA149">
        <v>2.3340829942400273E-2</v>
      </c>
      <c r="AB149">
        <v>2.332558957787486E-2</v>
      </c>
      <c r="AC149">
        <v>2.3310369102715067E-2</v>
      </c>
      <c r="AD149">
        <v>2.3295168478011493E-2</v>
      </c>
      <c r="AE149">
        <v>2.3279987664956175E-2</v>
      </c>
      <c r="AF149">
        <v>2.3264826624842236E-2</v>
      </c>
      <c r="AG149">
        <v>2.3249685319063563E-2</v>
      </c>
      <c r="AH149">
        <v>2.3234563709114486E-2</v>
      </c>
      <c r="AI149">
        <v>2.3219461756589451E-2</v>
      </c>
      <c r="AJ149">
        <v>2.320437942318267E-2</v>
      </c>
      <c r="AK149">
        <v>2.318931667068784E-2</v>
      </c>
      <c r="AL149">
        <v>2.3174273460997784E-2</v>
      </c>
      <c r="AM149">
        <v>2.3159249756104148E-2</v>
      </c>
      <c r="AN149">
        <v>2.314424551809708E-2</v>
      </c>
      <c r="AO149">
        <v>2.3129260709164899E-2</v>
      </c>
      <c r="AP149">
        <v>2.3114295291593798E-2</v>
      </c>
      <c r="AQ149">
        <v>2.3099349227767497E-2</v>
      </c>
      <c r="AR149">
        <v>2.3084422480166962E-2</v>
      </c>
      <c r="AS149">
        <v>2.3069515011370067E-2</v>
      </c>
      <c r="AT149">
        <v>2.3054626784051294E-2</v>
      </c>
      <c r="AU149">
        <v>2.3039757760981421E-2</v>
      </c>
      <c r="AV149">
        <v>2.3024907905027196E-2</v>
      </c>
      <c r="AW149">
        <v>2.3010077179151045E-2</v>
      </c>
      <c r="AX149">
        <v>2.2995265546410761E-2</v>
      </c>
      <c r="AY149">
        <v>2.2980472969959195E-2</v>
      </c>
      <c r="AZ149">
        <v>2.2965699413043945E-2</v>
      </c>
      <c r="BA149">
        <v>2.2950944839007066E-2</v>
      </c>
      <c r="BB149">
        <v>2.2936209211284749E-2</v>
      </c>
      <c r="BC149">
        <v>2.2921492493407029E-2</v>
      </c>
      <c r="BD149">
        <v>2.2906794648997489E-2</v>
      </c>
      <c r="BE149">
        <v>2.2892115641772945E-2</v>
      </c>
      <c r="BF149">
        <v>2.2877455435543169E-2</v>
      </c>
      <c r="BG149">
        <v>2.2862813994210564E-2</v>
      </c>
      <c r="BH149">
        <v>2.2848191281769903E-2</v>
      </c>
      <c r="BI149">
        <v>2.2833587262307987E-2</v>
      </c>
      <c r="BJ149">
        <v>2.2819001900003397E-2</v>
      </c>
      <c r="BK149">
        <v>2.2804435159126182E-2</v>
      </c>
    </row>
    <row r="150" spans="1:63">
      <c r="A150" s="1066"/>
      <c r="B150" s="510">
        <v>33.25</v>
      </c>
      <c r="C150">
        <v>2.3458779419982003E-2</v>
      </c>
      <c r="D150">
        <v>2.3443316482553628E-2</v>
      </c>
      <c r="E150">
        <v>2.3427873916597123E-2</v>
      </c>
      <c r="F150">
        <v>2.3412451681881739E-2</v>
      </c>
      <c r="G150">
        <v>2.3397049738282594E-2</v>
      </c>
      <c r="H150">
        <v>2.3381668045780322E-2</v>
      </c>
      <c r="I150">
        <v>2.3366306564460725E-2</v>
      </c>
      <c r="J150">
        <v>2.3350965254514425E-2</v>
      </c>
      <c r="K150">
        <v>2.3335644076236527E-2</v>
      </c>
      <c r="L150">
        <v>2.3320342990026277E-2</v>
      </c>
      <c r="M150">
        <v>2.3305061956386708E-2</v>
      </c>
      <c r="N150">
        <v>2.328980093592432E-2</v>
      </c>
      <c r="O150">
        <v>2.327455988934873E-2</v>
      </c>
      <c r="P150">
        <v>2.3259338777472324E-2</v>
      </c>
      <c r="Q150">
        <v>2.3244137561209938E-2</v>
      </c>
      <c r="R150">
        <v>2.3228956201578527E-2</v>
      </c>
      <c r="S150">
        <v>2.3213794659696814E-2</v>
      </c>
      <c r="T150">
        <v>2.3198652896784969E-2</v>
      </c>
      <c r="U150">
        <v>2.3183530874164276E-2</v>
      </c>
      <c r="V150">
        <v>2.316842855325681E-2</v>
      </c>
      <c r="W150">
        <v>2.3153345895585091E-2</v>
      </c>
      <c r="X150">
        <v>2.3138282862771777E-2</v>
      </c>
      <c r="Y150">
        <v>2.3123239416539331E-2</v>
      </c>
      <c r="Z150">
        <v>2.3108215518709698E-2</v>
      </c>
      <c r="AA150">
        <v>2.3093211131203974E-2</v>
      </c>
      <c r="AB150">
        <v>2.3078226216042101E-2</v>
      </c>
      <c r="AC150">
        <v>2.3063260735342522E-2</v>
      </c>
      <c r="AD150">
        <v>2.3048314651321882E-2</v>
      </c>
      <c r="AE150">
        <v>2.3033387926294717E-2</v>
      </c>
      <c r="AF150">
        <v>2.3018480522673107E-2</v>
      </c>
      <c r="AG150">
        <v>2.3003592402966386E-2</v>
      </c>
      <c r="AH150">
        <v>2.2988723529780822E-2</v>
      </c>
      <c r="AI150">
        <v>2.297387386581929E-2</v>
      </c>
      <c r="AJ150">
        <v>2.295904337388098E-2</v>
      </c>
      <c r="AK150">
        <v>2.2944232016861087E-2</v>
      </c>
      <c r="AL150">
        <v>2.2929439757750473E-2</v>
      </c>
      <c r="AM150">
        <v>2.2914666559635397E-2</v>
      </c>
      <c r="AN150">
        <v>2.2899912385697177E-2</v>
      </c>
      <c r="AO150">
        <v>2.2885177199211897E-2</v>
      </c>
      <c r="AP150">
        <v>2.287046096355011E-2</v>
      </c>
      <c r="AQ150">
        <v>2.2855763642176521E-2</v>
      </c>
      <c r="AR150">
        <v>2.2841085198649688E-2</v>
      </c>
      <c r="AS150">
        <v>2.2826425596621725E-2</v>
      </c>
      <c r="AT150">
        <v>2.2811784799838003E-2</v>
      </c>
      <c r="AU150">
        <v>2.2797162772136843E-2</v>
      </c>
      <c r="AV150">
        <v>2.2782559477449223E-2</v>
      </c>
      <c r="AW150">
        <v>2.2767974879798484E-2</v>
      </c>
      <c r="AX150">
        <v>2.2753408943300028E-2</v>
      </c>
      <c r="AY150">
        <v>2.2738861632161038E-2</v>
      </c>
      <c r="AZ150">
        <v>2.272433291068016E-2</v>
      </c>
      <c r="BA150">
        <v>2.2709822743247239E-2</v>
      </c>
      <c r="BB150">
        <v>2.2695331094343001E-2</v>
      </c>
      <c r="BC150">
        <v>2.2680857928538793E-2</v>
      </c>
      <c r="BD150">
        <v>2.2666403210496261E-2</v>
      </c>
      <c r="BE150">
        <v>2.2651966904967093E-2</v>
      </c>
      <c r="BF150">
        <v>2.2637548976792713E-2</v>
      </c>
      <c r="BG150">
        <v>2.2623149390904006E-2</v>
      </c>
      <c r="BH150">
        <v>2.2608768112321018E-2</v>
      </c>
      <c r="BI150">
        <v>2.2594405106152692E-2</v>
      </c>
      <c r="BJ150">
        <v>2.2580060337596578E-2</v>
      </c>
      <c r="BK150">
        <v>2.2565733771938552E-2</v>
      </c>
    </row>
    <row r="151" spans="1:63">
      <c r="A151" s="1066"/>
      <c r="B151" s="510">
        <v>33.5</v>
      </c>
      <c r="C151">
        <v>2.3208988176018876E-2</v>
      </c>
      <c r="D151">
        <v>2.3193785920320023E-2</v>
      </c>
      <c r="E151">
        <v>2.3178603567022425E-2</v>
      </c>
      <c r="F151">
        <v>2.3163441077068071E-2</v>
      </c>
      <c r="G151">
        <v>2.3148298411501105E-2</v>
      </c>
      <c r="H151">
        <v>2.3133175531467463E-2</v>
      </c>
      <c r="I151">
        <v>2.3118072398214538E-2</v>
      </c>
      <c r="J151">
        <v>2.3102988973090877E-2</v>
      </c>
      <c r="K151">
        <v>2.308792521754582E-2</v>
      </c>
      <c r="L151">
        <v>2.3072881093129202E-2</v>
      </c>
      <c r="M151">
        <v>2.3057856561490991E-2</v>
      </c>
      <c r="N151">
        <v>2.3042851584380995E-2</v>
      </c>
      <c r="O151">
        <v>2.3027866123648509E-2</v>
      </c>
      <c r="P151">
        <v>2.3012900141242021E-2</v>
      </c>
      <c r="Q151">
        <v>2.2997953599208868E-2</v>
      </c>
      <c r="R151">
        <v>2.2983026459694914E-2</v>
      </c>
      <c r="S151">
        <v>2.2968118684944257E-2</v>
      </c>
      <c r="T151">
        <v>2.2953230237298873E-2</v>
      </c>
      <c r="U151">
        <v>2.2938361079198322E-2</v>
      </c>
      <c r="V151">
        <v>2.2923511173179437E-2</v>
      </c>
      <c r="W151">
        <v>2.2908680481875995E-2</v>
      </c>
      <c r="X151">
        <v>2.2893868968018403E-2</v>
      </c>
      <c r="Y151">
        <v>2.2879076594433403E-2</v>
      </c>
      <c r="Z151">
        <v>2.2864303324043739E-2</v>
      </c>
      <c r="AA151">
        <v>2.2849549119867873E-2</v>
      </c>
      <c r="AB151">
        <v>2.2834813945019638E-2</v>
      </c>
      <c r="AC151">
        <v>2.2820097762707974E-2</v>
      </c>
      <c r="AD151">
        <v>2.2805400536236593E-2</v>
      </c>
      <c r="AE151">
        <v>2.2790722229003687E-2</v>
      </c>
      <c r="AF151">
        <v>2.2776062804501614E-2</v>
      </c>
      <c r="AG151">
        <v>2.2761422226316615E-2</v>
      </c>
      <c r="AH151">
        <v>2.2746800458128474E-2</v>
      </c>
      <c r="AI151">
        <v>2.2732197463710267E-2</v>
      </c>
      <c r="AJ151">
        <v>2.2717613206928024E-2</v>
      </c>
      <c r="AK151">
        <v>2.270304765174045E-2</v>
      </c>
      <c r="AL151">
        <v>2.2688500762198624E-2</v>
      </c>
      <c r="AM151">
        <v>2.2673972502445707E-2</v>
      </c>
      <c r="AN151">
        <v>2.2659462836716625E-2</v>
      </c>
      <c r="AO151">
        <v>2.2644971729337812E-2</v>
      </c>
      <c r="AP151">
        <v>2.2630499144726892E-2</v>
      </c>
      <c r="AQ151">
        <v>2.2616045047392397E-2</v>
      </c>
      <c r="AR151">
        <v>2.2601609401933471E-2</v>
      </c>
      <c r="AS151">
        <v>2.2587192173039589E-2</v>
      </c>
      <c r="AT151">
        <v>2.257279332549026E-2</v>
      </c>
      <c r="AU151">
        <v>2.2558412824154751E-2</v>
      </c>
      <c r="AV151">
        <v>2.2544050633991789E-2</v>
      </c>
      <c r="AW151">
        <v>2.2529706720049288E-2</v>
      </c>
      <c r="AX151">
        <v>2.2515381047464054E-2</v>
      </c>
      <c r="AY151">
        <v>2.2501073581461521E-2</v>
      </c>
      <c r="AZ151">
        <v>2.2486784287355437E-2</v>
      </c>
      <c r="BA151">
        <v>2.2472513130547624E-2</v>
      </c>
      <c r="BB151">
        <v>2.2458260076527667E-2</v>
      </c>
      <c r="BC151">
        <v>2.2444025090872653E-2</v>
      </c>
      <c r="BD151">
        <v>2.2429808139246887E-2</v>
      </c>
      <c r="BE151">
        <v>2.2415609187401611E-2</v>
      </c>
      <c r="BF151">
        <v>2.2401428201174755E-2</v>
      </c>
      <c r="BG151">
        <v>2.2387265146490611E-2</v>
      </c>
      <c r="BH151">
        <v>2.2373119989359626E-2</v>
      </c>
      <c r="BI151">
        <v>2.2358992695878075E-2</v>
      </c>
      <c r="BJ151">
        <v>2.2344883232227816E-2</v>
      </c>
      <c r="BK151">
        <v>2.2330791564676027E-2</v>
      </c>
    </row>
    <row r="152" spans="1:63">
      <c r="A152" s="1066"/>
      <c r="B152" s="510">
        <v>33.75</v>
      </c>
      <c r="C152">
        <v>2.296320616180467E-2</v>
      </c>
      <c r="D152">
        <v>2.2948258725802376E-2</v>
      </c>
      <c r="E152">
        <v>2.2933330736605681E-2</v>
      </c>
      <c r="F152">
        <v>2.2918422156288441E-2</v>
      </c>
      <c r="G152">
        <v>2.2903532947023079E-2</v>
      </c>
      <c r="H152">
        <v>2.2888663071080232E-2</v>
      </c>
      <c r="I152">
        <v>2.2873812490828475E-2</v>
      </c>
      <c r="J152">
        <v>2.2858981168733972E-2</v>
      </c>
      <c r="K152">
        <v>2.2844169067360181E-2</v>
      </c>
      <c r="L152">
        <v>2.282937614936752E-2</v>
      </c>
      <c r="M152">
        <v>2.2814602377513069E-2</v>
      </c>
      <c r="N152">
        <v>2.2799847714650247E-2</v>
      </c>
      <c r="O152">
        <v>2.2785112123728506E-2</v>
      </c>
      <c r="P152">
        <v>2.2770395567793016E-2</v>
      </c>
      <c r="Q152">
        <v>2.2755698009984369E-2</v>
      </c>
      <c r="R152">
        <v>2.2741019413538253E-2</v>
      </c>
      <c r="S152">
        <v>2.2726359741785163E-2</v>
      </c>
      <c r="T152">
        <v>2.2711718958150072E-2</v>
      </c>
      <c r="U152">
        <v>2.269709702615216E-2</v>
      </c>
      <c r="V152">
        <v>2.2682493909404473E-2</v>
      </c>
      <c r="W152">
        <v>2.2667909571613663E-2</v>
      </c>
      <c r="X152">
        <v>2.265334397657965E-2</v>
      </c>
      <c r="Y152">
        <v>2.2638797088195346E-2</v>
      </c>
      <c r="Z152">
        <v>2.2624268870446336E-2</v>
      </c>
      <c r="AA152">
        <v>2.2609759287410606E-2</v>
      </c>
      <c r="AB152">
        <v>2.2595268303258233E-2</v>
      </c>
      <c r="AC152">
        <v>2.2580795882251082E-2</v>
      </c>
      <c r="AD152">
        <v>2.2566341988742532E-2</v>
      </c>
      <c r="AE152">
        <v>2.2551906587177175E-2</v>
      </c>
      <c r="AF152">
        <v>2.25374896420905E-2</v>
      </c>
      <c r="AG152">
        <v>2.252309111810865E-2</v>
      </c>
      <c r="AH152">
        <v>2.2508710979948096E-2</v>
      </c>
      <c r="AI152">
        <v>2.2494349192415362E-2</v>
      </c>
      <c r="AJ152">
        <v>2.2480005720406735E-2</v>
      </c>
      <c r="AK152">
        <v>2.2465680528907985E-2</v>
      </c>
      <c r="AL152">
        <v>2.245137358299407E-2</v>
      </c>
      <c r="AM152">
        <v>2.2437084847828859E-2</v>
      </c>
      <c r="AN152">
        <v>2.2422814288664845E-2</v>
      </c>
      <c r="AO152">
        <v>2.2408561870842874E-2</v>
      </c>
      <c r="AP152">
        <v>2.2394327559791847E-2</v>
      </c>
      <c r="AQ152">
        <v>2.2380111321028455E-2</v>
      </c>
      <c r="AR152">
        <v>2.2365913120156899E-2</v>
      </c>
      <c r="AS152">
        <v>2.23517329228686E-2</v>
      </c>
      <c r="AT152">
        <v>2.2337570694941935E-2</v>
      </c>
      <c r="AU152">
        <v>2.2323426402241959E-2</v>
      </c>
      <c r="AV152">
        <v>2.2309300010720137E-2</v>
      </c>
      <c r="AW152">
        <v>2.2295191486414054E-2</v>
      </c>
      <c r="AX152">
        <v>2.2281100795447161E-2</v>
      </c>
      <c r="AY152">
        <v>2.2267027904028482E-2</v>
      </c>
      <c r="AZ152">
        <v>2.2252972778452371E-2</v>
      </c>
      <c r="BA152">
        <v>2.2238935385098229E-2</v>
      </c>
      <c r="BB152">
        <v>2.2224915690430225E-2</v>
      </c>
      <c r="BC152">
        <v>2.2210913660997054E-2</v>
      </c>
      <c r="BD152">
        <v>2.2196929263431652E-2</v>
      </c>
      <c r="BE152">
        <v>2.218296246445093E-2</v>
      </c>
      <c r="BF152">
        <v>2.2169013230855523E-2</v>
      </c>
      <c r="BG152">
        <v>2.2155081529529521E-2</v>
      </c>
      <c r="BH152">
        <v>2.2141167327440196E-2</v>
      </c>
      <c r="BI152">
        <v>2.2127270591637768E-2</v>
      </c>
      <c r="BJ152">
        <v>2.2113391289255109E-2</v>
      </c>
      <c r="BK152">
        <v>2.2099529387507526E-2</v>
      </c>
    </row>
    <row r="153" spans="1:63">
      <c r="A153" s="1066"/>
      <c r="B153" s="510">
        <v>34</v>
      </c>
      <c r="C153">
        <v>2.2721347196079506E-2</v>
      </c>
      <c r="D153">
        <v>2.2706648882514328E-2</v>
      </c>
      <c r="E153">
        <v>2.2691969573170587E-2</v>
      </c>
      <c r="F153">
        <v>2.2677309231214748E-2</v>
      </c>
      <c r="G153">
        <v>2.2662667819908423E-2</v>
      </c>
      <c r="H153">
        <v>2.2648045302608031E-2</v>
      </c>
      <c r="I153">
        <v>2.2633441642764505E-2</v>
      </c>
      <c r="J153">
        <v>2.261885680392299E-2</v>
      </c>
      <c r="K153">
        <v>2.2604290749722533E-2</v>
      </c>
      <c r="L153">
        <v>2.2589743443895773E-2</v>
      </c>
      <c r="M153">
        <v>2.2575214850268671E-2</v>
      </c>
      <c r="N153">
        <v>2.2560704932760176E-2</v>
      </c>
      <c r="O153">
        <v>2.2546213655381935E-2</v>
      </c>
      <c r="P153">
        <v>2.2531740982238018E-2</v>
      </c>
      <c r="Q153">
        <v>2.2517286877524589E-2</v>
      </c>
      <c r="R153">
        <v>2.2502851305529634E-2</v>
      </c>
      <c r="S153">
        <v>2.2488434230632647E-2</v>
      </c>
      <c r="T153">
        <v>2.2474035617304364E-2</v>
      </c>
      <c r="U153">
        <v>2.2459655430106442E-2</v>
      </c>
      <c r="V153">
        <v>2.2445293633691195E-2</v>
      </c>
      <c r="W153">
        <v>2.243095019280128E-2</v>
      </c>
      <c r="X153">
        <v>2.2416625072269429E-2</v>
      </c>
      <c r="Y153">
        <v>2.2402318237018142E-2</v>
      </c>
      <c r="Z153">
        <v>2.2388029652059417E-2</v>
      </c>
      <c r="AA153">
        <v>2.2373759282494465E-2</v>
      </c>
      <c r="AB153">
        <v>2.235950709351341E-2</v>
      </c>
      <c r="AC153">
        <v>2.234527305039502E-2</v>
      </c>
      <c r="AD153">
        <v>2.2331057118506425E-2</v>
      </c>
      <c r="AE153">
        <v>2.2316859263302818E-2</v>
      </c>
      <c r="AF153">
        <v>2.2302679450327201E-2</v>
      </c>
      <c r="AG153">
        <v>2.2288517645210094E-2</v>
      </c>
      <c r="AH153">
        <v>2.2274373813669254E-2</v>
      </c>
      <c r="AI153">
        <v>2.2260247921509404E-2</v>
      </c>
      <c r="AJ153">
        <v>2.2246139934621958E-2</v>
      </c>
      <c r="AK153">
        <v>2.2232049818984734E-2</v>
      </c>
      <c r="AL153">
        <v>2.2217977540661699E-2</v>
      </c>
      <c r="AM153">
        <v>2.2203923065802687E-2</v>
      </c>
      <c r="AN153">
        <v>2.2189886360643125E-2</v>
      </c>
      <c r="AO153">
        <v>2.2175867391503772E-2</v>
      </c>
      <c r="AP153">
        <v>2.2161866124790437E-2</v>
      </c>
      <c r="AQ153">
        <v>2.2147882526993731E-2</v>
      </c>
      <c r="AR153">
        <v>2.2133916564688761E-2</v>
      </c>
      <c r="AS153">
        <v>2.2119968204534914E-2</v>
      </c>
      <c r="AT153">
        <v>2.2106037413275551E-2</v>
      </c>
      <c r="AU153">
        <v>2.2092124157737768E-2</v>
      </c>
      <c r="AV153">
        <v>2.2078228404832114E-2</v>
      </c>
      <c r="AW153">
        <v>2.2064350121552348E-2</v>
      </c>
      <c r="AX153">
        <v>2.2050489274975157E-2</v>
      </c>
      <c r="AY153">
        <v>2.2036645832259907E-2</v>
      </c>
      <c r="AZ153">
        <v>2.2022819760648391E-2</v>
      </c>
      <c r="BA153">
        <v>2.2009011027464553E-2</v>
      </c>
      <c r="BB153">
        <v>2.199521960011425E-2</v>
      </c>
      <c r="BC153">
        <v>2.1981445446084973E-2</v>
      </c>
      <c r="BD153">
        <v>2.196768853294561E-2</v>
      </c>
      <c r="BE153">
        <v>2.1953948828346181E-2</v>
      </c>
      <c r="BF153">
        <v>2.1940226300017601E-2</v>
      </c>
      <c r="BG153">
        <v>2.1926520915771401E-2</v>
      </c>
      <c r="BH153">
        <v>2.1912832643499497E-2</v>
      </c>
      <c r="BI153">
        <v>2.1899161451173932E-2</v>
      </c>
      <c r="BJ153">
        <v>2.1885507306846623E-2</v>
      </c>
      <c r="BK153">
        <v>2.1871870178649121E-2</v>
      </c>
    </row>
    <row r="154" spans="1:63">
      <c r="A154" s="1066"/>
      <c r="B154" s="576">
        <v>34.25</v>
      </c>
      <c r="C154">
        <v>2.2483327422333332E-2</v>
      </c>
      <c r="D154">
        <v>2.2468872693163954E-2</v>
      </c>
      <c r="E154">
        <v>2.2454436538198373E-2</v>
      </c>
      <c r="F154">
        <v>2.2440018921658041E-2</v>
      </c>
      <c r="G154">
        <v>2.2425619807856234E-2</v>
      </c>
      <c r="H154">
        <v>2.241123916119777E-2</v>
      </c>
      <c r="I154">
        <v>2.2396876946178708E-2</v>
      </c>
      <c r="J154">
        <v>2.2382533127386074E-2</v>
      </c>
      <c r="K154">
        <v>2.2368207669497528E-2</v>
      </c>
      <c r="L154">
        <v>2.2353900537281125E-2</v>
      </c>
      <c r="M154">
        <v>2.2339611695594994E-2</v>
      </c>
      <c r="N154">
        <v>2.2325341109387054E-2</v>
      </c>
      <c r="O154">
        <v>2.2311088743694744E-2</v>
      </c>
      <c r="P154">
        <v>2.2296854563644716E-2</v>
      </c>
      <c r="Q154">
        <v>2.2282638534452563E-2</v>
      </c>
      <c r="R154">
        <v>2.2268440621422528E-2</v>
      </c>
      <c r="S154">
        <v>2.2254260789947241E-2</v>
      </c>
      <c r="T154">
        <v>2.2240099005507403E-2</v>
      </c>
      <c r="U154">
        <v>2.2225955233671546E-2</v>
      </c>
      <c r="V154">
        <v>2.2211829440095723E-2</v>
      </c>
      <c r="W154">
        <v>2.2197721590523245E-2</v>
      </c>
      <c r="X154">
        <v>2.218363165078439E-2</v>
      </c>
      <c r="Y154">
        <v>2.2169559586796159E-2</v>
      </c>
      <c r="Z154">
        <v>2.2155505364561956E-2</v>
      </c>
      <c r="AA154">
        <v>2.2141468950171356E-2</v>
      </c>
      <c r="AB154">
        <v>2.2127450309799807E-2</v>
      </c>
      <c r="AC154">
        <v>2.2113449409708365E-2</v>
      </c>
      <c r="AD154">
        <v>2.2099466216243417E-2</v>
      </c>
      <c r="AE154">
        <v>2.2085500695836435E-2</v>
      </c>
      <c r="AF154">
        <v>2.2071552815003677E-2</v>
      </c>
      <c r="AG154">
        <v>2.2057622540345937E-2</v>
      </c>
      <c r="AH154">
        <v>2.2043709838548274E-2</v>
      </c>
      <c r="AI154">
        <v>2.2029814676379753E-2</v>
      </c>
      <c r="AJ154">
        <v>2.2015937020693158E-2</v>
      </c>
      <c r="AK154">
        <v>2.2002076838424759E-2</v>
      </c>
      <c r="AL154">
        <v>2.198823409659403E-2</v>
      </c>
      <c r="AM154">
        <v>2.1974408762303395E-2</v>
      </c>
      <c r="AN154">
        <v>2.1960600802737963E-2</v>
      </c>
      <c r="AO154">
        <v>2.1946810185165273E-2</v>
      </c>
      <c r="AP154">
        <v>2.1933036876935024E-2</v>
      </c>
      <c r="AQ154">
        <v>2.1919280845478832E-2</v>
      </c>
      <c r="AR154">
        <v>2.1905542058309968E-2</v>
      </c>
      <c r="AS154">
        <v>2.18918204830231E-2</v>
      </c>
      <c r="AT154">
        <v>2.1878116087294043E-2</v>
      </c>
      <c r="AU154">
        <v>2.1864428838879492E-2</v>
      </c>
      <c r="AV154">
        <v>2.1850758705616796E-2</v>
      </c>
      <c r="AW154">
        <v>2.1837105655423666E-2</v>
      </c>
      <c r="AX154">
        <v>2.1823469656297965E-2</v>
      </c>
      <c r="AY154">
        <v>2.1809850676317438E-2</v>
      </c>
      <c r="AZ154">
        <v>2.1796248683639455E-2</v>
      </c>
      <c r="BA154">
        <v>2.1782663646500784E-2</v>
      </c>
      <c r="BB154">
        <v>2.176909553321733E-2</v>
      </c>
      <c r="BC154">
        <v>2.1755544312183881E-2</v>
      </c>
      <c r="BD154">
        <v>2.1742009951873888E-2</v>
      </c>
      <c r="BE154">
        <v>2.1728492420839192E-2</v>
      </c>
      <c r="BF154">
        <v>2.1714991687709802E-2</v>
      </c>
      <c r="BG154">
        <v>2.1701507721193645E-2</v>
      </c>
      <c r="BH154">
        <v>2.1688040490076315E-2</v>
      </c>
      <c r="BI154">
        <v>2.1674589963220848E-2</v>
      </c>
      <c r="BJ154">
        <v>2.1661156109567471E-2</v>
      </c>
      <c r="BK154">
        <v>2.1647738898133366E-2</v>
      </c>
    </row>
    <row r="155" spans="1:63">
      <c r="A155" s="1066"/>
      <c r="B155" s="510">
        <v>34.5</v>
      </c>
      <c r="C155">
        <v>2.2249065233302213E-2</v>
      </c>
      <c r="D155">
        <v>2.2234848704368339E-2</v>
      </c>
      <c r="E155">
        <v>2.2220650331759944E-2</v>
      </c>
      <c r="F155">
        <v>2.2206470080717296E-2</v>
      </c>
      <c r="G155">
        <v>2.2192307916569339E-2</v>
      </c>
      <c r="H155">
        <v>2.2178163804733413E-2</v>
      </c>
      <c r="I155">
        <v>2.2164037710714953E-2</v>
      </c>
      <c r="J155">
        <v>2.214992960010723E-2</v>
      </c>
      <c r="K155">
        <v>2.2135839438591057E-2</v>
      </c>
      <c r="L155">
        <v>2.2121767191934528E-2</v>
      </c>
      <c r="M155">
        <v>2.2107712825992717E-2</v>
      </c>
      <c r="N155">
        <v>2.2093676306707426E-2</v>
      </c>
      <c r="O155">
        <v>2.207965760010689E-2</v>
      </c>
      <c r="P155">
        <v>2.2065656672305509E-2</v>
      </c>
      <c r="Q155">
        <v>2.2051673489503584E-2</v>
      </c>
      <c r="R155">
        <v>2.2037708017987042E-2</v>
      </c>
      <c r="S155">
        <v>2.2023760224127151E-2</v>
      </c>
      <c r="T155">
        <v>2.2009830074380267E-2</v>
      </c>
      <c r="U155">
        <v>2.1995917535287558E-2</v>
      </c>
      <c r="V155">
        <v>2.1982022573474726E-2</v>
      </c>
      <c r="W155">
        <v>2.1968145155651771E-2</v>
      </c>
      <c r="X155">
        <v>2.195428524861269E-2</v>
      </c>
      <c r="Y155">
        <v>2.1940442819235233E-2</v>
      </c>
      <c r="Z155">
        <v>2.1926617834480626E-2</v>
      </c>
      <c r="AA155">
        <v>2.1912810261393325E-2</v>
      </c>
      <c r="AB155">
        <v>2.1899020067100743E-2</v>
      </c>
      <c r="AC155">
        <v>2.1885247218812982E-2</v>
      </c>
      <c r="AD155">
        <v>2.1871491683822589E-2</v>
      </c>
      <c r="AE155">
        <v>2.1857753429504287E-2</v>
      </c>
      <c r="AF155">
        <v>2.1844032423314723E-2</v>
      </c>
      <c r="AG155">
        <v>2.1830328632792207E-2</v>
      </c>
      <c r="AH155">
        <v>2.1816642025556457E-2</v>
      </c>
      <c r="AI155">
        <v>2.1802972569308337E-2</v>
      </c>
      <c r="AJ155">
        <v>2.1789320231829619E-2</v>
      </c>
      <c r="AK155">
        <v>2.1775684980982719E-2</v>
      </c>
      <c r="AL155">
        <v>2.1762066784710446E-2</v>
      </c>
      <c r="AM155">
        <v>2.1748465611035744E-2</v>
      </c>
      <c r="AN155">
        <v>2.1734881428061462E-2</v>
      </c>
      <c r="AO155">
        <v>2.1721314203970082E-2</v>
      </c>
      <c r="AP155">
        <v>2.1707763907023479E-2</v>
      </c>
      <c r="AQ155">
        <v>2.1694230505562684E-2</v>
      </c>
      <c r="AR155">
        <v>2.1680713968007623E-2</v>
      </c>
      <c r="AS155">
        <v>2.1667214262856872E-2</v>
      </c>
      <c r="AT155">
        <v>2.1653731358687429E-2</v>
      </c>
      <c r="AU155">
        <v>2.1640265224154444E-2</v>
      </c>
      <c r="AV155">
        <v>2.1626815827990996E-2</v>
      </c>
      <c r="AW155">
        <v>2.161338313900785E-2</v>
      </c>
      <c r="AX155">
        <v>2.1599967126093203E-2</v>
      </c>
      <c r="AY155">
        <v>2.1586567758212456E-2</v>
      </c>
      <c r="AZ155">
        <v>2.1573185004407972E-2</v>
      </c>
      <c r="BA155">
        <v>2.1559818833798837E-2</v>
      </c>
      <c r="BB155">
        <v>2.1546469215580611E-2</v>
      </c>
      <c r="BC155">
        <v>2.1533136119025111E-2</v>
      </c>
      <c r="BD155">
        <v>2.1519819513480171E-2</v>
      </c>
      <c r="BE155">
        <v>2.1506519368369389E-2</v>
      </c>
      <c r="BF155">
        <v>2.1493235653191917E-2</v>
      </c>
      <c r="BG155">
        <v>2.1479968337522217E-2</v>
      </c>
      <c r="BH155">
        <v>2.1466717391009818E-2</v>
      </c>
      <c r="BI155">
        <v>2.1453482783379108E-2</v>
      </c>
      <c r="BJ155">
        <v>2.1440264484429077E-2</v>
      </c>
      <c r="BK155">
        <v>2.1427062464033121E-2</v>
      </c>
    </row>
    <row r="156" spans="1:63">
      <c r="A156" s="1066"/>
      <c r="B156" s="510">
        <v>34.75</v>
      </c>
      <c r="C156">
        <v>2.2018481198333269E-2</v>
      </c>
      <c r="D156">
        <v>2.2004497634227103E-2</v>
      </c>
      <c r="E156">
        <v>2.1990531820297074E-2</v>
      </c>
      <c r="F156">
        <v>2.1976583722767572E-2</v>
      </c>
      <c r="G156">
        <v>2.1962653307948627E-2</v>
      </c>
      <c r="H156">
        <v>2.1948740542235643E-2</v>
      </c>
      <c r="I156">
        <v>2.193484539210911E-2</v>
      </c>
      <c r="J156">
        <v>2.1920967824134347E-2</v>
      </c>
      <c r="K156">
        <v>2.1907107804961239E-2</v>
      </c>
      <c r="L156">
        <v>2.1893265301323957E-2</v>
      </c>
      <c r="M156">
        <v>2.1879440280040702E-2</v>
      </c>
      <c r="N156">
        <v>2.1865632708013439E-2</v>
      </c>
      <c r="O156">
        <v>2.1851842552227614E-2</v>
      </c>
      <c r="P156">
        <v>2.1838069779751924E-2</v>
      </c>
      <c r="Q156">
        <v>2.1824314357738031E-2</v>
      </c>
      <c r="R156">
        <v>2.1810576253420304E-2</v>
      </c>
      <c r="S156">
        <v>2.1796855434115567E-2</v>
      </c>
      <c r="T156">
        <v>2.1783151867222839E-2</v>
      </c>
      <c r="U156">
        <v>2.1769465520223057E-2</v>
      </c>
      <c r="V156">
        <v>2.1755796360678845E-2</v>
      </c>
      <c r="W156">
        <v>2.1742144356234245E-2</v>
      </c>
      <c r="X156">
        <v>2.1728509474614462E-2</v>
      </c>
      <c r="Y156">
        <v>2.1714891683625611E-2</v>
      </c>
      <c r="Z156">
        <v>2.1701290951154462E-2</v>
      </c>
      <c r="AA156">
        <v>2.1687707245168188E-2</v>
      </c>
      <c r="AB156">
        <v>2.1674140533714116E-2</v>
      </c>
      <c r="AC156">
        <v>2.1660590784919477E-2</v>
      </c>
      <c r="AD156">
        <v>2.1647057966991148E-2</v>
      </c>
      <c r="AE156">
        <v>2.1633542048215416E-2</v>
      </c>
      <c r="AF156">
        <v>2.1620042996957724E-2</v>
      </c>
      <c r="AG156">
        <v>2.1606560781662419E-2</v>
      </c>
      <c r="AH156">
        <v>2.1593095370852508E-2</v>
      </c>
      <c r="AI156">
        <v>2.1579646733129426E-2</v>
      </c>
      <c r="AJ156">
        <v>2.1566214837172776E-2</v>
      </c>
      <c r="AK156">
        <v>2.1552799651740097E-2</v>
      </c>
      <c r="AL156">
        <v>2.1539401145666607E-2</v>
      </c>
      <c r="AM156">
        <v>2.1526019287864986E-2</v>
      </c>
      <c r="AN156">
        <v>2.1512654047325105E-2</v>
      </c>
      <c r="AO156">
        <v>2.1499305393113812E-2</v>
      </c>
      <c r="AP156">
        <v>2.1485973294374679E-2</v>
      </c>
      <c r="AQ156">
        <v>2.1472657720327779E-2</v>
      </c>
      <c r="AR156">
        <v>2.1459358640269426E-2</v>
      </c>
      <c r="AS156">
        <v>2.1446076023571962E-2</v>
      </c>
      <c r="AT156">
        <v>2.14328098396835E-2</v>
      </c>
      <c r="AU156">
        <v>2.1419560058127719E-2</v>
      </c>
      <c r="AV156">
        <v>2.1406326648503601E-2</v>
      </c>
      <c r="AW156">
        <v>2.1393109580485212E-2</v>
      </c>
      <c r="AX156">
        <v>2.1379908823821472E-2</v>
      </c>
      <c r="AY156">
        <v>2.1366724348335926E-2</v>
      </c>
      <c r="AZ156">
        <v>2.13535561239265E-2</v>
      </c>
      <c r="BA156">
        <v>2.1340404120565284E-2</v>
      </c>
      <c r="BB156">
        <v>2.1327268308298303E-2</v>
      </c>
      <c r="BC156">
        <v>2.1314148657245294E-2</v>
      </c>
      <c r="BD156">
        <v>2.1301045137599461E-2</v>
      </c>
      <c r="BE156">
        <v>2.1287957719627271E-2</v>
      </c>
      <c r="BF156">
        <v>2.1274886373668214E-2</v>
      </c>
      <c r="BG156">
        <v>2.1261831070134588E-2</v>
      </c>
      <c r="BH156">
        <v>2.1248791779511264E-2</v>
      </c>
      <c r="BI156">
        <v>2.1235768472355487E-2</v>
      </c>
      <c r="BJ156">
        <v>2.1222761119296628E-2</v>
      </c>
      <c r="BK156">
        <v>2.1209769691035978E-2</v>
      </c>
    </row>
    <row r="157" spans="1:63">
      <c r="A157" s="1066"/>
      <c r="B157" s="510">
        <v>35</v>
      </c>
      <c r="C157">
        <v>2.179149799349361E-2</v>
      </c>
      <c r="D157">
        <v>2.1777742302630548E-2</v>
      </c>
      <c r="E157">
        <v>2.1764003967129075E-2</v>
      </c>
      <c r="F157">
        <v>2.1750282954164382E-2</v>
      </c>
      <c r="G157">
        <v>2.1736579230994365E-2</v>
      </c>
      <c r="H157">
        <v>2.1722892764959405E-2</v>
      </c>
      <c r="I157">
        <v>2.170922352348208E-2</v>
      </c>
      <c r="J157">
        <v>2.1695571474066911E-2</v>
      </c>
      <c r="K157">
        <v>2.1681936584300118E-2</v>
      </c>
      <c r="L157">
        <v>2.1668318821849341E-2</v>
      </c>
      <c r="M157">
        <v>2.1654718154463407E-2</v>
      </c>
      <c r="N157">
        <v>2.164113454997206E-2</v>
      </c>
      <c r="O157">
        <v>2.1627567976285712E-2</v>
      </c>
      <c r="P157">
        <v>2.1614018401395197E-2</v>
      </c>
      <c r="Q157">
        <v>2.1600485793371503E-2</v>
      </c>
      <c r="R157">
        <v>2.1586970120365544E-2</v>
      </c>
      <c r="S157">
        <v>2.157347135060789E-2</v>
      </c>
      <c r="T157">
        <v>2.1559989452408522E-2</v>
      </c>
      <c r="U157">
        <v>2.1546524394156594E-2</v>
      </c>
      <c r="V157">
        <v>2.1533076144320179E-2</v>
      </c>
      <c r="W157">
        <v>2.1519644671446021E-2</v>
      </c>
      <c r="X157">
        <v>2.1506229944159298E-2</v>
      </c>
      <c r="Y157">
        <v>2.1492831931163362E-2</v>
      </c>
      <c r="Z157">
        <v>2.147945060123951E-2</v>
      </c>
      <c r="AA157">
        <v>2.1466085923246739E-2</v>
      </c>
      <c r="AB157">
        <v>2.1452737866121504E-2</v>
      </c>
      <c r="AC157">
        <v>2.1439406398877474E-2</v>
      </c>
      <c r="AD157">
        <v>2.1426091490605287E-2</v>
      </c>
      <c r="AE157">
        <v>2.1412793110472336E-2</v>
      </c>
      <c r="AF157">
        <v>2.1399511227722486E-2</v>
      </c>
      <c r="AG157">
        <v>2.1386245811675891E-2</v>
      </c>
      <c r="AH157">
        <v>2.1372996831728715E-2</v>
      </c>
      <c r="AI157">
        <v>2.135976425735292E-2</v>
      </c>
      <c r="AJ157">
        <v>2.1346548058096017E-2</v>
      </c>
      <c r="AK157">
        <v>2.1333348203580845E-2</v>
      </c>
      <c r="AL157">
        <v>2.1320164663505337E-2</v>
      </c>
      <c r="AM157">
        <v>2.1306997407642265E-2</v>
      </c>
      <c r="AN157">
        <v>2.1293846405839052E-2</v>
      </c>
      <c r="AO157">
        <v>2.1280711628017503E-2</v>
      </c>
      <c r="AP157">
        <v>2.126759304417359E-2</v>
      </c>
      <c r="AQ157">
        <v>2.1254490624377231E-2</v>
      </c>
      <c r="AR157">
        <v>2.1241404338772057E-2</v>
      </c>
      <c r="AS157">
        <v>2.1228334157575166E-2</v>
      </c>
      <c r="AT157">
        <v>2.1215280051076937E-2</v>
      </c>
      <c r="AU157">
        <v>2.1202241989640765E-2</v>
      </c>
      <c r="AV157">
        <v>2.1189219943702865E-2</v>
      </c>
      <c r="AW157">
        <v>2.1176213883772031E-2</v>
      </c>
      <c r="AX157">
        <v>2.1163223780429428E-2</v>
      </c>
      <c r="AY157">
        <v>2.1150249604328351E-2</v>
      </c>
      <c r="AZ157">
        <v>2.1137291326194022E-2</v>
      </c>
      <c r="BA157">
        <v>2.1124348916823368E-2</v>
      </c>
      <c r="BB157">
        <v>2.1111422347084786E-2</v>
      </c>
      <c r="BC157">
        <v>2.109851158791794E-2</v>
      </c>
      <c r="BD157">
        <v>2.1085616610333546E-2</v>
      </c>
      <c r="BE157">
        <v>2.1072737385413126E-2</v>
      </c>
      <c r="BF157">
        <v>2.1059873884308838E-2</v>
      </c>
      <c r="BG157">
        <v>2.1047026078243221E-2</v>
      </c>
      <c r="BH157">
        <v>2.1034193938508996E-2</v>
      </c>
      <c r="BI157">
        <v>2.1021377436468862E-2</v>
      </c>
      <c r="BJ157">
        <v>2.1008576543555257E-2</v>
      </c>
      <c r="BK157">
        <v>2.0995791231270176E-2</v>
      </c>
    </row>
    <row r="158" spans="1:63">
      <c r="A158" s="1066"/>
      <c r="B158" s="510">
        <v>35.25</v>
      </c>
      <c r="C158">
        <v>2.1568040334304303E-2</v>
      </c>
      <c r="D158">
        <v>2.1554507564184044E-2</v>
      </c>
      <c r="E158">
        <v>2.1540991765566859E-2</v>
      </c>
      <c r="F158">
        <v>2.1527492906546701E-2</v>
      </c>
      <c r="G158">
        <v>2.1514010955297463E-2</v>
      </c>
      <c r="H158">
        <v>2.1500545880072698E-2</v>
      </c>
      <c r="I158">
        <v>2.1487097649205401E-2</v>
      </c>
      <c r="J158">
        <v>2.1473666231107743E-2</v>
      </c>
      <c r="K158">
        <v>2.146025159427082E-2</v>
      </c>
      <c r="L158">
        <v>2.1446853707264416E-2</v>
      </c>
      <c r="M158">
        <v>2.1433472538736759E-2</v>
      </c>
      <c r="N158">
        <v>2.1420108057414271E-2</v>
      </c>
      <c r="O158">
        <v>2.1406760232101321E-2</v>
      </c>
      <c r="P158">
        <v>2.1393429031679997E-2</v>
      </c>
      <c r="Q158">
        <v>2.1380114425109849E-2</v>
      </c>
      <c r="R158">
        <v>2.136681638142765E-2</v>
      </c>
      <c r="S158">
        <v>2.135353486974716E-2</v>
      </c>
      <c r="T158">
        <v>2.1340269859258892E-2</v>
      </c>
      <c r="U158">
        <v>2.1327021319229863E-2</v>
      </c>
      <c r="V158">
        <v>2.131378921900336E-2</v>
      </c>
      <c r="W158">
        <v>2.1300573527998717E-2</v>
      </c>
      <c r="X158">
        <v>2.1287374215711058E-2</v>
      </c>
      <c r="Y158">
        <v>2.1274191251711063E-2</v>
      </c>
      <c r="Z158">
        <v>2.126102460564476E-2</v>
      </c>
      <c r="AA158">
        <v>2.1247874247233269E-2</v>
      </c>
      <c r="AB158">
        <v>2.1234740146272572E-2</v>
      </c>
      <c r="AC158">
        <v>2.1221622272633293E-2</v>
      </c>
      <c r="AD158">
        <v>2.1208520596260459E-2</v>
      </c>
      <c r="AE158">
        <v>2.1195435087173257E-2</v>
      </c>
      <c r="AF158">
        <v>2.1182365715464842E-2</v>
      </c>
      <c r="AG158">
        <v>2.1169312451302075E-2</v>
      </c>
      <c r="AH158">
        <v>2.1156275264925313E-2</v>
      </c>
      <c r="AI158">
        <v>2.1143254126648171E-2</v>
      </c>
      <c r="AJ158">
        <v>2.1130249006857317E-2</v>
      </c>
      <c r="AK158">
        <v>2.111725987601222E-2</v>
      </c>
      <c r="AL158">
        <v>2.1104286704644946E-2</v>
      </c>
      <c r="AM158">
        <v>2.1091329463359936E-2</v>
      </c>
      <c r="AN158">
        <v>2.1078388122833771E-2</v>
      </c>
      <c r="AO158">
        <v>2.1065462653814957E-2</v>
      </c>
      <c r="AP158">
        <v>2.1052553027123708E-2</v>
      </c>
      <c r="AQ158">
        <v>2.1039659213651727E-2</v>
      </c>
      <c r="AR158">
        <v>2.1026781184361975E-2</v>
      </c>
      <c r="AS158">
        <v>2.1013918910288466E-2</v>
      </c>
      <c r="AT158">
        <v>2.1001072362536049E-2</v>
      </c>
      <c r="AU158">
        <v>2.0988241512280185E-2</v>
      </c>
      <c r="AV158">
        <v>2.0975426330766739E-2</v>
      </c>
      <c r="AW158">
        <v>2.0962626789311756E-2</v>
      </c>
      <c r="AX158">
        <v>2.0949842859301248E-2</v>
      </c>
      <c r="AY158">
        <v>2.0937074512190994E-2</v>
      </c>
      <c r="AZ158">
        <v>2.0924321719506318E-2</v>
      </c>
      <c r="BA158">
        <v>2.0911584452841865E-2</v>
      </c>
      <c r="BB158">
        <v>2.089886268386142E-2</v>
      </c>
      <c r="BC158">
        <v>2.0886156384297673E-2</v>
      </c>
      <c r="BD158">
        <v>2.0873465525952008E-2</v>
      </c>
      <c r="BE158">
        <v>2.086079008069432E-2</v>
      </c>
      <c r="BF158">
        <v>2.0848130020462777E-2</v>
      </c>
      <c r="BG158">
        <v>2.0835485317263633E-2</v>
      </c>
      <c r="BH158">
        <v>2.0822855943171018E-2</v>
      </c>
      <c r="BI158">
        <v>2.0810241870326728E-2</v>
      </c>
      <c r="BJ158">
        <v>2.0797643070940015E-2</v>
      </c>
      <c r="BK158">
        <v>2.0785059517287399E-2</v>
      </c>
    </row>
    <row r="159" spans="1:63">
      <c r="A159" s="1066"/>
      <c r="B159" s="510">
        <v>35.5</v>
      </c>
      <c r="C159">
        <v>2.1348034910986708E-2</v>
      </c>
      <c r="D159">
        <v>2.1334720243636366E-2</v>
      </c>
      <c r="E159">
        <v>2.132142217452257E-2</v>
      </c>
      <c r="F159">
        <v>2.1308140672627294E-2</v>
      </c>
      <c r="G159">
        <v>2.129487570700974E-2</v>
      </c>
      <c r="H159">
        <v>2.1281627246806122E-2</v>
      </c>
      <c r="I159">
        <v>2.1268395261229398E-2</v>
      </c>
      <c r="J159">
        <v>2.125517971956906E-2</v>
      </c>
      <c r="K159">
        <v>2.1241980591190871E-2</v>
      </c>
      <c r="L159">
        <v>2.1228797845536652E-2</v>
      </c>
      <c r="M159">
        <v>2.1215631452124021E-2</v>
      </c>
      <c r="N159">
        <v>2.1202481380546187E-2</v>
      </c>
      <c r="O159">
        <v>2.1189347600471687E-2</v>
      </c>
      <c r="P159">
        <v>2.1176230081644175E-2</v>
      </c>
      <c r="Q159">
        <v>2.1163128793882172E-2</v>
      </c>
      <c r="R159">
        <v>2.1150043707078854E-2</v>
      </c>
      <c r="S159">
        <v>2.1136974791201805E-2</v>
      </c>
      <c r="T159">
        <v>2.1123922016292793E-2</v>
      </c>
      <c r="U159">
        <v>2.1110885352467541E-2</v>
      </c>
      <c r="V159">
        <v>2.1097864769915497E-2</v>
      </c>
      <c r="W159">
        <v>2.1084860238899619E-2</v>
      </c>
      <c r="X159">
        <v>2.1071871729756126E-2</v>
      </c>
      <c r="Y159">
        <v>2.1058899212894288E-2</v>
      </c>
      <c r="Z159">
        <v>2.1045942658796203E-2</v>
      </c>
      <c r="AA159">
        <v>2.1033002038016564E-2</v>
      </c>
      <c r="AB159">
        <v>2.102007732118244E-2</v>
      </c>
      <c r="AC159">
        <v>2.1007168478993064E-2</v>
      </c>
      <c r="AD159">
        <v>2.099427548221958E-2</v>
      </c>
      <c r="AE159">
        <v>2.0981398301704864E-2</v>
      </c>
      <c r="AF159">
        <v>2.0968536908363276E-2</v>
      </c>
      <c r="AG159">
        <v>2.0955691273180452E-2</v>
      </c>
      <c r="AH159">
        <v>2.094286136721308E-2</v>
      </c>
      <c r="AI159">
        <v>2.0930047161588687E-2</v>
      </c>
      <c r="AJ159">
        <v>2.0917248627505419E-2</v>
      </c>
      <c r="AK159">
        <v>2.090446573623183E-2</v>
      </c>
      <c r="AL159">
        <v>2.0891698459106663E-2</v>
      </c>
      <c r="AM159">
        <v>2.0878946767538639E-2</v>
      </c>
      <c r="AN159">
        <v>2.0866210633006241E-2</v>
      </c>
      <c r="AO159">
        <v>2.0853490027057497E-2</v>
      </c>
      <c r="AP159">
        <v>2.084078492130978E-2</v>
      </c>
      <c r="AQ159">
        <v>2.0828095287449583E-2</v>
      </c>
      <c r="AR159">
        <v>2.081542109723232E-2</v>
      </c>
      <c r="AS159">
        <v>2.080276232248212E-2</v>
      </c>
      <c r="AT159">
        <v>2.0790118935091591E-2</v>
      </c>
      <c r="AU159">
        <v>2.0777490907021651E-2</v>
      </c>
      <c r="AV159">
        <v>2.0764878210301291E-2</v>
      </c>
      <c r="AW159">
        <v>2.0752280817027374E-2</v>
      </c>
      <c r="AX159">
        <v>2.0739698699364442E-2</v>
      </c>
      <c r="AY159">
        <v>2.0727131829544502E-2</v>
      </c>
      <c r="AZ159">
        <v>2.0714580179866823E-2</v>
      </c>
      <c r="BA159">
        <v>2.0702043722697724E-2</v>
      </c>
      <c r="BB159">
        <v>2.068952243047039E-2</v>
      </c>
      <c r="BC159">
        <v>2.0677016275684648E-2</v>
      </c>
      <c r="BD159">
        <v>2.066452523090679E-2</v>
      </c>
      <c r="BE159">
        <v>2.0652049268769342E-2</v>
      </c>
      <c r="BF159">
        <v>2.0639588361970898E-2</v>
      </c>
      <c r="BG159">
        <v>2.0627142483275896E-2</v>
      </c>
      <c r="BH159">
        <v>2.0614711605514431E-2</v>
      </c>
      <c r="BI159">
        <v>2.0602295701582046E-2</v>
      </c>
      <c r="BJ159">
        <v>2.0589894744439549E-2</v>
      </c>
      <c r="BK159">
        <v>2.0577508707112814E-2</v>
      </c>
    </row>
    <row r="160" spans="1:63">
      <c r="A160" s="1066"/>
      <c r="B160" s="510">
        <v>35.75</v>
      </c>
      <c r="C160">
        <v>2.1131410326113553E-2</v>
      </c>
      <c r="D160">
        <v>2.1118309073704804E-2</v>
      </c>
      <c r="E160">
        <v>2.1105224056508116E-2</v>
      </c>
      <c r="F160">
        <v>2.1092155244363902E-2</v>
      </c>
      <c r="G160">
        <v>2.107910260718723E-2</v>
      </c>
      <c r="H160">
        <v>2.1066066114967596E-2</v>
      </c>
      <c r="I160">
        <v>2.1053045737768693E-2</v>
      </c>
      <c r="J160">
        <v>2.1040041445728172E-2</v>
      </c>
      <c r="K160">
        <v>2.1027053209057425E-2</v>
      </c>
      <c r="L160">
        <v>2.1014080998041355E-2</v>
      </c>
      <c r="M160">
        <v>2.1001124783038155E-2</v>
      </c>
      <c r="N160">
        <v>2.0988184534479058E-2</v>
      </c>
      <c r="O160">
        <v>2.097526022286815E-2</v>
      </c>
      <c r="P160">
        <v>2.0962351818782109E-2</v>
      </c>
      <c r="Q160">
        <v>2.0949459292870003E-2</v>
      </c>
      <c r="R160">
        <v>2.0936582615853069E-2</v>
      </c>
      <c r="S160">
        <v>2.0923721758524479E-2</v>
      </c>
      <c r="T160">
        <v>2.0910876691749125E-2</v>
      </c>
      <c r="U160">
        <v>2.0898047386463406E-2</v>
      </c>
      <c r="V160">
        <v>2.0885233813674988E-2</v>
      </c>
      <c r="W160">
        <v>2.0872435944462614E-2</v>
      </c>
      <c r="X160">
        <v>2.0859653749975868E-2</v>
      </c>
      <c r="Y160">
        <v>2.0846887201434957E-2</v>
      </c>
      <c r="Z160">
        <v>2.0834136270130504E-2</v>
      </c>
      <c r="AA160">
        <v>2.0821400927423336E-2</v>
      </c>
      <c r="AB160">
        <v>2.080868114474425E-2</v>
      </c>
      <c r="AC160">
        <v>2.0795976893593818E-2</v>
      </c>
      <c r="AD160">
        <v>2.0783288145542169E-2</v>
      </c>
      <c r="AE160">
        <v>2.0770614872228775E-2</v>
      </c>
      <c r="AF160">
        <v>2.0757957045362239E-2</v>
      </c>
      <c r="AG160">
        <v>2.0745314636720091E-2</v>
      </c>
      <c r="AH160">
        <v>2.0732687618148574E-2</v>
      </c>
      <c r="AI160">
        <v>2.0720075961562421E-2</v>
      </c>
      <c r="AJ160">
        <v>2.0707479638944676E-2</v>
      </c>
      <c r="AK160">
        <v>2.0694898622346466E-2</v>
      </c>
      <c r="AL160">
        <v>2.0682332883886798E-2</v>
      </c>
      <c r="AM160">
        <v>2.0669782395752352E-2</v>
      </c>
      <c r="AN160">
        <v>2.0657247130197291E-2</v>
      </c>
      <c r="AO160">
        <v>2.0644727059543018E-2</v>
      </c>
      <c r="AP160">
        <v>2.0632222156178021E-2</v>
      </c>
      <c r="AQ160">
        <v>2.0619732392557634E-2</v>
      </c>
      <c r="AR160">
        <v>2.0607257741203859E-2</v>
      </c>
      <c r="AS160">
        <v>2.0594798174705144E-2</v>
      </c>
      <c r="AT160">
        <v>2.0582353665716192E-2</v>
      </c>
      <c r="AU160">
        <v>2.0569924186957758E-2</v>
      </c>
      <c r="AV160">
        <v>2.0557509711216462E-2</v>
      </c>
      <c r="AW160">
        <v>2.0545110211344569E-2</v>
      </c>
      <c r="AX160">
        <v>2.053272566025981E-2</v>
      </c>
      <c r="AY160">
        <v>2.0520356030945174E-2</v>
      </c>
      <c r="AZ160">
        <v>2.0508001296448714E-2</v>
      </c>
      <c r="BA160">
        <v>2.0495661429883356E-2</v>
      </c>
      <c r="BB160">
        <v>2.0483336404426695E-2</v>
      </c>
      <c r="BC160">
        <v>2.0471026193320807E-2</v>
      </c>
      <c r="BD160">
        <v>2.0458730769872056E-2</v>
      </c>
      <c r="BE160">
        <v>2.0446450107450897E-2</v>
      </c>
      <c r="BF160">
        <v>2.0434184179491683E-2</v>
      </c>
      <c r="BG160">
        <v>2.0421932959492493E-2</v>
      </c>
      <c r="BH160">
        <v>2.0409696421014895E-2</v>
      </c>
      <c r="BI160">
        <v>2.0397474537683809E-2</v>
      </c>
      <c r="BJ160">
        <v>2.0385267283187285E-2</v>
      </c>
      <c r="BK160">
        <v>2.0373074631276324E-2</v>
      </c>
    </row>
    <row r="161" spans="1:63">
      <c r="A161" s="1066"/>
      <c r="B161" s="510">
        <v>36</v>
      </c>
      <c r="C161">
        <v>2.091809703456253E-2</v>
      </c>
      <c r="D161">
        <v>2.0905204635195219E-2</v>
      </c>
      <c r="E161">
        <v>2.0892328117921011E-2</v>
      </c>
      <c r="F161">
        <v>2.0879467453410343E-2</v>
      </c>
      <c r="G161">
        <v>2.0866622612405825E-2</v>
      </c>
      <c r="H161">
        <v>2.0853793565722027E-2</v>
      </c>
      <c r="I161">
        <v>2.0840980284245234E-2</v>
      </c>
      <c r="J161">
        <v>2.0828182738933256E-2</v>
      </c>
      <c r="K161">
        <v>2.0815400900815177E-2</v>
      </c>
      <c r="L161">
        <v>2.0802634740991172E-2</v>
      </c>
      <c r="M161">
        <v>2.0789884230632258E-2</v>
      </c>
      <c r="N161">
        <v>2.0777149340980093E-2</v>
      </c>
      <c r="O161">
        <v>2.0764430043346747E-2</v>
      </c>
      <c r="P161">
        <v>2.0751726309114506E-2</v>
      </c>
      <c r="Q161">
        <v>2.0739038109735649E-2</v>
      </c>
      <c r="R161">
        <v>2.0726365416732218E-2</v>
      </c>
      <c r="S161">
        <v>2.0713708201695834E-2</v>
      </c>
      <c r="T161">
        <v>2.0701066436287465E-2</v>
      </c>
      <c r="U161">
        <v>2.0688440092237206E-2</v>
      </c>
      <c r="V161">
        <v>2.0675829141344099E-2</v>
      </c>
      <c r="W161">
        <v>2.0663233555475898E-2</v>
      </c>
      <c r="X161">
        <v>2.0650653306568865E-2</v>
      </c>
      <c r="Y161">
        <v>2.0638088366627574E-2</v>
      </c>
      <c r="Z161">
        <v>2.0625538707724683E-2</v>
      </c>
      <c r="AA161">
        <v>2.0613004302000734E-2</v>
      </c>
      <c r="AB161">
        <v>2.0600485121663962E-2</v>
      </c>
      <c r="AC161">
        <v>2.0587981138990068E-2</v>
      </c>
      <c r="AD161">
        <v>2.0575492326322029E-2</v>
      </c>
      <c r="AE161">
        <v>2.0563018656069892E-2</v>
      </c>
      <c r="AF161">
        <v>2.0550560100710557E-2</v>
      </c>
      <c r="AG161">
        <v>2.0538116632787602E-2</v>
      </c>
      <c r="AH161">
        <v>2.0525688224911045E-2</v>
      </c>
      <c r="AI161">
        <v>2.0513274849757172E-2</v>
      </c>
      <c r="AJ161">
        <v>2.0500876480068337E-2</v>
      </c>
      <c r="AK161">
        <v>2.0488493088652741E-2</v>
      </c>
      <c r="AL161">
        <v>2.0476124648384247E-2</v>
      </c>
      <c r="AM161">
        <v>2.0463771132202185E-2</v>
      </c>
      <c r="AN161">
        <v>2.0451432513111142E-2</v>
      </c>
      <c r="AO161">
        <v>2.0439108764180782E-2</v>
      </c>
      <c r="AP161">
        <v>2.0426799858545636E-2</v>
      </c>
      <c r="AQ161">
        <v>2.0414505769404918E-2</v>
      </c>
      <c r="AR161">
        <v>2.0402226470022312E-2</v>
      </c>
      <c r="AS161">
        <v>2.0389961933725807E-2</v>
      </c>
      <c r="AT161">
        <v>2.0377712133907471E-2</v>
      </c>
      <c r="AU161">
        <v>2.0365477044023288E-2</v>
      </c>
      <c r="AV161">
        <v>2.0353256637592954E-2</v>
      </c>
      <c r="AW161">
        <v>2.0341050888199673E-2</v>
      </c>
      <c r="AX161">
        <v>2.0328859769489987E-2</v>
      </c>
      <c r="AY161">
        <v>2.0316683255173586E-2</v>
      </c>
      <c r="AZ161">
        <v>2.0304521319023095E-2</v>
      </c>
      <c r="BA161">
        <v>2.0292373934873917E-2</v>
      </c>
      <c r="BB161">
        <v>2.0280241076624017E-2</v>
      </c>
      <c r="BC161">
        <v>2.0268122718233764E-2</v>
      </c>
      <c r="BD161">
        <v>2.0256018833725714E-2</v>
      </c>
      <c r="BE161">
        <v>2.0243929397184453E-2</v>
      </c>
      <c r="BF161">
        <v>2.023185438275639E-2</v>
      </c>
      <c r="BG161">
        <v>2.021979376464958E-2</v>
      </c>
      <c r="BH161">
        <v>2.0207747517133549E-2</v>
      </c>
      <c r="BI161">
        <v>2.01957156145391E-2</v>
      </c>
      <c r="BJ161">
        <v>2.0183698031258135E-2</v>
      </c>
      <c r="BK161">
        <v>2.0171694741743473E-2</v>
      </c>
    </row>
  </sheetData>
  <sheetProtection algorithmName="SHA-512" hashValue="PpSLEosLddKeuTEzwTt2ZNRXwHqJCX/wIPHnyY+CYabKaBI9nMeyDYSHVJa+BepDM4kKFaAgtbw/Xi50Kanm+Q==" saltValue="8HeHqdAqSWUQ/6tWL4IB7g==" spinCount="100000" sheet="1" formatCells="0"/>
  <mergeCells count="5">
    <mergeCell ref="B2:M2"/>
    <mergeCell ref="N2:P2"/>
    <mergeCell ref="Q2:V2"/>
    <mergeCell ref="C4:BK4"/>
    <mergeCell ref="A6:A16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CC161"/>
  <sheetViews>
    <sheetView workbookViewId="0">
      <selection activeCell="A2" sqref="A2"/>
    </sheetView>
  </sheetViews>
  <sheetFormatPr defaultRowHeight="12.75"/>
  <sheetData>
    <row r="1" spans="1:65" ht="13.5" thickBot="1"/>
    <row r="2" spans="1:65" ht="62.25" thickBot="1">
      <c r="B2" s="1056" t="s">
        <v>363</v>
      </c>
      <c r="C2" s="1057"/>
      <c r="D2" s="1057"/>
      <c r="E2" s="1057"/>
      <c r="F2" s="1057"/>
      <c r="G2" s="1057"/>
      <c r="H2" s="1057"/>
      <c r="I2" s="1057"/>
      <c r="J2" s="1057"/>
      <c r="K2" s="1057"/>
      <c r="L2" s="1057"/>
      <c r="M2" s="1058"/>
      <c r="N2" s="1059" t="s">
        <v>364</v>
      </c>
      <c r="O2" s="1060"/>
      <c r="P2" s="1060"/>
      <c r="Q2" s="1061" t="s">
        <v>304</v>
      </c>
      <c r="R2" s="1061"/>
      <c r="S2" s="1061"/>
      <c r="T2" s="1061"/>
      <c r="U2" s="1061"/>
      <c r="V2" s="1061"/>
      <c r="W2" s="504"/>
      <c r="X2" s="504"/>
      <c r="Y2" s="504"/>
      <c r="Z2" s="1"/>
      <c r="AA2" s="1"/>
    </row>
    <row r="4" spans="1:65" ht="31.5">
      <c r="C4" s="1071" t="s">
        <v>365</v>
      </c>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c r="AH4" s="1072"/>
      <c r="AI4" s="1072"/>
      <c r="AJ4" s="1072"/>
      <c r="AK4" s="1072"/>
      <c r="AL4" s="1072"/>
      <c r="AM4" s="1072"/>
      <c r="AN4" s="1072"/>
      <c r="AO4" s="1072"/>
      <c r="AP4" s="1072"/>
      <c r="AQ4" s="1072"/>
      <c r="AR4" s="1072"/>
      <c r="AS4" s="1072"/>
      <c r="AT4" s="1072"/>
      <c r="AU4" s="1072"/>
      <c r="AV4" s="1072"/>
      <c r="AW4" s="1072"/>
      <c r="AX4" s="1072"/>
      <c r="AY4" s="1072"/>
      <c r="AZ4" s="1072"/>
      <c r="BA4" s="1072"/>
      <c r="BB4" s="1072"/>
      <c r="BC4" s="1072"/>
      <c r="BD4" s="1072"/>
      <c r="BE4" s="1072"/>
      <c r="BF4" s="1072"/>
      <c r="BG4" s="1072"/>
      <c r="BH4" s="1072"/>
      <c r="BI4" s="1072"/>
      <c r="BJ4" s="1072"/>
      <c r="BK4" s="1072"/>
      <c r="BL4" s="574"/>
    </row>
    <row r="5" spans="1:65" s="505" customFormat="1">
      <c r="A5"/>
      <c r="B5"/>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c r="BL5" s="575"/>
      <c r="BM5"/>
    </row>
    <row r="6" spans="1:65" ht="12.75" customHeight="1">
      <c r="A6" s="1068" t="s">
        <v>366</v>
      </c>
      <c r="B6" s="510">
        <v>0.75</v>
      </c>
      <c r="C6" s="580">
        <v>7.5833612133377466</v>
      </c>
      <c r="D6" s="580">
        <v>7.4049874768593673</v>
      </c>
      <c r="E6" s="580">
        <v>7.23481221406528</v>
      </c>
      <c r="F6" s="580">
        <v>7.0722828913156075</v>
      </c>
      <c r="G6" s="580">
        <v>6.916895534533575</v>
      </c>
      <c r="H6" s="580">
        <v>6.7681895093062181</v>
      </c>
      <c r="I6" s="580">
        <v>6.6257429601480631</v>
      </c>
      <c r="J6" s="580">
        <v>6.4891688138180719</v>
      </c>
      <c r="K6" s="580">
        <v>6.358111266947132</v>
      </c>
      <c r="L6" s="580">
        <v>6.2322426908623934</v>
      </c>
      <c r="M6" s="580">
        <v>6.1112608969173694</v>
      </c>
      <c r="N6" s="580">
        <v>5.9948867142730817</v>
      </c>
      <c r="O6" s="580">
        <v>5.8828618392594141</v>
      </c>
      <c r="P6" s="580">
        <v>5.7749469214437008</v>
      </c>
      <c r="Q6" s="580">
        <v>5.6709198565590508</v>
      </c>
      <c r="R6" s="580">
        <v>5.5705742606700728</v>
      </c>
      <c r="S6" s="580">
        <v>5.4737181035176343</v>
      </c>
      <c r="T6" s="580">
        <v>5.3801724820001242</v>
      </c>
      <c r="U6" s="580">
        <v>5.2897705173084066</v>
      </c>
      <c r="V6" s="580">
        <v>5.2023563614107236</v>
      </c>
      <c r="W6" s="580">
        <v>5.1177843004440113</v>
      </c>
      <c r="X6" s="580">
        <v>5.0359179441605253</v>
      </c>
      <c r="Y6" s="580">
        <v>4.9566294919454457</v>
      </c>
      <c r="Z6" s="580">
        <v>4.8797990670972062</v>
      </c>
      <c r="AA6" s="580">
        <v>4.8053141120768545</v>
      </c>
      <c r="AB6" s="580">
        <v>4.7330688383099861</v>
      </c>
      <c r="AC6" s="580">
        <v>4.6629637248851106</v>
      </c>
      <c r="AD6" s="580">
        <v>4.594905061152752</v>
      </c>
      <c r="AE6" s="580">
        <v>4.5288045288044998</v>
      </c>
      <c r="AF6" s="580">
        <v>4.4645788195128082</v>
      </c>
      <c r="AG6" s="580">
        <v>4.4021492846507133</v>
      </c>
      <c r="AH6" s="580">
        <v>4.3414416139947374</v>
      </c>
      <c r="AI6" s="580">
        <v>4.2823855406511484</v>
      </c>
      <c r="AJ6" s="580">
        <v>4.2249145697421291</v>
      </c>
      <c r="AK6" s="580">
        <v>4.1689657286493516</v>
      </c>
      <c r="AL6" s="580">
        <v>4.1144793368427166</v>
      </c>
      <c r="AM6" s="580">
        <v>4.061398793525627</v>
      </c>
      <c r="AN6" s="580">
        <v>4.0096703815083181</v>
      </c>
      <c r="AO6" s="580">
        <v>3.9592430858806158</v>
      </c>
      <c r="AP6" s="580">
        <v>3.9100684261974337</v>
      </c>
      <c r="AQ6" s="580">
        <v>3.8621003010166168</v>
      </c>
      <c r="AR6" s="580">
        <v>3.8152948437412095</v>
      </c>
      <c r="AS6" s="580">
        <v>3.7696102888186469</v>
      </c>
      <c r="AT6" s="580">
        <v>3.7250068474390345</v>
      </c>
      <c r="AU6" s="580">
        <v>3.6814465919549333</v>
      </c>
      <c r="AV6" s="580">
        <v>3.638893348316989</v>
      </c>
      <c r="AW6" s="580">
        <v>3.5973125958842282</v>
      </c>
      <c r="AX6" s="580">
        <v>3.5566713740258158</v>
      </c>
      <c r="AY6" s="580">
        <v>3.5169381949831688</v>
      </c>
      <c r="AZ6" s="580">
        <v>3.4780829625082896</v>
      </c>
      <c r="BA6" s="580">
        <v>3.4400768958364738</v>
      </c>
      <c r="BB6" s="580">
        <v>3.40289245858978</v>
      </c>
      <c r="BC6" s="580">
        <v>3.3665032922421694</v>
      </c>
      <c r="BD6" s="580">
        <v>3.3308841538084533</v>
      </c>
      <c r="BE6" s="580">
        <v>3.2960108574475098</v>
      </c>
      <c r="BF6" s="580">
        <v>3.2618602196958588</v>
      </c>
      <c r="BG6" s="580">
        <v>3.2284100080710045</v>
      </c>
      <c r="BH6" s="580">
        <v>3.1956388928050932</v>
      </c>
      <c r="BI6" s="580">
        <v>3.1635264014886983</v>
      </c>
      <c r="BJ6" s="580">
        <v>3.1320528764220708</v>
      </c>
      <c r="BK6" s="580">
        <v>3.1011994344871425</v>
      </c>
      <c r="BL6" s="1"/>
      <c r="BM6" s="510">
        <v>0.75</v>
      </c>
    </row>
    <row r="7" spans="1:65">
      <c r="A7" s="1068"/>
      <c r="B7" s="597">
        <v>0.83299999999999996</v>
      </c>
      <c r="C7" s="580">
        <v>7.5833612133377466</v>
      </c>
      <c r="D7" s="580">
        <v>7.4049874768593673</v>
      </c>
      <c r="E7" s="580">
        <v>7.23481221406528</v>
      </c>
      <c r="F7" s="580">
        <v>7.0722828913156075</v>
      </c>
      <c r="G7" s="580">
        <v>6.916895534533575</v>
      </c>
      <c r="H7" s="580">
        <v>6.7681895093062181</v>
      </c>
      <c r="I7" s="580">
        <v>6.6257429601480631</v>
      </c>
      <c r="J7" s="580">
        <v>6.4891688138180719</v>
      </c>
      <c r="K7" s="580">
        <v>6.358111266947132</v>
      </c>
      <c r="L7" s="580">
        <v>6.2322426908623934</v>
      </c>
      <c r="M7" s="580">
        <v>6.1112608969173694</v>
      </c>
      <c r="N7" s="580">
        <v>5.9948867142730817</v>
      </c>
      <c r="O7" s="580">
        <v>5.8828618392594141</v>
      </c>
      <c r="P7" s="580">
        <v>5.7749469214437008</v>
      </c>
      <c r="Q7" s="580">
        <v>5.6709198565590508</v>
      </c>
      <c r="R7" s="580">
        <v>5.5705742606700728</v>
      </c>
      <c r="S7" s="580">
        <v>5.4737181035176343</v>
      </c>
      <c r="T7" s="580">
        <v>5.3801724820001242</v>
      </c>
      <c r="U7" s="580">
        <v>5.2897705173084066</v>
      </c>
      <c r="V7" s="580">
        <v>5.2023563614107236</v>
      </c>
      <c r="W7" s="580">
        <v>5.1177843004440113</v>
      </c>
      <c r="X7" s="580">
        <v>5.0359179441605253</v>
      </c>
      <c r="Y7" s="580">
        <v>4.9566294919454457</v>
      </c>
      <c r="Z7" s="580">
        <v>4.8797990670972062</v>
      </c>
      <c r="AA7" s="580">
        <v>4.8053141120768545</v>
      </c>
      <c r="AB7" s="580">
        <v>4.7330688383099861</v>
      </c>
      <c r="AC7" s="580">
        <v>4.6629637248851106</v>
      </c>
      <c r="AD7" s="580">
        <v>4.594905061152752</v>
      </c>
      <c r="AE7" s="580">
        <v>4.5288045288044998</v>
      </c>
      <c r="AF7" s="580">
        <v>4.4645788195128082</v>
      </c>
      <c r="AG7" s="580">
        <v>4.4021492846507133</v>
      </c>
      <c r="AH7" s="580">
        <v>4.3414416139947374</v>
      </c>
      <c r="AI7" s="580">
        <v>4.2823855406511484</v>
      </c>
      <c r="AJ7" s="580">
        <v>4.2249145697421291</v>
      </c>
      <c r="AK7" s="580">
        <v>4.1689657286493516</v>
      </c>
      <c r="AL7" s="580">
        <v>4.1144793368427166</v>
      </c>
      <c r="AM7" s="580">
        <v>4.061398793525627</v>
      </c>
      <c r="AN7" s="580">
        <v>4.0096703815083181</v>
      </c>
      <c r="AO7" s="580">
        <v>3.9592430858806158</v>
      </c>
      <c r="AP7" s="580">
        <v>3.9100684261974337</v>
      </c>
      <c r="AQ7" s="580">
        <v>3.8621003010166168</v>
      </c>
      <c r="AR7" s="580">
        <v>3.8152948437412095</v>
      </c>
      <c r="AS7" s="580">
        <v>3.7696102888186469</v>
      </c>
      <c r="AT7" s="580">
        <v>3.7250068474390345</v>
      </c>
      <c r="AU7" s="580">
        <v>3.6814465919549333</v>
      </c>
      <c r="AV7" s="580">
        <v>3.638893348316989</v>
      </c>
      <c r="AW7" s="580">
        <v>3.5973125958842282</v>
      </c>
      <c r="AX7" s="580">
        <v>3.5566713740258158</v>
      </c>
      <c r="AY7" s="580">
        <v>3.5169381949831688</v>
      </c>
      <c r="AZ7" s="580">
        <v>3.4780829625082896</v>
      </c>
      <c r="BA7" s="580">
        <v>3.4400768958364738</v>
      </c>
      <c r="BB7" s="580">
        <v>3.40289245858978</v>
      </c>
      <c r="BC7" s="580">
        <v>3.3665032922421694</v>
      </c>
      <c r="BD7" s="580">
        <v>3.3308841538084533</v>
      </c>
      <c r="BE7" s="580">
        <v>3.2960108574475098</v>
      </c>
      <c r="BF7" s="580">
        <v>3.2618602196958588</v>
      </c>
      <c r="BG7" s="580">
        <v>3.2284100080710045</v>
      </c>
      <c r="BH7" s="580">
        <v>3.1956388928050932</v>
      </c>
      <c r="BI7" s="580">
        <v>3.1635264014886983</v>
      </c>
      <c r="BJ7" s="580">
        <v>3.1320528764220708</v>
      </c>
      <c r="BK7" s="580">
        <v>3.1011994344871425</v>
      </c>
      <c r="BL7" s="1"/>
      <c r="BM7" s="510">
        <v>1</v>
      </c>
    </row>
    <row r="8" spans="1:65">
      <c r="A8" s="1068"/>
      <c r="B8" s="597">
        <v>0.91700000000000004</v>
      </c>
      <c r="C8" s="580">
        <v>7.5833612133377466</v>
      </c>
      <c r="D8" s="580">
        <v>7.4049874768593673</v>
      </c>
      <c r="E8" s="580">
        <v>7.23481221406528</v>
      </c>
      <c r="F8" s="580">
        <v>7.0722828913156075</v>
      </c>
      <c r="G8" s="580">
        <v>6.916895534533575</v>
      </c>
      <c r="H8" s="580">
        <v>6.7681895093062181</v>
      </c>
      <c r="I8" s="580">
        <v>6.6257429601480631</v>
      </c>
      <c r="J8" s="580">
        <v>6.4891688138180719</v>
      </c>
      <c r="K8" s="580">
        <v>6.358111266947132</v>
      </c>
      <c r="L8" s="580">
        <v>6.2322426908623934</v>
      </c>
      <c r="M8" s="580">
        <v>6.1112608969173694</v>
      </c>
      <c r="N8" s="580">
        <v>5.9948867142730817</v>
      </c>
      <c r="O8" s="580">
        <v>5.8828618392594141</v>
      </c>
      <c r="P8" s="580">
        <v>5.7749469214437008</v>
      </c>
      <c r="Q8" s="580">
        <v>5.6709198565590508</v>
      </c>
      <c r="R8" s="580">
        <v>5.5705742606700728</v>
      </c>
      <c r="S8" s="580">
        <v>5.4737181035176343</v>
      </c>
      <c r="T8" s="580">
        <v>5.3801724820001242</v>
      </c>
      <c r="U8" s="580">
        <v>5.2897705173084066</v>
      </c>
      <c r="V8" s="580">
        <v>5.2023563614107236</v>
      </c>
      <c r="W8" s="580">
        <v>5.1177843004440113</v>
      </c>
      <c r="X8" s="580">
        <v>5.0359179441605253</v>
      </c>
      <c r="Y8" s="580">
        <v>4.9566294919454457</v>
      </c>
      <c r="Z8" s="580">
        <v>4.8797990670972062</v>
      </c>
      <c r="AA8" s="580">
        <v>4.8053141120768545</v>
      </c>
      <c r="AB8" s="580">
        <v>4.7330688383099861</v>
      </c>
      <c r="AC8" s="580">
        <v>4.6629637248851106</v>
      </c>
      <c r="AD8" s="580">
        <v>4.594905061152752</v>
      </c>
      <c r="AE8" s="580">
        <v>4.5288045288044998</v>
      </c>
      <c r="AF8" s="580">
        <v>4.4645788195128082</v>
      </c>
      <c r="AG8" s="580">
        <v>4.4021492846507133</v>
      </c>
      <c r="AH8" s="580">
        <v>4.3414416139947374</v>
      </c>
      <c r="AI8" s="580">
        <v>4.2823855406511484</v>
      </c>
      <c r="AJ8" s="580">
        <v>4.2249145697421291</v>
      </c>
      <c r="AK8" s="580">
        <v>4.1689657286493516</v>
      </c>
      <c r="AL8" s="580">
        <v>4.1144793368427166</v>
      </c>
      <c r="AM8" s="580">
        <v>4.061398793525627</v>
      </c>
      <c r="AN8" s="580">
        <v>4.0096703815083181</v>
      </c>
      <c r="AO8" s="580">
        <v>3.9592430858806158</v>
      </c>
      <c r="AP8" s="580">
        <v>3.9100684261974337</v>
      </c>
      <c r="AQ8" s="580">
        <v>3.8621003010166168</v>
      </c>
      <c r="AR8" s="580">
        <v>3.8152948437412095</v>
      </c>
      <c r="AS8" s="580">
        <v>3.7696102888186469</v>
      </c>
      <c r="AT8" s="580">
        <v>3.7250068474390345</v>
      </c>
      <c r="AU8" s="580">
        <v>3.6814465919549333</v>
      </c>
      <c r="AV8" s="580">
        <v>3.638893348316989</v>
      </c>
      <c r="AW8" s="580">
        <v>3.5973125958842282</v>
      </c>
      <c r="AX8" s="580">
        <v>3.5566713740258158</v>
      </c>
      <c r="AY8" s="580">
        <v>3.5169381949831688</v>
      </c>
      <c r="AZ8" s="580">
        <v>3.4780829625082896</v>
      </c>
      <c r="BA8" s="580">
        <v>3.4400768958364738</v>
      </c>
      <c r="BB8" s="580">
        <v>3.40289245858978</v>
      </c>
      <c r="BC8" s="580">
        <v>3.3665032922421694</v>
      </c>
      <c r="BD8" s="580">
        <v>3.3308841538084533</v>
      </c>
      <c r="BE8" s="580">
        <v>3.2960108574475098</v>
      </c>
      <c r="BF8" s="580">
        <v>3.2618602196958588</v>
      </c>
      <c r="BG8" s="580">
        <v>3.2284100080710045</v>
      </c>
      <c r="BH8" s="580">
        <v>3.1956388928050932</v>
      </c>
      <c r="BI8" s="580">
        <v>3.1635264014886983</v>
      </c>
      <c r="BJ8" s="580">
        <v>3.1320528764220708</v>
      </c>
      <c r="BK8" s="580">
        <v>3.1011994344871425</v>
      </c>
      <c r="BL8" s="1"/>
      <c r="BM8" s="510">
        <v>1.25</v>
      </c>
    </row>
    <row r="9" spans="1:65">
      <c r="A9" s="1068"/>
      <c r="B9" s="510">
        <v>1</v>
      </c>
      <c r="C9" s="580">
        <v>1.7309479000978316</v>
      </c>
      <c r="D9" s="580">
        <v>1.7095377903898656</v>
      </c>
      <c r="E9" s="580">
        <v>1.68865085322443</v>
      </c>
      <c r="F9" s="580">
        <v>1.6682681438791429</v>
      </c>
      <c r="G9" s="580">
        <v>1.6483716214050248</v>
      </c>
      <c r="H9" s="580">
        <v>1.6289440953676328</v>
      </c>
      <c r="I9" s="580">
        <v>1.6099691763105384</v>
      </c>
      <c r="J9" s="580">
        <v>1.5914312296411302</v>
      </c>
      <c r="K9" s="580">
        <v>1.5733153326660323</v>
      </c>
      <c r="L9" s="580">
        <v>1.5556072345279925</v>
      </c>
      <c r="M9" s="580">
        <v>1.5382933188181878</v>
      </c>
      <c r="N9" s="580">
        <v>1.5213605686577949</v>
      </c>
      <c r="O9" s="580">
        <v>1.5047965340606422</v>
      </c>
      <c r="P9" s="580">
        <v>1.4885893014049563</v>
      </c>
      <c r="Q9" s="580">
        <v>1.4727274648568982</v>
      </c>
      <c r="R9" s="580">
        <v>1.4572000996018326</v>
      </c>
      <c r="S9" s="580">
        <v>1.4419967367513091</v>
      </c>
      <c r="T9" s="580">
        <v>1.4271073398046419</v>
      </c>
      <c r="U9" s="580">
        <v>1.4125222825538608</v>
      </c>
      <c r="V9" s="580">
        <v>1.3982323283298324</v>
      </c>
      <c r="W9" s="580">
        <v>1.3842286104955142</v>
      </c>
      <c r="X9" s="580">
        <v>1.3705026140997838</v>
      </c>
      <c r="Y9" s="580">
        <v>1.3570461586120728</v>
      </c>
      <c r="Z9" s="580">
        <v>1.3438513816642432</v>
      </c>
      <c r="AA9" s="580">
        <v>1.3309107237318145</v>
      </c>
      <c r="AB9" s="580">
        <v>1.3182169136918214</v>
      </c>
      <c r="AC9" s="580">
        <v>1.3057629551993355</v>
      </c>
      <c r="AD9" s="580">
        <v>1.2935421138290091</v>
      </c>
      <c r="AE9" s="580">
        <v>1.2815479049319916</v>
      </c>
      <c r="AF9" s="580">
        <v>1.269774082162209</v>
      </c>
      <c r="AG9" s="580">
        <v>1.2582146266293563</v>
      </c>
      <c r="AH9" s="580">
        <v>1.2468637366390187</v>
      </c>
      <c r="AI9" s="580">
        <v>1.2357158179831824</v>
      </c>
      <c r="AJ9" s="580">
        <v>1.2247654747469923</v>
      </c>
      <c r="AK9" s="580">
        <v>1.2140075006000104</v>
      </c>
      <c r="AL9" s="580">
        <v>1.2034368705424521</v>
      </c>
      <c r="AM9" s="580">
        <v>1.1930487330789001</v>
      </c>
      <c r="AN9" s="580">
        <v>1.1828384027938954</v>
      </c>
      <c r="AO9" s="580">
        <v>1.1728013533055253</v>
      </c>
      <c r="AP9" s="580">
        <v>1.1629332105747539</v>
      </c>
      <c r="AQ9" s="580">
        <v>1.1532297465497092</v>
      </c>
      <c r="AR9" s="580">
        <v>1.1436868731255299</v>
      </c>
      <c r="AS9" s="580">
        <v>1.1343006364016401</v>
      </c>
      <c r="AT9" s="580">
        <v>1.1250672112195066</v>
      </c>
      <c r="AU9" s="580">
        <v>1.1159828959650233</v>
      </c>
      <c r="AV9" s="580">
        <v>1.1070441076206863</v>
      </c>
      <c r="AW9" s="580">
        <v>1.0982473770536672</v>
      </c>
      <c r="AX9" s="580">
        <v>1.0895893445267637</v>
      </c>
      <c r="AY9" s="580">
        <v>1.0810667554200262</v>
      </c>
      <c r="AZ9" s="580">
        <v>1.0726764561516149</v>
      </c>
      <c r="BA9" s="580">
        <v>1.0644153902871465</v>
      </c>
      <c r="BB9" s="580">
        <v>1.0562805948274465</v>
      </c>
      <c r="BC9" s="580">
        <v>1.0482691966652351</v>
      </c>
      <c r="BD9" s="580">
        <v>1.0403784092018478</v>
      </c>
      <c r="BE9" s="580">
        <v>1.0326055291156153</v>
      </c>
      <c r="BF9" s="580">
        <v>1.0249479332740379</v>
      </c>
      <c r="BG9" s="580">
        <v>1.0174030757823378</v>
      </c>
      <c r="BH9" s="580">
        <v>1.0099684851614175</v>
      </c>
      <c r="BI9" s="580">
        <v>1.00264176164865</v>
      </c>
      <c r="BJ9" s="580">
        <v>0.99542057461531308</v>
      </c>
      <c r="BK9" s="580">
        <v>0.98830266009482259</v>
      </c>
      <c r="BL9" s="1"/>
      <c r="BM9" s="510">
        <v>1.5</v>
      </c>
    </row>
    <row r="10" spans="1:65">
      <c r="A10" s="1068"/>
      <c r="B10" s="597">
        <v>1.083</v>
      </c>
      <c r="C10" s="581">
        <v>1.5900311230797066</v>
      </c>
      <c r="D10" s="580">
        <v>1.5711115658680592</v>
      </c>
      <c r="E10" s="580">
        <v>1.5526369565960465</v>
      </c>
      <c r="F10" s="580">
        <v>1.5345917813403727</v>
      </c>
      <c r="G10" s="580">
        <v>1.5169612391201226</v>
      </c>
      <c r="H10" s="580">
        <v>1.4997312014078443</v>
      </c>
      <c r="I10" s="580">
        <v>1.482888174368941</v>
      </c>
      <c r="J10" s="580">
        <v>1.4664192636172753</v>
      </c>
      <c r="K10" s="580">
        <v>1.4503121412935136</v>
      </c>
      <c r="L10" s="580">
        <v>1.4345550152895647</v>
      </c>
      <c r="M10" s="580">
        <v>1.4191366004576498</v>
      </c>
      <c r="N10" s="580">
        <v>1.4040460916562736</v>
      </c>
      <c r="O10" s="580">
        <v>1.3892731384978139</v>
      </c>
      <c r="P10" s="580">
        <v>1.3748078216736976</v>
      </c>
      <c r="Q10" s="580">
        <v>1.3606406307433747</v>
      </c>
      <c r="R10" s="580">
        <v>1.3467624432825664</v>
      </c>
      <c r="S10" s="580">
        <v>1.3331645052947327</v>
      </c>
      <c r="T10" s="580">
        <v>1.3198384127973537</v>
      </c>
      <c r="U10" s="580">
        <v>1.3067760945016511</v>
      </c>
      <c r="V10" s="580">
        <v>1.2939697955107297</v>
      </c>
      <c r="W10" s="580">
        <v>1.281412061966958</v>
      </c>
      <c r="X10" s="580">
        <v>1.2690957265847245</v>
      </c>
      <c r="Y10" s="580">
        <v>1.2570138950095628</v>
      </c>
      <c r="Z10" s="580">
        <v>1.2451599329491003</v>
      </c>
      <c r="AA10" s="580">
        <v>1.2335274540253536</v>
      </c>
      <c r="AB10" s="580">
        <v>1.2221103083016374</v>
      </c>
      <c r="AC10" s="580">
        <v>1.2109025714407782</v>
      </c>
      <c r="AD10" s="580">
        <v>1.1998985344544726</v>
      </c>
      <c r="AE10" s="580">
        <v>1.1890926940065289</v>
      </c>
      <c r="AF10" s="580">
        <v>1.1784797432353835</v>
      </c>
      <c r="AG10" s="580">
        <v>1.1680545630637365</v>
      </c>
      <c r="AH10" s="580">
        <v>1.1578122139654097</v>
      </c>
      <c r="AI10" s="580">
        <v>1.1477479281616048</v>
      </c>
      <c r="AJ10" s="580">
        <v>1.1378571022206543</v>
      </c>
      <c r="AK10" s="580">
        <v>1.1281352900371433</v>
      </c>
      <c r="AL10" s="580">
        <v>1.1185781961678942</v>
      </c>
      <c r="AM10" s="580">
        <v>1.1091816695038363</v>
      </c>
      <c r="AN10" s="580">
        <v>1.099941697258173</v>
      </c>
      <c r="AO10" s="580">
        <v>1.0908543992525521</v>
      </c>
      <c r="AP10" s="580">
        <v>1.08191602248415</v>
      </c>
      <c r="AQ10" s="580">
        <v>1.0731229359576839</v>
      </c>
      <c r="AR10" s="580">
        <v>1.0644716257674072</v>
      </c>
      <c r="AS10" s="580">
        <v>1.0559586904150875</v>
      </c>
      <c r="AT10" s="580">
        <v>1.0475808363508659</v>
      </c>
      <c r="AU10" s="580">
        <v>1.0393348737247154</v>
      </c>
      <c r="AV10" s="580">
        <v>1.0312177123369832</v>
      </c>
      <c r="AW10" s="580">
        <v>1.023226357777222</v>
      </c>
      <c r="AX10" s="580">
        <v>1.0153579077411683</v>
      </c>
      <c r="AY10" s="580">
        <v>1.0076095485163588</v>
      </c>
      <c r="AZ10" s="580">
        <v>0.99997855162743765</v>
      </c>
      <c r="BA10" s="580">
        <v>0.99246227063275905</v>
      </c>
      <c r="BB10" s="580">
        <v>0.98505813806437859</v>
      </c>
      <c r="BC10" s="580">
        <v>0.97776366250400348</v>
      </c>
      <c r="BD10" s="580">
        <v>0.97057642578790693</v>
      </c>
      <c r="BE10" s="580">
        <v>0.9634940803342158</v>
      </c>
      <c r="BF10" s="580">
        <v>0.95651434658636891</v>
      </c>
      <c r="BG10" s="580">
        <v>0.94963501056689736</v>
      </c>
      <c r="BH10" s="580">
        <v>0.94285392153601078</v>
      </c>
      <c r="BI10" s="580">
        <v>0.93616898974978802</v>
      </c>
      <c r="BJ10" s="580">
        <v>0.92957818431306671</v>
      </c>
      <c r="BK10" s="580">
        <v>0.92307953112239249</v>
      </c>
      <c r="BL10" s="191"/>
      <c r="BM10" s="510">
        <v>1.75</v>
      </c>
    </row>
    <row r="11" spans="1:65">
      <c r="A11" s="1068"/>
      <c r="B11" s="597">
        <v>1.167</v>
      </c>
      <c r="C11" s="580">
        <v>1.4656742983033881</v>
      </c>
      <c r="D11" s="580">
        <v>1.4488730645311747</v>
      </c>
      <c r="E11" s="580">
        <v>1.4324526551977612</v>
      </c>
      <c r="F11" s="580">
        <v>1.4164002674893474</v>
      </c>
      <c r="G11" s="580">
        <v>1.400703666117203</v>
      </c>
      <c r="H11" s="580">
        <v>1.3853511522156658</v>
      </c>
      <c r="I11" s="580">
        <v>1.3703315342633475</v>
      </c>
      <c r="J11" s="580">
        <v>1.3556341008756303</v>
      </c>
      <c r="K11" s="580">
        <v>1.3412485953294699</v>
      </c>
      <c r="L11" s="580">
        <v>1.3271651916931633</v>
      </c>
      <c r="M11" s="580">
        <v>1.3133744724443492</v>
      </c>
      <c r="N11" s="580">
        <v>1.2998674074690988</v>
      </c>
      <c r="O11" s="580">
        <v>1.2866353343436865</v>
      </c>
      <c r="P11" s="580">
        <v>1.2736699398085622</v>
      </c>
      <c r="Q11" s="580">
        <v>1.2609632423512649</v>
      </c>
      <c r="R11" s="580">
        <v>1.248507575821604</v>
      </c>
      <c r="S11" s="580">
        <v>1.2362955740084256</v>
      </c>
      <c r="T11" s="580">
        <v>1.2243201561127668</v>
      </c>
      <c r="U11" s="580">
        <v>1.2125745130571959</v>
      </c>
      <c r="V11" s="580">
        <v>1.2010520945757241</v>
      </c>
      <c r="W11" s="580">
        <v>1.1897465970328502</v>
      </c>
      <c r="X11" s="580">
        <v>1.1786519519241474</v>
      </c>
      <c r="Y11" s="580">
        <v>1.1677623150143113</v>
      </c>
      <c r="Z11" s="580">
        <v>1.1570720560718217</v>
      </c>
      <c r="AA11" s="580">
        <v>1.1465757491623338</v>
      </c>
      <c r="AB11" s="580">
        <v>1.1362681634656353</v>
      </c>
      <c r="AC11" s="580">
        <v>1.1261442545835185</v>
      </c>
      <c r="AD11" s="580">
        <v>1.116199156308219</v>
      </c>
      <c r="AE11" s="580">
        <v>1.1064281728231977</v>
      </c>
      <c r="AF11" s="580">
        <v>1.0968267713100077</v>
      </c>
      <c r="AG11" s="580">
        <v>1.0873905749367843</v>
      </c>
      <c r="AH11" s="580">
        <v>1.0781153562055774</v>
      </c>
      <c r="AI11" s="580">
        <v>1.0689970306372802</v>
      </c>
      <c r="AJ11" s="580">
        <v>1.060031650774333</v>
      </c>
      <c r="AK11" s="580">
        <v>1.051215400482703</v>
      </c>
      <c r="AL11" s="580">
        <v>1.0425445895358609</v>
      </c>
      <c r="AM11" s="580">
        <v>1.0340156484646059</v>
      </c>
      <c r="AN11" s="580">
        <v>1.0256251236576344</v>
      </c>
      <c r="AO11" s="580">
        <v>1.01736967269873</v>
      </c>
      <c r="AP11" s="580">
        <v>1.0092460599273456</v>
      </c>
      <c r="AQ11" s="580">
        <v>1.0012511522101915</v>
      </c>
      <c r="AR11" s="580">
        <v>0.99338191491221772</v>
      </c>
      <c r="AS11" s="580">
        <v>0.98563540805611338</v>
      </c>
      <c r="AT11" s="580">
        <v>0.97800878266010316</v>
      </c>
      <c r="AU11" s="580">
        <v>0.97049927724446483</v>
      </c>
      <c r="AV11" s="580">
        <v>0.96310421449776507</v>
      </c>
      <c r="AW11" s="580">
        <v>0.9558209980943585</v>
      </c>
      <c r="AX11" s="580">
        <v>0.9486471096552056</v>
      </c>
      <c r="AY11" s="580">
        <v>0.94158010584453222</v>
      </c>
      <c r="AZ11" s="580">
        <v>0.93461761559530232</v>
      </c>
      <c r="BA11" s="580">
        <v>0.92775733745688371</v>
      </c>
      <c r="BB11" s="580">
        <v>0.92099703705867508</v>
      </c>
      <c r="BC11" s="580">
        <v>0.91433454468382025</v>
      </c>
      <c r="BD11" s="580">
        <v>0.90776775294747902</v>
      </c>
      <c r="BE11" s="580">
        <v>0.90129461457443094</v>
      </c>
      <c r="BF11" s="580">
        <v>0.89491314027109259</v>
      </c>
      <c r="BG11" s="580">
        <v>0.88862139668729845</v>
      </c>
      <c r="BH11" s="580">
        <v>0.88241750446346345</v>
      </c>
      <c r="BI11" s="580">
        <v>0.87629963635897778</v>
      </c>
      <c r="BJ11" s="580">
        <v>0.87026601545792226</v>
      </c>
      <c r="BK11" s="580">
        <v>0.86431491344840372</v>
      </c>
      <c r="BL11" s="191"/>
      <c r="BM11" s="510">
        <v>2</v>
      </c>
    </row>
    <row r="12" spans="1:65">
      <c r="A12" s="1068"/>
      <c r="B12" s="510">
        <v>1.25</v>
      </c>
      <c r="C12" s="580">
        <v>1.3553770306710948</v>
      </c>
      <c r="D12" s="580">
        <v>1.3403889879633033</v>
      </c>
      <c r="E12" s="580">
        <v>1.3257288015743494</v>
      </c>
      <c r="F12" s="580">
        <v>1.3113858303374752</v>
      </c>
      <c r="G12" s="580">
        <v>1.2973498886613688</v>
      </c>
      <c r="H12" s="580">
        <v>1.2836112224079166</v>
      </c>
      <c r="I12" s="580">
        <v>1.2701604862865916</v>
      </c>
      <c r="J12" s="580">
        <v>1.2569887226553869</v>
      </c>
      <c r="K12" s="580">
        <v>1.2440873416272336</v>
      </c>
      <c r="L12" s="580">
        <v>1.231448102389068</v>
      </c>
      <c r="M12" s="580">
        <v>1.2190630956481725</v>
      </c>
      <c r="N12" s="580">
        <v>1.2069247271272217</v>
      </c>
      <c r="O12" s="580">
        <v>1.1950257020356581</v>
      </c>
      <c r="P12" s="580">
        <v>1.1833590104506773</v>
      </c>
      <c r="Q12" s="580">
        <v>1.1719179135462605</v>
      </c>
      <c r="R12" s="580">
        <v>1.1606959306134119</v>
      </c>
      <c r="S12" s="580">
        <v>1.1496868268190659</v>
      </c>
      <c r="T12" s="580">
        <v>1.138884601655084</v>
      </c>
      <c r="U12" s="580">
        <v>1.1282834780323774</v>
      </c>
      <c r="V12" s="580">
        <v>1.1178778919785028</v>
      </c>
      <c r="W12" s="580">
        <v>1.1076624829001336</v>
      </c>
      <c r="X12" s="580">
        <v>1.0976320843745986</v>
      </c>
      <c r="Y12" s="580">
        <v>1.0877817154372498</v>
      </c>
      <c r="Z12" s="580">
        <v>1.0781065723337946</v>
      </c>
      <c r="AA12" s="580">
        <v>1.0686020207088904</v>
      </c>
      <c r="AB12" s="580">
        <v>1.0592635882043235</v>
      </c>
      <c r="AC12" s="580">
        <v>1.050086957441926</v>
      </c>
      <c r="AD12" s="580">
        <v>1.0410679593681047</v>
      </c>
      <c r="AE12" s="580">
        <v>1.0322025669384252</v>
      </c>
      <c r="AF12" s="580">
        <v>1.0234868891221494</v>
      </c>
      <c r="AG12" s="580">
        <v>1.0149171652079787</v>
      </c>
      <c r="AH12" s="580">
        <v>1.0064897593934887</v>
      </c>
      <c r="AI12" s="580">
        <v>0.99820115564190748</v>
      </c>
      <c r="AJ12" s="580">
        <v>0.99004795279094793</v>
      </c>
      <c r="AK12" s="580">
        <v>0.98202685989940364</v>
      </c>
      <c r="AL12" s="580">
        <v>0.97413469181812795</v>
      </c>
      <c r="AM12" s="580">
        <v>0.9663683649728777</v>
      </c>
      <c r="AN12" s="580">
        <v>0.95872489334728972</v>
      </c>
      <c r="AO12" s="580">
        <v>0.9512013846549966</v>
      </c>
      <c r="AP12" s="580">
        <v>0.94379503669057352</v>
      </c>
      <c r="AQ12" s="580">
        <v>0.93650313384964246</v>
      </c>
      <c r="AR12" s="580">
        <v>0.92932304380905928</v>
      </c>
      <c r="AS12" s="580">
        <v>0.92225221435865234</v>
      </c>
      <c r="AT12" s="580">
        <v>0.91528817037650723</v>
      </c>
      <c r="AU12" s="580">
        <v>0.90842851094026289</v>
      </c>
      <c r="AV12" s="580">
        <v>0.90167090656733906</v>
      </c>
      <c r="AW12" s="580">
        <v>0.89501309657743067</v>
      </c>
      <c r="AX12" s="580">
        <v>0.88845288657099475</v>
      </c>
      <c r="AY12" s="580">
        <v>0.88198814601782272</v>
      </c>
      <c r="AZ12" s="580">
        <v>0.87561680595013269</v>
      </c>
      <c r="BA12" s="580">
        <v>0.86933685675493066</v>
      </c>
      <c r="BB12" s="580">
        <v>0.8631463460606964</v>
      </c>
      <c r="BC12" s="580">
        <v>0.85704337671372366</v>
      </c>
      <c r="BD12" s="580">
        <v>0.85102610483970809</v>
      </c>
      <c r="BE12" s="580">
        <v>0.84509273798642337</v>
      </c>
      <c r="BF12" s="580">
        <v>0.83924153334355467</v>
      </c>
      <c r="BG12" s="580">
        <v>0.83347079603597707</v>
      </c>
      <c r="BH12" s="580">
        <v>0.82777887748696577</v>
      </c>
      <c r="BI12" s="580">
        <v>0.82216417384802043</v>
      </c>
      <c r="BJ12" s="580">
        <v>0.81662512449215829</v>
      </c>
      <c r="BK12" s="580">
        <v>0.81116021056770826</v>
      </c>
      <c r="BL12" s="191"/>
      <c r="BM12" s="510">
        <v>2.25</v>
      </c>
    </row>
    <row r="13" spans="1:65">
      <c r="A13" s="1068"/>
      <c r="B13" s="597">
        <v>1.333</v>
      </c>
      <c r="C13" s="582">
        <v>1.2570942598685557</v>
      </c>
      <c r="D13" s="582">
        <v>1.2436673519043058</v>
      </c>
      <c r="E13" s="582">
        <v>1.230524235917781</v>
      </c>
      <c r="F13" s="582">
        <v>1.2176560086312607</v>
      </c>
      <c r="G13" s="582">
        <v>1.2050541353373823</v>
      </c>
      <c r="H13" s="582">
        <v>1.1927104310222976</v>
      </c>
      <c r="I13" s="582">
        <v>1.1806170426372327</v>
      </c>
      <c r="J13" s="582">
        <v>1.1687664324377547</v>
      </c>
      <c r="K13" s="582">
        <v>1.1571513623164766</v>
      </c>
      <c r="L13" s="582">
        <v>1.1457648790607664</v>
      </c>
      <c r="M13" s="582">
        <v>1.1346003004723701</v>
      </c>
      <c r="N13" s="582">
        <v>1.1236512022907215</v>
      </c>
      <c r="O13" s="582">
        <v>1.1129114058661729</v>
      </c>
      <c r="P13" s="582">
        <v>1.1023749665334406</v>
      </c>
      <c r="Q13" s="582">
        <v>1.0920361626393034</v>
      </c>
      <c r="R13" s="582">
        <v>1.0818894851819953</v>
      </c>
      <c r="S13" s="582">
        <v>1.0719296280228758</v>
      </c>
      <c r="T13" s="582">
        <v>1.0621514786338364</v>
      </c>
      <c r="U13" s="582">
        <v>1.0525501093465415</v>
      </c>
      <c r="V13" s="582">
        <v>1.0431207690720361</v>
      </c>
      <c r="W13" s="582">
        <v>1.0338588754614828</v>
      </c>
      <c r="X13" s="582">
        <v>1.0247600074808547</v>
      </c>
      <c r="Y13" s="582">
        <v>1.015819898374303</v>
      </c>
      <c r="Z13" s="582">
        <v>1.0070344289926665</v>
      </c>
      <c r="AA13" s="582">
        <v>0.99839962146521244</v>
      </c>
      <c r="AB13" s="582">
        <v>0.98991163319417608</v>
      </c>
      <c r="AC13" s="582">
        <v>0.98156675115305592</v>
      </c>
      <c r="AD13" s="582">
        <v>0.97336138647088588</v>
      </c>
      <c r="AE13" s="582">
        <v>0.96529206928589273</v>
      </c>
      <c r="AF13" s="582">
        <v>0.95735544385303128</v>
      </c>
      <c r="AG13" s="582">
        <v>0.9495482638909073</v>
      </c>
      <c r="AH13" s="582">
        <v>0.94186738815453153</v>
      </c>
      <c r="AI13" s="582">
        <v>0.93430977622122091</v>
      </c>
      <c r="AJ13" s="582">
        <v>0.92687248447777093</v>
      </c>
      <c r="AK13" s="582">
        <v>0.91955266229777122</v>
      </c>
      <c r="AL13" s="582">
        <v>0.91234754839863619</v>
      </c>
      <c r="AM13" s="582">
        <v>0.90525446736856974</v>
      </c>
      <c r="AN13" s="582">
        <v>0.89827082635428834</v>
      </c>
      <c r="AO13" s="582">
        <v>0.89139411190088669</v>
      </c>
      <c r="AP13" s="582">
        <v>0.88462188693575428</v>
      </c>
      <c r="AQ13" s="582">
        <v>0.87795178788894213</v>
      </c>
      <c r="AR13" s="582">
        <v>0.87138152194282881</v>
      </c>
      <c r="AS13" s="582">
        <v>0.86490886440436432</v>
      </c>
      <c r="AT13" s="582">
        <v>0.85853165619356608</v>
      </c>
      <c r="AU13" s="582">
        <v>0.85224780144230827</v>
      </c>
      <c r="AV13" s="582">
        <v>0.84605526519779561</v>
      </c>
      <c r="AW13" s="582">
        <v>0.83995207122543891</v>
      </c>
      <c r="AX13" s="582">
        <v>0.83393629990614249</v>
      </c>
      <c r="AY13" s="582">
        <v>0.82800608622330962</v>
      </c>
      <c r="AZ13" s="582">
        <v>0.8221596178351277</v>
      </c>
      <c r="BA13" s="582">
        <v>0.8163951332279511</v>
      </c>
      <c r="BB13" s="582">
        <v>0.81071091994682565</v>
      </c>
      <c r="BC13" s="582">
        <v>0.80510531289942344</v>
      </c>
      <c r="BD13" s="582">
        <v>0.79957669272985787</v>
      </c>
      <c r="BE13" s="582">
        <v>0.79412348425904411</v>
      </c>
      <c r="BF13" s="582">
        <v>0.78874415498844852</v>
      </c>
      <c r="BG13" s="582">
        <v>0.78343721366424102</v>
      </c>
      <c r="BH13" s="582">
        <v>0.77820120889902655</v>
      </c>
      <c r="BI13" s="582">
        <v>0.77303472784847804</v>
      </c>
      <c r="BJ13" s="582">
        <v>0.76793639494033628</v>
      </c>
      <c r="BK13" s="582">
        <v>0.7629048706533752</v>
      </c>
      <c r="BL13" s="191"/>
      <c r="BM13" s="510">
        <v>2.5</v>
      </c>
    </row>
    <row r="14" spans="1:65">
      <c r="A14" s="1068"/>
      <c r="B14" s="597">
        <v>1.417</v>
      </c>
      <c r="C14" s="582">
        <v>1.1691401413738896</v>
      </c>
      <c r="D14" s="582">
        <v>1.1570646729952028</v>
      </c>
      <c r="E14" s="582">
        <v>1.1452360976229421</v>
      </c>
      <c r="F14" s="582">
        <v>1.1336469199810262</v>
      </c>
      <c r="G14" s="582">
        <v>1.1222899451467212</v>
      </c>
      <c r="H14" s="582">
        <v>1.1111582636550348</v>
      </c>
      <c r="I14" s="582">
        <v>1.1002452374808753</v>
      </c>
      <c r="J14" s="582">
        <v>1.0895444868392199</v>
      </c>
      <c r="K14" s="582">
        <v>1.079049877748133</v>
      </c>
      <c r="L14" s="582">
        <v>1.0687555103036972</v>
      </c>
      <c r="M14" s="582">
        <v>1.058655707619756</v>
      </c>
      <c r="N14" s="582">
        <v>1.0487450053889091</v>
      </c>
      <c r="O14" s="582">
        <v>1.0390181420244218</v>
      </c>
      <c r="P14" s="582">
        <v>1.0294700493456834</v>
      </c>
      <c r="Q14" s="582">
        <v>1.0200958437725651</v>
      </c>
      <c r="R14" s="582">
        <v>1.0108908179965357</v>
      </c>
      <c r="S14" s="582">
        <v>1.001850433098687</v>
      </c>
      <c r="T14" s="582">
        <v>0.99297031108694156</v>
      </c>
      <c r="U14" s="582">
        <v>0.98424622782666116</v>
      </c>
      <c r="V14" s="582">
        <v>0.97567410634067386</v>
      </c>
      <c r="W14" s="582">
        <v>0.96725001045639203</v>
      </c>
      <c r="X14" s="582">
        <v>0.95897013877922099</v>
      </c>
      <c r="Y14" s="582">
        <v>0.95083081897287636</v>
      </c>
      <c r="Z14" s="582">
        <v>0.942828502328525</v>
      </c>
      <c r="AA14" s="582">
        <v>0.93495975860587965</v>
      </c>
      <c r="AB14" s="582">
        <v>0.92722127113048836</v>
      </c>
      <c r="AC14" s="582">
        <v>0.91960983213249825</v>
      </c>
      <c r="AD14" s="582">
        <v>0.91212233831313216</v>
      </c>
      <c r="AE14" s="582">
        <v>0.90475578662600109</v>
      </c>
      <c r="AF14" s="582">
        <v>0.89750727026120913</v>
      </c>
      <c r="AG14" s="582">
        <v>0.89037397482096403</v>
      </c>
      <c r="AH14" s="582">
        <v>0.88335317467612573</v>
      </c>
      <c r="AI14" s="582">
        <v>0.87644222949378303</v>
      </c>
      <c r="AJ14" s="582">
        <v>0.86963858092656365</v>
      </c>
      <c r="AK14" s="582">
        <v>0.86293974945495966</v>
      </c>
      <c r="AL14" s="582">
        <v>0.85634333137447649</v>
      </c>
      <c r="AM14" s="582">
        <v>0.84984699591992008</v>
      </c>
      <c r="AN14" s="582">
        <v>0.8434484825195887</v>
      </c>
      <c r="AO14" s="582">
        <v>0.83714559817258072</v>
      </c>
      <c r="AP14" s="582">
        <v>0.83093621494281866</v>
      </c>
      <c r="AQ14" s="582">
        <v>0.82481826756378207</v>
      </c>
      <c r="AR14" s="582">
        <v>0.81878975114827801</v>
      </c>
      <c r="AS14" s="582">
        <v>0.81284871899791855</v>
      </c>
      <c r="AT14" s="582">
        <v>0.80699328050727515</v>
      </c>
      <c r="AU14" s="582">
        <v>0.80122159915797297</v>
      </c>
      <c r="AV14" s="582">
        <v>0.79553189059825025</v>
      </c>
      <c r="AW14" s="582">
        <v>0.78992242080376729</v>
      </c>
      <c r="AX14" s="582">
        <v>0.78439150431568139</v>
      </c>
      <c r="AY14" s="582">
        <v>0.77893750255222871</v>
      </c>
      <c r="AZ14" s="582">
        <v>0.77355882219025729</v>
      </c>
      <c r="BA14" s="582">
        <v>0.76825391361335527</v>
      </c>
      <c r="BB14" s="582">
        <v>0.76302126942339965</v>
      </c>
      <c r="BC14" s="582">
        <v>0.75785942301251963</v>
      </c>
      <c r="BD14" s="582">
        <v>0.75276694719263626</v>
      </c>
      <c r="BE14" s="582">
        <v>0.74774245287988528</v>
      </c>
      <c r="BF14" s="582">
        <v>0.74278458783137813</v>
      </c>
      <c r="BG14" s="582">
        <v>0.73789203543188608</v>
      </c>
      <c r="BH14" s="582">
        <v>0.73306351352816224</v>
      </c>
      <c r="BI14" s="582">
        <v>0.72829777330873258</v>
      </c>
      <c r="BJ14" s="582">
        <v>0.72359359822710068</v>
      </c>
      <c r="BK14" s="582">
        <v>0.71894980296641553</v>
      </c>
      <c r="BL14" s="585"/>
      <c r="BM14" s="576">
        <v>2.75</v>
      </c>
    </row>
    <row r="15" spans="1:65">
      <c r="A15" s="1068"/>
      <c r="B15" s="510">
        <v>1.5</v>
      </c>
      <c r="C15" s="582">
        <v>1.0901148197574413</v>
      </c>
      <c r="D15" s="582">
        <v>1.0792151854118979</v>
      </c>
      <c r="E15" s="582">
        <v>1.0685313557334479</v>
      </c>
      <c r="F15" s="582">
        <v>1.0580569843901608</v>
      </c>
      <c r="G15" s="582">
        <v>1.0477859714763684</v>
      </c>
      <c r="H15" s="582">
        <v>1.0377124516668315</v>
      </c>
      <c r="I15" s="582">
        <v>1.0278307830477202</v>
      </c>
      <c r="J15" s="582">
        <v>1.0181355365797207</v>
      </c>
      <c r="K15" s="582">
        <v>1.0086214861519194</v>
      </c>
      <c r="L15" s="582">
        <v>0.99928359918817622</v>
      </c>
      <c r="M15" s="582">
        <v>0.99011702777051591</v>
      </c>
      <c r="N15" s="582">
        <v>0.98111710024663268</v>
      </c>
      <c r="O15" s="582">
        <v>0.97227931329099038</v>
      </c>
      <c r="P15" s="582">
        <v>0.96359932439116447</v>
      </c>
      <c r="Q15" s="582">
        <v>0.95507294473309379</v>
      </c>
      <c r="R15" s="582">
        <v>0.94669613246074447</v>
      </c>
      <c r="S15" s="582">
        <v>0.93846498628740216</v>
      </c>
      <c r="T15" s="582">
        <v>0.93037573943737562</v>
      </c>
      <c r="U15" s="582">
        <v>0.92242475389834389</v>
      </c>
      <c r="V15" s="582">
        <v>0.9146085149659241</v>
      </c>
      <c r="W15" s="582">
        <v>0.90692362606326959</v>
      </c>
      <c r="X15" s="582">
        <v>0.89936680381965983</v>
      </c>
      <c r="Y15" s="582">
        <v>0.89193487339309707</v>
      </c>
      <c r="Z15" s="582">
        <v>0.8846247640229149</v>
      </c>
      <c r="AA15" s="582">
        <v>0.8774335047993076</v>
      </c>
      <c r="AB15" s="582">
        <v>0.8703582206375361</v>
      </c>
      <c r="AC15" s="582">
        <v>0.86339612844535174</v>
      </c>
      <c r="AD15" s="582">
        <v>0.8565445334729026</v>
      </c>
      <c r="AE15" s="582">
        <v>0.849800825835067</v>
      </c>
      <c r="AF15" s="582">
        <v>0.84316247719678417</v>
      </c>
      <c r="AG15" s="582">
        <v>0.83662703761254031</v>
      </c>
      <c r="AH15" s="582">
        <v>0.83019213251170687</v>
      </c>
      <c r="AI15" s="582">
        <v>0.82385545982194264</v>
      </c>
      <c r="AJ15" s="582">
        <v>0.81761478722333503</v>
      </c>
      <c r="AK15" s="582">
        <v>0.81146794952640178</v>
      </c>
      <c r="AL15" s="582">
        <v>0.80541284616748443</v>
      </c>
      <c r="AM15" s="582">
        <v>0.79944743881544478</v>
      </c>
      <c r="AN15" s="582">
        <v>0.79356974908393885</v>
      </c>
      <c r="AO15" s="582">
        <v>0.78777785634387221</v>
      </c>
      <c r="AP15" s="582">
        <v>0.78206989563095619</v>
      </c>
      <c r="AQ15" s="582">
        <v>0.77644405564357777</v>
      </c>
      <c r="AR15" s="582">
        <v>0.77089857682646457</v>
      </c>
      <c r="AS15" s="582">
        <v>0.76543174953588922</v>
      </c>
      <c r="AT15" s="582">
        <v>0.76004191228239304</v>
      </c>
      <c r="AU15" s="582">
        <v>0.75472745004723341</v>
      </c>
      <c r="AV15" s="582">
        <v>0.74948679266897267</v>
      </c>
      <c r="AW15" s="582">
        <v>0.74431841329682269</v>
      </c>
      <c r="AX15" s="582">
        <v>0.7392208269075452</v>
      </c>
      <c r="AY15" s="582">
        <v>0.73419258888287997</v>
      </c>
      <c r="AZ15" s="582">
        <v>0.72923229364463904</v>
      </c>
      <c r="BA15" s="582">
        <v>0.72433857334476093</v>
      </c>
      <c r="BB15" s="582">
        <v>0.719510096607755</v>
      </c>
      <c r="BC15" s="582">
        <v>0.71474556732311201</v>
      </c>
      <c r="BD15" s="582">
        <v>0.71004372348537714</v>
      </c>
      <c r="BE15" s="582">
        <v>0.70540333607970807</v>
      </c>
      <c r="BF15" s="582">
        <v>0.70082320801084697</v>
      </c>
      <c r="BG15" s="582">
        <v>0.69630217307354858</v>
      </c>
      <c r="BH15" s="582">
        <v>0.69183909496260443</v>
      </c>
      <c r="BI15" s="582">
        <v>0.68743286632069633</v>
      </c>
      <c r="BJ15" s="582">
        <v>0.68308240782240459</v>
      </c>
      <c r="BK15" s="582">
        <v>0.67878666729277826</v>
      </c>
      <c r="BL15" s="191"/>
      <c r="BM15" s="576">
        <v>3</v>
      </c>
    </row>
    <row r="16" spans="1:65">
      <c r="A16" s="1068"/>
      <c r="B16" s="597">
        <v>1.583</v>
      </c>
      <c r="C16" s="582">
        <v>1.0188480621974505</v>
      </c>
      <c r="D16" s="582">
        <v>1.0089763006058212</v>
      </c>
      <c r="E16" s="582">
        <v>0.99929400105170396</v>
      </c>
      <c r="F16" s="582">
        <v>0.98979576105324329</v>
      </c>
      <c r="G16" s="582">
        <v>0.98047638159592743</v>
      </c>
      <c r="H16" s="582">
        <v>0.97133085764324334</v>
      </c>
      <c r="I16" s="582">
        <v>0.96235436917350525</v>
      </c>
      <c r="J16" s="582">
        <v>0.95354227270912506</v>
      </c>
      <c r="K16" s="582">
        <v>0.94489009330705109</v>
      </c>
      <c r="L16" s="582">
        <v>0.93639351698134377</v>
      </c>
      <c r="M16" s="582">
        <v>0.92804838353093133</v>
      </c>
      <c r="N16" s="582">
        <v>0.91985067974749279</v>
      </c>
      <c r="O16" s="582">
        <v>0.91179653298016672</v>
      </c>
      <c r="P16" s="582">
        <v>0.90388220503540961</v>
      </c>
      <c r="Q16" s="582">
        <v>0.89610408639181083</v>
      </c>
      <c r="R16" s="582">
        <v>0.8884586907110581</v>
      </c>
      <c r="S16" s="582">
        <v>0.88094264962751345</v>
      </c>
      <c r="T16" s="582">
        <v>0.87355270780004124</v>
      </c>
      <c r="U16" s="582">
        <v>0.86628571821081579</v>
      </c>
      <c r="V16" s="582">
        <v>0.85913863769684473</v>
      </c>
      <c r="W16" s="582">
        <v>0.85210852270087978</v>
      </c>
      <c r="X16" s="582">
        <v>0.84519252522924904</v>
      </c>
      <c r="Y16" s="582">
        <v>0.83838788900495032</v>
      </c>
      <c r="Z16" s="582">
        <v>0.83169194580508854</v>
      </c>
      <c r="AA16" s="582">
        <v>0.82510211197243311</v>
      </c>
      <c r="AB16" s="582">
        <v>0.81861588509151362</v>
      </c>
      <c r="AC16" s="582">
        <v>0.81223084082027031</v>
      </c>
      <c r="AD16" s="582">
        <v>0.80594462986883253</v>
      </c>
      <c r="AE16" s="582">
        <v>0.79975497511751392</v>
      </c>
      <c r="AF16" s="582">
        <v>0.7936596688666</v>
      </c>
      <c r="AG16" s="582">
        <v>0.78765657021094637</v>
      </c>
      <c r="AH16" s="582">
        <v>0.7817436025328327</v>
      </c>
      <c r="AI16" s="582">
        <v>0.77591875110690134</v>
      </c>
      <c r="AJ16" s="582">
        <v>0.7701800608113798</v>
      </c>
      <c r="AK16" s="582">
        <v>0.76452563394012474</v>
      </c>
      <c r="AL16" s="582">
        <v>0.75895362811034184</v>
      </c>
      <c r="AM16" s="582">
        <v>0.75346225426113822</v>
      </c>
      <c r="AN16" s="582">
        <v>0.74804977473833989</v>
      </c>
      <c r="AO16" s="582">
        <v>0.7427145014612645</v>
      </c>
      <c r="AP16" s="582">
        <v>0.73745479416739013</v>
      </c>
      <c r="AQ16" s="582">
        <v>0.7322690587310835</v>
      </c>
      <c r="AR16" s="582">
        <v>0.72715574555276952</v>
      </c>
      <c r="AS16" s="582">
        <v>0.72211334801512062</v>
      </c>
      <c r="AT16" s="582">
        <v>0.71714040100303666</v>
      </c>
      <c r="AU16" s="582">
        <v>0.71223547948436139</v>
      </c>
      <c r="AV16" s="582">
        <v>0.70739719714844651</v>
      </c>
      <c r="AW16" s="582">
        <v>0.70262420509983103</v>
      </c>
      <c r="AX16" s="582">
        <v>0.69791519060445117</v>
      </c>
      <c r="AY16" s="582">
        <v>0.693268875885933</v>
      </c>
      <c r="AZ16" s="582">
        <v>0.68868401696964698</v>
      </c>
      <c r="BA16" s="582">
        <v>0.68415940257233077</v>
      </c>
      <c r="BB16" s="582">
        <v>0.6796938530351968</v>
      </c>
      <c r="BC16" s="582">
        <v>0.67528621929855048</v>
      </c>
      <c r="BD16" s="582">
        <v>0.67093538191604785</v>
      </c>
      <c r="BE16" s="582">
        <v>0.66664025010681505</v>
      </c>
      <c r="BF16" s="582">
        <v>0.66239976084374597</v>
      </c>
      <c r="BG16" s="582">
        <v>0.65821287797637451</v>
      </c>
      <c r="BH16" s="582">
        <v>0.65407859138680247</v>
      </c>
      <c r="BI16" s="582">
        <v>0.64999591617724117</v>
      </c>
      <c r="BJ16" s="582">
        <v>0.64596389188778935</v>
      </c>
      <c r="BK16" s="582">
        <v>0.64198158174314657</v>
      </c>
      <c r="BL16" s="191"/>
      <c r="BM16" s="576">
        <v>3.25</v>
      </c>
    </row>
    <row r="17" spans="1:81">
      <c r="A17" s="1068"/>
      <c r="B17" s="597">
        <v>1.667</v>
      </c>
      <c r="C17" s="582">
        <v>0.95435545284740519</v>
      </c>
      <c r="D17" s="582">
        <v>0.94538618088258386</v>
      </c>
      <c r="E17" s="582">
        <v>0.93658393014644459</v>
      </c>
      <c r="F17" s="582">
        <v>0.92794407839871151</v>
      </c>
      <c r="G17" s="582">
        <v>0.91946217239811812</v>
      </c>
      <c r="H17" s="582">
        <v>0.9111339202486598</v>
      </c>
      <c r="I17" s="582">
        <v>0.90295518415806508</v>
      </c>
      <c r="J17" s="582">
        <v>0.894921973582818</v>
      </c>
      <c r="K17" s="582">
        <v>0.88703043873586629</v>
      </c>
      <c r="L17" s="582">
        <v>0.87927686443482833</v>
      </c>
      <c r="M17" s="582">
        <v>0.87165766427004188</v>
      </c>
      <c r="N17" s="582">
        <v>0.86416937507322156</v>
      </c>
      <c r="O17" s="582">
        <v>0.85680865166880271</v>
      </c>
      <c r="P17" s="582">
        <v>0.84957226189125667</v>
      </c>
      <c r="Q17" s="582">
        <v>0.84245708185278856</v>
      </c>
      <c r="R17" s="582">
        <v>0.83546009144685607</v>
      </c>
      <c r="S17" s="582">
        <v>0.82857837007391688</v>
      </c>
      <c r="T17" s="582">
        <v>0.82180909257669177</v>
      </c>
      <c r="U17" s="582">
        <v>0.81514952537306162</v>
      </c>
      <c r="V17" s="582">
        <v>0.80859702277547574</v>
      </c>
      <c r="W17" s="582">
        <v>0.80214902348646111</v>
      </c>
      <c r="X17" s="582">
        <v>0.79580304726048134</v>
      </c>
      <c r="Y17" s="582">
        <v>0.78955669172300302</v>
      </c>
      <c r="Z17" s="582">
        <v>0.78340762933820207</v>
      </c>
      <c r="AA17" s="582">
        <v>0.77735360451726676</v>
      </c>
      <c r="AB17" s="582">
        <v>0.77139243085975273</v>
      </c>
      <c r="AC17" s="582">
        <v>0.76552198852089914</v>
      </c>
      <c r="AD17" s="582">
        <v>0.75974022169825006</v>
      </c>
      <c r="AE17" s="582">
        <v>0.7540451362313183</v>
      </c>
      <c r="AF17" s="582">
        <v>0.74843479730840434</v>
      </c>
      <c r="AG17" s="582">
        <v>0.74290732727503139</v>
      </c>
      <c r="AH17" s="582">
        <v>0.73746090353878302</v>
      </c>
      <c r="AI17" s="582">
        <v>0.73209375656562869</v>
      </c>
      <c r="AJ17" s="582">
        <v>0.72680416796311398</v>
      </c>
      <c r="AK17" s="582">
        <v>0.72159046864604925</v>
      </c>
      <c r="AL17" s="582">
        <v>0.71645103708058944</v>
      </c>
      <c r="AM17" s="582">
        <v>0.71138429760281829</v>
      </c>
      <c r="AN17" s="582">
        <v>0.70638871880817833</v>
      </c>
      <c r="AO17" s="582">
        <v>0.70146281200828764</v>
      </c>
      <c r="AP17" s="582">
        <v>0.6966051297518765</v>
      </c>
      <c r="AQ17" s="582">
        <v>0.69181426440675686</v>
      </c>
      <c r="AR17" s="582">
        <v>0.68708884679990612</v>
      </c>
      <c r="AS17" s="582">
        <v>0.68242754491290814</v>
      </c>
      <c r="AT17" s="582">
        <v>0.67782906263013587</v>
      </c>
      <c r="AU17" s="582">
        <v>0.67329213853720749</v>
      </c>
      <c r="AV17" s="582">
        <v>0.66881554476737692</v>
      </c>
      <c r="AW17" s="582">
        <v>0.66439808589363958</v>
      </c>
      <c r="AX17" s="582">
        <v>0.66003859786445584</v>
      </c>
      <c r="AY17" s="582">
        <v>0.65573594698110071</v>
      </c>
      <c r="AZ17" s="582">
        <v>0.6514890289147548</v>
      </c>
      <c r="BA17" s="582">
        <v>0.64729676776154244</v>
      </c>
      <c r="BB17" s="582">
        <v>0.64315811513382237</v>
      </c>
      <c r="BC17" s="582">
        <v>0.63907204928611716</v>
      </c>
      <c r="BD17" s="582">
        <v>0.63503757427415009</v>
      </c>
      <c r="BE17" s="582">
        <v>0.63105371914553754</v>
      </c>
      <c r="BF17" s="582">
        <v>0.62711953716075231</v>
      </c>
      <c r="BG17" s="582">
        <v>0.6232341050430491</v>
      </c>
      <c r="BH17" s="582">
        <v>0.6193965222561002</v>
      </c>
      <c r="BI17" s="582">
        <v>0.61560591030815592</v>
      </c>
      <c r="BJ17" s="582">
        <v>0.61186141208160039</v>
      </c>
      <c r="BK17" s="582">
        <v>0.60816219118682813</v>
      </c>
      <c r="BL17" s="191"/>
      <c r="BM17" s="576">
        <v>3.5</v>
      </c>
    </row>
    <row r="18" spans="1:81">
      <c r="A18" s="1068"/>
      <c r="B18" s="510">
        <v>1.75</v>
      </c>
      <c r="C18" s="582">
        <v>0.89580404502280719</v>
      </c>
      <c r="D18" s="582">
        <v>0.8876304433035771</v>
      </c>
      <c r="E18" s="582">
        <v>0.87960465002918053</v>
      </c>
      <c r="F18" s="582">
        <v>0.87172269175542982</v>
      </c>
      <c r="G18" s="582">
        <v>0.86398073619416615</v>
      </c>
      <c r="H18" s="582">
        <v>0.8563750860002538</v>
      </c>
      <c r="I18" s="582">
        <v>0.84890217288387193</v>
      </c>
      <c r="J18" s="582">
        <v>0.8415585520284018</v>
      </c>
      <c r="K18" s="582">
        <v>0.83434089679556767</v>
      </c>
      <c r="L18" s="582">
        <v>0.82724599370072793</v>
      </c>
      <c r="M18" s="582">
        <v>0.82027073764237457</v>
      </c>
      <c r="N18" s="582">
        <v>0.81341212737095991</v>
      </c>
      <c r="O18" s="582">
        <v>0.80666726118316112</v>
      </c>
      <c r="P18" s="582">
        <v>0.80003333282860312</v>
      </c>
      <c r="Q18" s="582">
        <v>0.79350762761690907</v>
      </c>
      <c r="R18" s="582">
        <v>0.78708751871373439</v>
      </c>
      <c r="S18" s="582">
        <v>0.78077046361516422</v>
      </c>
      <c r="T18" s="582">
        <v>0.77455400079053749</v>
      </c>
      <c r="U18" s="582">
        <v>0.7684357464843794</v>
      </c>
      <c r="V18" s="582">
        <v>0.76241339166871924</v>
      </c>
      <c r="W18" s="582">
        <v>0.75648469913760319</v>
      </c>
      <c r="X18" s="582">
        <v>0.75064750073612363</v>
      </c>
      <c r="Y18" s="582">
        <v>0.74489969471675532</v>
      </c>
      <c r="Z18" s="582">
        <v>0.73923924321622436</v>
      </c>
      <c r="AA18" s="582">
        <v>0.73366416984655036</v>
      </c>
      <c r="AB18" s="582">
        <v>0.72817255739427589</v>
      </c>
      <c r="AC18" s="582">
        <v>0.72276254562225895</v>
      </c>
      <c r="AD18" s="582">
        <v>0.7174323291687339</v>
      </c>
      <c r="AE18" s="582">
        <v>0.71218015553865488</v>
      </c>
      <c r="AF18" s="582">
        <v>0.70700432318262718</v>
      </c>
      <c r="AG18" s="582">
        <v>0.70190317965900562</v>
      </c>
      <c r="AH18" s="582">
        <v>0.69687511987498507</v>
      </c>
      <c r="AI18" s="582">
        <v>0.69191858440275378</v>
      </c>
      <c r="AJ18" s="582">
        <v>0.68703205786699673</v>
      </c>
      <c r="AK18" s="582">
        <v>0.68221406740024904</v>
      </c>
      <c r="AL18" s="582">
        <v>0.67746318116278814</v>
      </c>
      <c r="AM18" s="582">
        <v>0.67277800692394285</v>
      </c>
      <c r="AN18" s="582">
        <v>0.66815719070186785</v>
      </c>
      <c r="AO18" s="582">
        <v>0.66359941545898737</v>
      </c>
      <c r="AP18" s="582">
        <v>0.65910339985047295</v>
      </c>
      <c r="AQ18" s="582">
        <v>0.6546678970232529</v>
      </c>
      <c r="AR18" s="582">
        <v>0.65029169346319216</v>
      </c>
      <c r="AS18" s="582">
        <v>0.64597360788820168</v>
      </c>
      <c r="AT18" s="582">
        <v>0.64171249018515553</v>
      </c>
      <c r="AU18" s="582">
        <v>0.63750722038861019</v>
      </c>
      <c r="AV18" s="582">
        <v>0.63335670769941632</v>
      </c>
      <c r="AW18" s="582">
        <v>0.62925988954141909</v>
      </c>
      <c r="AX18" s="582">
        <v>0.62521573065453384</v>
      </c>
      <c r="AY18" s="582">
        <v>0.62122322222256965</v>
      </c>
      <c r="AZ18" s="582">
        <v>0.61728138103425911</v>
      </c>
      <c r="BA18" s="582">
        <v>0.61338924867602651</v>
      </c>
      <c r="BB18" s="582">
        <v>0.60954589075510435</v>
      </c>
      <c r="BC18" s="582">
        <v>0.60575039615167536</v>
      </c>
      <c r="BD18" s="582">
        <v>0.60200187629878044</v>
      </c>
      <c r="BE18" s="582">
        <v>0.59829946448879923</v>
      </c>
      <c r="BF18" s="582">
        <v>0.59464231520536692</v>
      </c>
      <c r="BG18" s="582">
        <v>0.5910296034796434</v>
      </c>
      <c r="BH18" s="582">
        <v>0.58746052426990614</v>
      </c>
      <c r="BI18" s="582">
        <v>0.58393429186348744</v>
      </c>
      <c r="BJ18" s="582">
        <v>0.58045013930012312</v>
      </c>
      <c r="BK18" s="582">
        <v>0.57700731781582171</v>
      </c>
      <c r="BL18" s="191"/>
      <c r="BM18" s="576">
        <v>3.75</v>
      </c>
    </row>
    <row r="19" spans="1:81">
      <c r="A19" s="1068"/>
      <c r="B19" s="597">
        <v>1.833</v>
      </c>
      <c r="C19" s="582">
        <v>0.84248520543065553</v>
      </c>
      <c r="D19" s="582">
        <v>0.83501581314863493</v>
      </c>
      <c r="E19" s="582">
        <v>0.82767770275205366</v>
      </c>
      <c r="F19" s="582">
        <v>0.82046744328056975</v>
      </c>
      <c r="G19" s="582">
        <v>0.81338172229568173</v>
      </c>
      <c r="H19" s="582">
        <v>0.80641734080665606</v>
      </c>
      <c r="I19" s="582">
        <v>0.79957120845491747</v>
      </c>
      <c r="J19" s="582">
        <v>0.79284033894166717</v>
      </c>
      <c r="K19" s="582">
        <v>0.78622184568451814</v>
      </c>
      <c r="L19" s="582">
        <v>0.77971293768987593</v>
      </c>
      <c r="M19" s="582">
        <v>0.77331091562866339</v>
      </c>
      <c r="N19" s="582">
        <v>0.76701316810379927</v>
      </c>
      <c r="O19" s="582">
        <v>0.76081716809858546</v>
      </c>
      <c r="P19" s="582">
        <v>0.7547204695958577</v>
      </c>
      <c r="Q19" s="582">
        <v>0.74872070435839466</v>
      </c>
      <c r="R19" s="582">
        <v>0.74281557886168326</v>
      </c>
      <c r="S19" s="582">
        <v>0.73700287137069709</v>
      </c>
      <c r="T19" s="582">
        <v>0.73128042915285563</v>
      </c>
      <c r="U19" s="582">
        <v>0.72564616581982511</v>
      </c>
      <c r="V19" s="582">
        <v>0.72009805879126132</v>
      </c>
      <c r="W19" s="582">
        <v>0.71463414687402005</v>
      </c>
      <c r="X19" s="582">
        <v>0.70925252795074645</v>
      </c>
      <c r="Y19" s="582">
        <v>0.70395135677212273</v>
      </c>
      <c r="Z19" s="582">
        <v>0.69872884284738845</v>
      </c>
      <c r="AA19" s="582">
        <v>0.6935832484280704</v>
      </c>
      <c r="AB19" s="582">
        <v>0.68851288658014931</v>
      </c>
      <c r="AC19" s="582">
        <v>0.68351611934017364</v>
      </c>
      <c r="AD19" s="582">
        <v>0.67859135595108278</v>
      </c>
      <c r="AE19" s="582">
        <v>0.67373705117375349</v>
      </c>
      <c r="AF19" s="582">
        <v>0.66895170367049972</v>
      </c>
      <c r="AG19" s="582">
        <v>0.66423385445697514</v>
      </c>
      <c r="AH19" s="582">
        <v>0.65958208541912799</v>
      </c>
      <c r="AI19" s="582">
        <v>0.65499501789203662</v>
      </c>
      <c r="AJ19" s="582">
        <v>0.6504713112976378</v>
      </c>
      <c r="AK19" s="582">
        <v>0.64600966183851782</v>
      </c>
      <c r="AL19" s="582">
        <v>0.64160880124509501</v>
      </c>
      <c r="AM19" s="582">
        <v>0.63726749557366313</v>
      </c>
      <c r="AN19" s="582">
        <v>0.63298454405290328</v>
      </c>
      <c r="AO19" s="582">
        <v>0.62875877797659985</v>
      </c>
      <c r="AP19" s="582">
        <v>0.62458905964041544</v>
      </c>
      <c r="AQ19" s="582">
        <v>0.62047428132069238</v>
      </c>
      <c r="AR19" s="582">
        <v>0.6164133642933558</v>
      </c>
      <c r="AS19" s="582">
        <v>0.61240525789109379</v>
      </c>
      <c r="AT19" s="582">
        <v>0.60844893859708205</v>
      </c>
      <c r="AU19" s="582">
        <v>0.60454340917361249</v>
      </c>
      <c r="AV19" s="582">
        <v>0.60068769782406617</v>
      </c>
      <c r="AW19" s="582">
        <v>0.59688085738675345</v>
      </c>
      <c r="AX19" s="582">
        <v>0.59312196455921351</v>
      </c>
      <c r="AY19" s="582">
        <v>0.58941011915164165</v>
      </c>
      <c r="AZ19" s="582">
        <v>0.58574444336817488</v>
      </c>
      <c r="BA19" s="582">
        <v>0.58212408111483116</v>
      </c>
      <c r="BB19" s="582">
        <v>0.57854819733295515</v>
      </c>
      <c r="BC19" s="582">
        <v>0.57501597735708154</v>
      </c>
      <c r="BD19" s="582">
        <v>0.57152662629617912</v>
      </c>
      <c r="BE19" s="582">
        <v>0.56807936843728579</v>
      </c>
      <c r="BF19" s="582">
        <v>0.56467344667059827</v>
      </c>
      <c r="BG19" s="582">
        <v>0.56130812193511925</v>
      </c>
      <c r="BH19" s="582">
        <v>0.55798267268400958</v>
      </c>
      <c r="BI19" s="582">
        <v>0.55469639436883467</v>
      </c>
      <c r="BJ19" s="582">
        <v>0.55144859894192755</v>
      </c>
      <c r="BK19" s="582">
        <v>0.54823861437613508</v>
      </c>
      <c r="BL19" s="191"/>
      <c r="BM19" s="576">
        <v>4</v>
      </c>
    </row>
    <row r="20" spans="1:81">
      <c r="A20" s="1068"/>
      <c r="B20" s="597">
        <v>1.917</v>
      </c>
      <c r="C20" s="582">
        <v>0.79379297803097915</v>
      </c>
      <c r="D20" s="582">
        <v>0.78694911569649628</v>
      </c>
      <c r="E20" s="582">
        <v>0.78022225635086395</v>
      </c>
      <c r="F20" s="582">
        <v>0.77360942499166163</v>
      </c>
      <c r="G20" s="582">
        <v>0.76710774662822234</v>
      </c>
      <c r="H20" s="582">
        <v>0.76071444211399464</v>
      </c>
      <c r="I20" s="582">
        <v>0.75442682418558671</v>
      </c>
      <c r="J20" s="582">
        <v>0.74824229369663475</v>
      </c>
      <c r="K20" s="582">
        <v>0.74215833603540549</v>
      </c>
      <c r="L20" s="582">
        <v>0.73617251771575942</v>
      </c>
      <c r="M20" s="582">
        <v>0.73028248313176725</v>
      </c>
      <c r="N20" s="582">
        <v>0.72448595146688355</v>
      </c>
      <c r="O20" s="582">
        <v>0.71878071374916219</v>
      </c>
      <c r="P20" s="582">
        <v>0.71316463004452058</v>
      </c>
      <c r="Q20" s="582">
        <v>0.70763562678056691</v>
      </c>
      <c r="R20" s="582">
        <v>0.70219169419395333</v>
      </c>
      <c r="S20" s="582">
        <v>0.69683088389465886</v>
      </c>
      <c r="T20" s="582">
        <v>0.69155130654099761</v>
      </c>
      <c r="U20" s="582">
        <v>0.68635112961952394</v>
      </c>
      <c r="V20" s="582">
        <v>0.68122857532435666</v>
      </c>
      <c r="W20" s="582">
        <v>0.67618191853076437</v>
      </c>
      <c r="X20" s="582">
        <v>0.67120948485816001</v>
      </c>
      <c r="Y20" s="582">
        <v>0.66630964881793808</v>
      </c>
      <c r="Z20" s="582">
        <v>0.66148083204184693</v>
      </c>
      <c r="AA20" s="582">
        <v>0.65672150158684262</v>
      </c>
      <c r="AB20" s="582">
        <v>0.65203016831259986</v>
      </c>
      <c r="AC20" s="582">
        <v>0.64740538532807035</v>
      </c>
      <c r="AD20" s="582">
        <v>0.64284574650368698</v>
      </c>
      <c r="AE20" s="582">
        <v>0.63834988504599832</v>
      </c>
      <c r="AF20" s="582">
        <v>0.63391647213170066</v>
      </c>
      <c r="AG20" s="582">
        <v>0.62954421559819584</v>
      </c>
      <c r="AH20" s="582">
        <v>0.62523185868796871</v>
      </c>
      <c r="AI20" s="582">
        <v>0.62097817884421924</v>
      </c>
      <c r="AJ20" s="582">
        <v>0.61678198655532401</v>
      </c>
      <c r="AK20" s="582">
        <v>0.61264212424583431</v>
      </c>
      <c r="AL20" s="582">
        <v>0.60855746521183851</v>
      </c>
      <c r="AM20" s="582">
        <v>0.60452691259863156</v>
      </c>
      <c r="AN20" s="582">
        <v>0.60054939841874411</v>
      </c>
      <c r="AO20" s="582">
        <v>0.59662388260848231</v>
      </c>
      <c r="AP20" s="582">
        <v>0.59274935212123014</v>
      </c>
      <c r="AQ20" s="582">
        <v>0.588924820055853</v>
      </c>
      <c r="AR20" s="582">
        <v>0.58514932481862691</v>
      </c>
      <c r="AS20" s="582">
        <v>0.58142192931719816</v>
      </c>
      <c r="AT20" s="582">
        <v>0.5777417201851559</v>
      </c>
      <c r="AU20" s="582">
        <v>0.57410780703586795</v>
      </c>
      <c r="AV20" s="582">
        <v>0.57051932174430031</v>
      </c>
      <c r="AW20" s="582">
        <v>0.56697541775560334</v>
      </c>
      <c r="AX20" s="582">
        <v>0.56347526941930892</v>
      </c>
      <c r="AY20" s="582">
        <v>0.56001807134803638</v>
      </c>
      <c r="AZ20" s="582">
        <v>0.55660303779966325</v>
      </c>
      <c r="BA20" s="582">
        <v>0.55322940208196492</v>
      </c>
      <c r="BB20" s="582">
        <v>0.5498964159787737</v>
      </c>
      <c r="BC20" s="582">
        <v>0.54660334919675801</v>
      </c>
      <c r="BD20" s="582">
        <v>0.5433494888319601</v>
      </c>
      <c r="BE20" s="582">
        <v>0.54013413885527561</v>
      </c>
      <c r="BF20" s="582">
        <v>0.53695661961609376</v>
      </c>
      <c r="BG20" s="582">
        <v>0.53381626736335497</v>
      </c>
      <c r="BH20" s="582">
        <v>0.53071243378331723</v>
      </c>
      <c r="BI20" s="582">
        <v>0.52764448555335552</v>
      </c>
      <c r="BJ20" s="582">
        <v>0.52461180391114748</v>
      </c>
      <c r="BK20" s="582">
        <v>0.52161378423863203</v>
      </c>
      <c r="BL20" s="191"/>
      <c r="BM20" s="576">
        <v>4.25</v>
      </c>
    </row>
    <row r="21" spans="1:81" s="517" customFormat="1">
      <c r="A21" s="1068"/>
      <c r="B21" s="510">
        <v>2</v>
      </c>
      <c r="C21" s="582">
        <v>0.74920672058650495</v>
      </c>
      <c r="D21" s="582">
        <v>0.74292040386066938</v>
      </c>
      <c r="E21" s="582">
        <v>0.73673870167401778</v>
      </c>
      <c r="F21" s="582">
        <v>0.73065902414225892</v>
      </c>
      <c r="G21" s="582">
        <v>0.72467886616985644</v>
      </c>
      <c r="H21" s="582">
        <v>0.71879580400838317</v>
      </c>
      <c r="I21" s="582">
        <v>0.71300749198116575</v>
      </c>
      <c r="J21" s="582">
        <v>0.70731165936491791</v>
      </c>
      <c r="K21" s="582">
        <v>0.70170610741965611</v>
      </c>
      <c r="L21" s="582">
        <v>0.69618870655873499</v>
      </c>
      <c r="M21" s="582">
        <v>0.69075739365134947</v>
      </c>
      <c r="N21" s="582">
        <v>0.68541016945032773</v>
      </c>
      <c r="O21" s="582">
        <v>0.68014509613847618</v>
      </c>
      <c r="P21" s="582">
        <v>0.6749602949871506</v>
      </c>
      <c r="Q21" s="582">
        <v>0.66985394412111132</v>
      </c>
      <c r="R21" s="582">
        <v>0.66482427638407438</v>
      </c>
      <c r="S21" s="582">
        <v>0.6598695772997073</v>
      </c>
      <c r="T21" s="582">
        <v>0.65498818312312557</v>
      </c>
      <c r="U21" s="582">
        <v>0.65017847897823866</v>
      </c>
      <c r="V21" s="582">
        <v>0.64543889707656521</v>
      </c>
      <c r="W21" s="582">
        <v>0.64076791501338903</v>
      </c>
      <c r="X21" s="582">
        <v>0.63616405413736776</v>
      </c>
      <c r="Y21" s="582">
        <v>0.6316258779899252</v>
      </c>
      <c r="Z21" s="582">
        <v>0.62715199081096651</v>
      </c>
      <c r="AA21" s="582">
        <v>0.62274103610765408</v>
      </c>
      <c r="AB21" s="582">
        <v>0.61839169528315729</v>
      </c>
      <c r="AC21" s="582">
        <v>0.61410268632246678</v>
      </c>
      <c r="AD21" s="582">
        <v>0.6098727625325211</v>
      </c>
      <c r="AE21" s="582">
        <v>0.60570071133404513</v>
      </c>
      <c r="AF21" s="582">
        <v>0.60158535310264094</v>
      </c>
      <c r="AG21" s="582">
        <v>0.59752554005680358</v>
      </c>
      <c r="AH21" s="582">
        <v>0.5935201551906607</v>
      </c>
      <c r="AI21" s="582">
        <v>0.58956811124935216</v>
      </c>
      <c r="AJ21" s="582">
        <v>0.58566834974507342</v>
      </c>
      <c r="AK21" s="582">
        <v>0.58181984001191289</v>
      </c>
      <c r="AL21" s="582">
        <v>0.57802157829771272</v>
      </c>
      <c r="AM21" s="582">
        <v>0.57427258689126781</v>
      </c>
      <c r="AN21" s="582">
        <v>0.57057191328327317</v>
      </c>
      <c r="AO21" s="582">
        <v>0.56691862935950388</v>
      </c>
      <c r="AP21" s="582">
        <v>0.56331183062479484</v>
      </c>
      <c r="AQ21" s="582">
        <v>0.55975063545645509</v>
      </c>
      <c r="AR21" s="582">
        <v>0.55623418438582306</v>
      </c>
      <c r="AS21" s="582">
        <v>0.55276163940673417</v>
      </c>
      <c r="AT21" s="582">
        <v>0.54933218330972988</v>
      </c>
      <c r="AU21" s="582">
        <v>0.54594501904089909</v>
      </c>
      <c r="AV21" s="582">
        <v>0.54259936908429296</v>
      </c>
      <c r="AW21" s="582">
        <v>0.53929447486691162</v>
      </c>
      <c r="AX21" s="582">
        <v>0.53602959618530233</v>
      </c>
      <c r="AY21" s="582">
        <v>0.53280401065286043</v>
      </c>
      <c r="AZ21" s="582">
        <v>0.52961701316696808</v>
      </c>
      <c r="BA21" s="582">
        <v>0.52646791539514137</v>
      </c>
      <c r="BB21" s="582">
        <v>0.52335604527940205</v>
      </c>
      <c r="BC21" s="582">
        <v>0.52028074655812362</v>
      </c>
      <c r="BD21" s="582">
        <v>0.51724137830463701</v>
      </c>
      <c r="BE21" s="582">
        <v>0.51423731448191412</v>
      </c>
      <c r="BF21" s="582">
        <v>0.51126794351268001</v>
      </c>
      <c r="BG21" s="582">
        <v>0.50833266786433384</v>
      </c>
      <c r="BH21" s="582">
        <v>0.50543090364808585</v>
      </c>
      <c r="BI21" s="582">
        <v>0.50256208023174631</v>
      </c>
      <c r="BJ21" s="582">
        <v>0.4997256398656264</v>
      </c>
      <c r="BK21" s="582">
        <v>0.49692103732103815</v>
      </c>
      <c r="BL21" s="191"/>
      <c r="BM21" s="576">
        <v>4.5</v>
      </c>
      <c r="BN21" s="518"/>
      <c r="BO21" s="518"/>
      <c r="BP21" s="518"/>
      <c r="BQ21" s="518"/>
      <c r="BR21" s="518"/>
      <c r="BS21" s="518"/>
      <c r="BT21" s="518"/>
      <c r="BU21" s="518"/>
      <c r="BV21" s="518"/>
      <c r="BW21" s="518"/>
      <c r="BX21" s="518"/>
      <c r="BY21" s="518"/>
      <c r="BZ21" s="518"/>
      <c r="CA21" s="518"/>
      <c r="CB21" s="518"/>
      <c r="CC21" s="518"/>
    </row>
    <row r="22" spans="1:81">
      <c r="A22" s="1068"/>
      <c r="B22" s="597">
        <v>2.0830000000000002</v>
      </c>
      <c r="C22" s="582">
        <v>0.70827707538149232</v>
      </c>
      <c r="D22" s="582">
        <v>0.70248931583385643</v>
      </c>
      <c r="E22" s="582">
        <v>0.69679538014910425</v>
      </c>
      <c r="F22" s="582">
        <v>0.69119300523908822</v>
      </c>
      <c r="G22" s="582">
        <v>0.68568000021787456</v>
      </c>
      <c r="H22" s="582">
        <v>0.68025424354507869</v>
      </c>
      <c r="I22" s="582">
        <v>0.67491368030376231</v>
      </c>
      <c r="J22" s="582">
        <v>0.66965631960555794</v>
      </c>
      <c r="K22" s="582">
        <v>0.66448023211613449</v>
      </c>
      <c r="L22" s="582">
        <v>0.65938354769454366</v>
      </c>
      <c r="M22" s="582">
        <v>0.65436445314038028</v>
      </c>
      <c r="N22" s="582">
        <v>0.64942119004305265</v>
      </c>
      <c r="O22" s="582">
        <v>0.64455205272780702</v>
      </c>
      <c r="P22" s="582">
        <v>0.63975538629346373</v>
      </c>
      <c r="Q22" s="582">
        <v>0.63502958473712301</v>
      </c>
      <c r="R22" s="582">
        <v>0.63037308916137869</v>
      </c>
      <c r="S22" s="582">
        <v>0.62578438605983167</v>
      </c>
      <c r="T22" s="582">
        <v>0.62126200567694467</v>
      </c>
      <c r="U22" s="582">
        <v>0.61680452043850609</v>
      </c>
      <c r="V22" s="582">
        <v>0.61241054344917711</v>
      </c>
      <c r="W22" s="582">
        <v>0.6080787270538055</v>
      </c>
      <c r="X22" s="582">
        <v>0.60380776145936776</v>
      </c>
      <c r="Y22" s="582">
        <v>0.59959637341458139</v>
      </c>
      <c r="Z22" s="582">
        <v>0.59544332494438967</v>
      </c>
      <c r="AA22" s="582">
        <v>0.59134741213667852</v>
      </c>
      <c r="AB22" s="582">
        <v>0.58730746397872491</v>
      </c>
      <c r="AC22" s="582">
        <v>0.58332234124101823</v>
      </c>
      <c r="AD22" s="582">
        <v>0.57939093540621678</v>
      </c>
      <c r="AE22" s="582">
        <v>0.57551216764112489</v>
      </c>
      <c r="AF22" s="582">
        <v>0.57168498780968946</v>
      </c>
      <c r="AG22" s="582">
        <v>0.56790837352511725</v>
      </c>
      <c r="AH22" s="582">
        <v>0.56418132923931663</v>
      </c>
      <c r="AI22" s="582">
        <v>0.56050288536796011</v>
      </c>
      <c r="AJ22" s="582">
        <v>0.55687209744955346</v>
      </c>
      <c r="AK22" s="582">
        <v>0.55328804533697695</v>
      </c>
      <c r="AL22" s="582">
        <v>0.54974983242004727</v>
      </c>
      <c r="AM22" s="582">
        <v>0.54625658487772033</v>
      </c>
      <c r="AN22" s="582">
        <v>0.54280745095862326</v>
      </c>
      <c r="AO22" s="582">
        <v>0.53940160028867246</v>
      </c>
      <c r="AP22" s="582">
        <v>0.53603822320459504</v>
      </c>
      <c r="AQ22" s="582">
        <v>0.53271653011223152</v>
      </c>
      <c r="AR22" s="582">
        <v>0.52943575086854866</v>
      </c>
      <c r="AS22" s="582">
        <v>0.52619513418634833</v>
      </c>
      <c r="AT22" s="582">
        <v>0.5229939470607069</v>
      </c>
      <c r="AU22" s="582">
        <v>0.51983147421622244</v>
      </c>
      <c r="AV22" s="582">
        <v>0.51670701757419701</v>
      </c>
      <c r="AW22" s="582">
        <v>0.51361989573891853</v>
      </c>
      <c r="AX22" s="582">
        <v>0.51056944350224953</v>
      </c>
      <c r="AY22" s="582">
        <v>0.50755501136576509</v>
      </c>
      <c r="AZ22" s="582">
        <v>0.50457596507971891</v>
      </c>
      <c r="BA22" s="582">
        <v>0.50163168519815204</v>
      </c>
      <c r="BB22" s="582">
        <v>0.49872156664948608</v>
      </c>
      <c r="BC22" s="582">
        <v>0.4958450183219768</v>
      </c>
      <c r="BD22" s="582">
        <v>0.49300146266343264</v>
      </c>
      <c r="BE22" s="582">
        <v>0.4901903352946273</v>
      </c>
      <c r="BF22" s="582">
        <v>0.4874110846358633</v>
      </c>
      <c r="BG22" s="582">
        <v>0.48466317154616784</v>
      </c>
      <c r="BH22" s="582">
        <v>0.48194606897462478</v>
      </c>
      <c r="BI22" s="582">
        <v>0.47925926162337007</v>
      </c>
      <c r="BJ22" s="582">
        <v>0.47660224562179643</v>
      </c>
      <c r="BK22" s="582">
        <v>0.47397452821153568</v>
      </c>
      <c r="BL22" s="586"/>
      <c r="BM22" s="576">
        <v>4.75</v>
      </c>
    </row>
    <row r="23" spans="1:81">
      <c r="A23" s="1068"/>
      <c r="B23" s="597">
        <v>2.1670000000000003</v>
      </c>
      <c r="C23" s="582">
        <v>0.67061456146441856</v>
      </c>
      <c r="D23" s="582">
        <v>0.6652739743196</v>
      </c>
      <c r="E23" s="582">
        <v>0.66001777700777586</v>
      </c>
      <c r="F23" s="582">
        <v>0.6548439849667349</v>
      </c>
      <c r="G23" s="582">
        <v>0.64975067537715436</v>
      </c>
      <c r="H23" s="582">
        <v>0.64473598477998206</v>
      </c>
      <c r="I23" s="582">
        <v>0.63979810680330629</v>
      </c>
      <c r="J23" s="582">
        <v>0.63493528999288706</v>
      </c>
      <c r="K23" s="582">
        <v>0.63014583574087824</v>
      </c>
      <c r="L23" s="582">
        <v>0.62542809630758922</v>
      </c>
      <c r="M23" s="582">
        <v>0.62078047293145266</v>
      </c>
      <c r="N23" s="582">
        <v>0.61620141402263817</v>
      </c>
      <c r="O23" s="582">
        <v>0.61168941343602989</v>
      </c>
      <c r="P23" s="582">
        <v>0.60724300881952431</v>
      </c>
      <c r="Q23" s="582">
        <v>0.60286078003384846</v>
      </c>
      <c r="R23" s="582">
        <v>0.59854134764030686</v>
      </c>
      <c r="S23" s="582">
        <v>0.59428337145307941</v>
      </c>
      <c r="T23" s="582">
        <v>0.59008554915287326</v>
      </c>
      <c r="U23" s="582">
        <v>0.5859466149589202</v>
      </c>
      <c r="V23" s="582">
        <v>0.58186533835647314</v>
      </c>
      <c r="W23" s="582">
        <v>0.57784052287711507</v>
      </c>
      <c r="X23" s="582">
        <v>0.57387100492933996</v>
      </c>
      <c r="Y23" s="582">
        <v>0.56995565267700488</v>
      </c>
      <c r="Z23" s="582">
        <v>0.56609336496338492</v>
      </c>
      <c r="AA23" s="582">
        <v>0.56228307027867808</v>
      </c>
      <c r="AB23" s="582">
        <v>0.55852372576892995</v>
      </c>
      <c r="AC23" s="582">
        <v>0.55481431628445099</v>
      </c>
      <c r="AD23" s="582">
        <v>0.55115385346590384</v>
      </c>
      <c r="AE23" s="582">
        <v>0.54754137486633081</v>
      </c>
      <c r="AF23" s="582">
        <v>0.54397594310748354</v>
      </c>
      <c r="AG23" s="582">
        <v>0.54045664506890312</v>
      </c>
      <c r="AH23" s="582">
        <v>0.53698259110827462</v>
      </c>
      <c r="AI23" s="582">
        <v>0.53355291431165952</v>
      </c>
      <c r="AJ23" s="582">
        <v>0.53016676977227761</v>
      </c>
      <c r="AK23" s="582">
        <v>0.52682333389657965</v>
      </c>
      <c r="AL23" s="582">
        <v>0.52352180373641088</v>
      </c>
      <c r="AM23" s="582">
        <v>0.52026139634613089</v>
      </c>
      <c r="AN23" s="582">
        <v>0.51704134816360736</v>
      </c>
      <c r="AO23" s="582">
        <v>0.51386091441405413</v>
      </c>
      <c r="AP23" s="582">
        <v>0.51071936853573974</v>
      </c>
      <c r="AQ23" s="582">
        <v>0.50761600162663156</v>
      </c>
      <c r="AR23" s="582">
        <v>0.50455012191109494</v>
      </c>
      <c r="AS23" s="582">
        <v>0.50152105422580096</v>
      </c>
      <c r="AT23" s="582">
        <v>0.4985281395240419</v>
      </c>
      <c r="AU23" s="582">
        <v>0.49557073439769084</v>
      </c>
      <c r="AV23" s="582">
        <v>0.49264821061607506</v>
      </c>
      <c r="AW23" s="582">
        <v>0.48975995468107103</v>
      </c>
      <c r="AX23" s="582">
        <v>0.48690536739775725</v>
      </c>
      <c r="AY23" s="582">
        <v>0.48408386345999621</v>
      </c>
      <c r="AZ23" s="582">
        <v>0.48129487105034097</v>
      </c>
      <c r="BA23" s="582">
        <v>0.47853783145369372</v>
      </c>
      <c r="BB23" s="582">
        <v>0.47581219868416674</v>
      </c>
      <c r="BC23" s="582">
        <v>0.4731174391246239</v>
      </c>
      <c r="BD23" s="582">
        <v>0.47045303117840098</v>
      </c>
      <c r="BE23" s="582">
        <v>0.46781846493272883</v>
      </c>
      <c r="BF23" s="582">
        <v>0.46521324183340262</v>
      </c>
      <c r="BG23" s="582">
        <v>0.46263687437026113</v>
      </c>
      <c r="BH23" s="582">
        <v>0.46008888577305951</v>
      </c>
      <c r="BI23" s="582">
        <v>0.45756880971733671</v>
      </c>
      <c r="BJ23" s="582">
        <v>0.45507619003989735</v>
      </c>
      <c r="BK23" s="582">
        <v>0.45261058046354186</v>
      </c>
      <c r="BL23" s="191"/>
      <c r="BM23" s="576">
        <v>5</v>
      </c>
    </row>
    <row r="24" spans="1:81">
      <c r="A24" s="1068"/>
      <c r="B24" s="510">
        <v>2.25</v>
      </c>
      <c r="C24" s="582">
        <v>0.63588024277766986</v>
      </c>
      <c r="D24" s="582">
        <v>0.6309418998335905</v>
      </c>
      <c r="E24" s="582">
        <v>0.62607966963522965</v>
      </c>
      <c r="F24" s="582">
        <v>0.62129180599532652</v>
      </c>
      <c r="G24" s="582">
        <v>0.61657661573620515</v>
      </c>
      <c r="H24" s="582">
        <v>0.61193245669338892</v>
      </c>
      <c r="I24" s="582">
        <v>0.60735773580876262</v>
      </c>
      <c r="J24" s="582">
        <v>0.60285090730863189</v>
      </c>
      <c r="K24" s="582">
        <v>0.59841047096230249</v>
      </c>
      <c r="L24" s="582">
        <v>0.59403497041705711</v>
      </c>
      <c r="M24" s="582">
        <v>0.58972299160564901</v>
      </c>
      <c r="N24" s="582">
        <v>0.58547316122265336</v>
      </c>
      <c r="O24" s="582">
        <v>0.58128414526622962</v>
      </c>
      <c r="P24" s="582">
        <v>0.57715464764203861</v>
      </c>
      <c r="Q24" s="582">
        <v>0.57308340882624831</v>
      </c>
      <c r="R24" s="582">
        <v>0.56906920458473065</v>
      </c>
      <c r="S24" s="582">
        <v>0.56511084474571183</v>
      </c>
      <c r="T24" s="582">
        <v>0.56120717202329251</v>
      </c>
      <c r="U24" s="582">
        <v>0.55735706088939474</v>
      </c>
      <c r="V24" s="582">
        <v>0.55355941649182705</v>
      </c>
      <c r="W24" s="582">
        <v>0.5498131736162799</v>
      </c>
      <c r="X24" s="582">
        <v>0.54611729569018808</v>
      </c>
      <c r="Y24" s="582">
        <v>0.54247077382650022</v>
      </c>
      <c r="Z24" s="582">
        <v>0.53887262590550478</v>
      </c>
      <c r="AA24" s="582">
        <v>0.5353218956929553</v>
      </c>
      <c r="AB24" s="582">
        <v>0.53181765199283215</v>
      </c>
      <c r="AC24" s="582">
        <v>0.52835898783316593</v>
      </c>
      <c r="AD24" s="582">
        <v>0.52494501968342366</v>
      </c>
      <c r="AE24" s="582">
        <v>0.52157488670204144</v>
      </c>
      <c r="AF24" s="582">
        <v>0.51824775001275836</v>
      </c>
      <c r="AG24" s="582">
        <v>0.51496279200847128</v>
      </c>
      <c r="AH24" s="582">
        <v>0.51171921568139855</v>
      </c>
      <c r="AI24" s="582">
        <v>0.5085162439783999</v>
      </c>
      <c r="AJ24" s="582">
        <v>0.50535311918035719</v>
      </c>
      <c r="AK24" s="582">
        <v>0.50222910230457418</v>
      </c>
      <c r="AL24" s="582">
        <v>0.49914347252920588</v>
      </c>
      <c r="AM24" s="582">
        <v>0.49609552663877571</v>
      </c>
      <c r="AN24" s="582">
        <v>0.49308457848988491</v>
      </c>
      <c r="AO24" s="582">
        <v>0.49010995849626071</v>
      </c>
      <c r="AP24" s="582">
        <v>0.48717101313233196</v>
      </c>
      <c r="AQ24" s="582">
        <v>0.48426710445455962</v>
      </c>
      <c r="AR24" s="582">
        <v>0.48139760963978478</v>
      </c>
      <c r="AS24" s="582">
        <v>0.4785619205398931</v>
      </c>
      <c r="AT24" s="582">
        <v>0.47575944325212655</v>
      </c>
      <c r="AU24" s="582">
        <v>0.47298959770440513</v>
      </c>
      <c r="AV24" s="582">
        <v>0.47025181725505</v>
      </c>
      <c r="AW24" s="582">
        <v>0.46754554830632755</v>
      </c>
      <c r="AX24" s="582">
        <v>0.46487024993126252</v>
      </c>
      <c r="AY24" s="582">
        <v>0.4622253935131892</v>
      </c>
      <c r="AZ24" s="582">
        <v>0.45961046239753806</v>
      </c>
      <c r="BA24" s="582">
        <v>0.4570249515553757</v>
      </c>
      <c r="BB24" s="582">
        <v>0.45446836725823742</v>
      </c>
      <c r="BC24" s="582">
        <v>0.45194022676381312</v>
      </c>
      <c r="BD24" s="582">
        <v>0.44944005801206566</v>
      </c>
      <c r="BE24" s="582">
        <v>0.44696739933138097</v>
      </c>
      <c r="BF24" s="582">
        <v>0.44452179915436446</v>
      </c>
      <c r="BG24" s="582">
        <v>0.44210281574291721</v>
      </c>
      <c r="BH24" s="582">
        <v>0.43971001692223943</v>
      </c>
      <c r="BI24" s="582">
        <v>0.43734297982342635</v>
      </c>
      <c r="BJ24" s="582">
        <v>0.43500129063433268</v>
      </c>
      <c r="BK24" s="582">
        <v>0.4326845443583982</v>
      </c>
      <c r="BL24" s="191"/>
      <c r="BM24" s="576">
        <v>5.25</v>
      </c>
    </row>
    <row r="25" spans="1:81">
      <c r="A25" s="1068"/>
      <c r="B25" s="597">
        <v>2.3330000000000002</v>
      </c>
      <c r="C25" s="582">
        <v>0.60377805113681082</v>
      </c>
      <c r="D25" s="582">
        <v>0.59920253070319796</v>
      </c>
      <c r="E25" s="582">
        <v>0.59469583665021886</v>
      </c>
      <c r="F25" s="582">
        <v>0.59025642760947516</v>
      </c>
      <c r="G25" s="582">
        <v>0.58588280789684322</v>
      </c>
      <c r="H25" s="582">
        <v>0.58157352583239053</v>
      </c>
      <c r="I25" s="582">
        <v>0.57732717213389484</v>
      </c>
      <c r="J25" s="582">
        <v>0.5731423783802313</v>
      </c>
      <c r="K25" s="582">
        <v>0.56901781554110775</v>
      </c>
      <c r="L25" s="582">
        <v>0.56495219256983098</v>
      </c>
      <c r="M25" s="582">
        <v>0.56094425505597201</v>
      </c>
      <c r="N25" s="582">
        <v>0.55699278393497842</v>
      </c>
      <c r="O25" s="582">
        <v>0.55309659425194391</v>
      </c>
      <c r="P25" s="582">
        <v>0.54925453397690349</v>
      </c>
      <c r="Q25" s="582">
        <v>0.54546548286916408</v>
      </c>
      <c r="R25" s="582">
        <v>0.54172835138831921</v>
      </c>
      <c r="S25" s="582">
        <v>0.53804207964972683</v>
      </c>
      <c r="T25" s="582">
        <v>0.53440563642234251</v>
      </c>
      <c r="U25" s="582">
        <v>0.53081801816692042</v>
      </c>
      <c r="V25" s="582">
        <v>0.52727824811269675</v>
      </c>
      <c r="W25" s="582">
        <v>0.52378537537077208</v>
      </c>
      <c r="X25" s="582">
        <v>0.52033847408250011</v>
      </c>
      <c r="Y25" s="582">
        <v>0.51693664260128303</v>
      </c>
      <c r="Z25" s="582">
        <v>0.51357900270625356</v>
      </c>
      <c r="AA25" s="582">
        <v>0.51026469884640235</v>
      </c>
      <c r="AB25" s="582">
        <v>0.50699289741378684</v>
      </c>
      <c r="AC25" s="582">
        <v>0.50376278604452085</v>
      </c>
      <c r="AD25" s="582">
        <v>0.50057357294631755</v>
      </c>
      <c r="AE25" s="582">
        <v>0.49742448625141478</v>
      </c>
      <c r="AF25" s="582">
        <v>0.49431477339377022</v>
      </c>
      <c r="AG25" s="582">
        <v>0.49124370050947491</v>
      </c>
      <c r="AH25" s="582">
        <v>0.48821055185937823</v>
      </c>
      <c r="AI25" s="582">
        <v>0.48521462927297138</v>
      </c>
      <c r="AJ25" s="582">
        <v>0.48225525161262167</v>
      </c>
      <c r="AK25" s="582">
        <v>0.47933175425729518</v>
      </c>
      <c r="AL25" s="582">
        <v>0.47644348860494323</v>
      </c>
      <c r="AM25" s="582">
        <v>0.47358982159277274</v>
      </c>
      <c r="AN25" s="582">
        <v>0.47077013523465328</v>
      </c>
      <c r="AO25" s="582">
        <v>0.46798382617495238</v>
      </c>
      <c r="AP25" s="582">
        <v>0.46523030525812115</v>
      </c>
      <c r="AQ25" s="582">
        <v>0.46250899711338567</v>
      </c>
      <c r="AR25" s="582">
        <v>0.45981933975393013</v>
      </c>
      <c r="AS25" s="582">
        <v>0.45716078418998374</v>
      </c>
      <c r="AT25" s="582">
        <v>0.45453279405525315</v>
      </c>
      <c r="AU25" s="582">
        <v>0.45193484524616551</v>
      </c>
      <c r="AV25" s="582">
        <v>0.4493664255734135</v>
      </c>
      <c r="AW25" s="582">
        <v>0.44682703442531502</v>
      </c>
      <c r="AX25" s="582">
        <v>0.4443161824425223</v>
      </c>
      <c r="AY25" s="582">
        <v>0.44183339120363835</v>
      </c>
      <c r="AZ25" s="582">
        <v>0.43937819292131414</v>
      </c>
      <c r="BA25" s="582">
        <v>0.43695013014842321</v>
      </c>
      <c r="BB25" s="582">
        <v>0.43454875549392402</v>
      </c>
      <c r="BC25" s="582">
        <v>0.43217363134804143</v>
      </c>
      <c r="BD25" s="582">
        <v>0.42982432961641098</v>
      </c>
      <c r="BE25" s="582">
        <v>0.42750043146284772</v>
      </c>
      <c r="BF25" s="582">
        <v>0.42520152706041475</v>
      </c>
      <c r="BG25" s="582">
        <v>0.42292721535048039</v>
      </c>
      <c r="BH25" s="582">
        <v>0.4206771038094671</v>
      </c>
      <c r="BI25" s="582">
        <v>0.41845080822300623</v>
      </c>
      <c r="BJ25" s="582">
        <v>0.41624795246722718</v>
      </c>
      <c r="BK25" s="582">
        <v>0.41406816829691762</v>
      </c>
      <c r="BL25" s="586"/>
      <c r="BM25" s="576">
        <v>5.5</v>
      </c>
    </row>
    <row r="26" spans="1:81">
      <c r="A26" s="1068"/>
      <c r="B26" s="597">
        <v>2.4170000000000003</v>
      </c>
      <c r="C26" s="582">
        <v>0.57404843677154394</v>
      </c>
      <c r="D26" s="582">
        <v>0.56980103286562733</v>
      </c>
      <c r="E26" s="582">
        <v>0.56561602069304517</v>
      </c>
      <c r="F26" s="582">
        <v>0.56149203553335314</v>
      </c>
      <c r="G26" s="582">
        <v>0.55742775217947649</v>
      </c>
      <c r="H26" s="582">
        <v>0.55342188351792676</v>
      </c>
      <c r="I26" s="582">
        <v>0.54947317916979843</v>
      </c>
      <c r="J26" s="582">
        <v>0.54558042418953545</v>
      </c>
      <c r="K26" s="582">
        <v>0.54174243781861842</v>
      </c>
      <c r="L26" s="582">
        <v>0.53795807229148873</v>
      </c>
      <c r="M26" s="582">
        <v>0.53422621169117523</v>
      </c>
      <c r="N26" s="582">
        <v>0.53054577085222154</v>
      </c>
      <c r="O26" s="582">
        <v>0.52691569430865393</v>
      </c>
      <c r="P26" s="582">
        <v>0.52333495528484264</v>
      </c>
      <c r="Q26" s="582">
        <v>0.51980255472723402</v>
      </c>
      <c r="R26" s="582">
        <v>0.51631752037503198</v>
      </c>
      <c r="S26" s="582">
        <v>0.51287890586801432</v>
      </c>
      <c r="T26" s="582">
        <v>0.50948578988976567</v>
      </c>
      <c r="U26" s="582">
        <v>0.50613727534469422</v>
      </c>
      <c r="V26" s="582">
        <v>0.50283248856729212</v>
      </c>
      <c r="W26" s="582">
        <v>0.49957057856217135</v>
      </c>
      <c r="X26" s="582">
        <v>0.49635071627349048</v>
      </c>
      <c r="Y26" s="582">
        <v>0.49317209388245187</v>
      </c>
      <c r="Z26" s="582">
        <v>0.49003392413161972</v>
      </c>
      <c r="AA26" s="582">
        <v>0.48693543967487335</v>
      </c>
      <c r="AB26" s="582">
        <v>0.4838758924518658</v>
      </c>
      <c r="AC26" s="582">
        <v>0.48085455308591862</v>
      </c>
      <c r="AD26" s="582">
        <v>0.47787071030433326</v>
      </c>
      <c r="AE26" s="582">
        <v>0.47492367038015343</v>
      </c>
      <c r="AF26" s="582">
        <v>0.47201275659445568</v>
      </c>
      <c r="AG26" s="582">
        <v>0.46913730871829479</v>
      </c>
      <c r="AH26" s="582">
        <v>0.46629668251346895</v>
      </c>
      <c r="AI26" s="582">
        <v>0.46349024925131477</v>
      </c>
      <c r="AJ26" s="582">
        <v>0.46071739524877353</v>
      </c>
      <c r="AK26" s="582">
        <v>0.45797752142101228</v>
      </c>
      <c r="AL26" s="582">
        <v>0.45527004284991412</v>
      </c>
      <c r="AM26" s="582">
        <v>0.45259438836778387</v>
      </c>
      <c r="AN26" s="582">
        <v>0.4499500001556479</v>
      </c>
      <c r="AO26" s="582">
        <v>0.44733633335555423</v>
      </c>
      <c r="AP26" s="582">
        <v>0.44475285569630724</v>
      </c>
      <c r="AQ26" s="582">
        <v>0.44219904713209651</v>
      </c>
      <c r="AR26" s="582">
        <v>0.43967439949350445</v>
      </c>
      <c r="AS26" s="582">
        <v>0.43717841615040193</v>
      </c>
      <c r="AT26" s="582">
        <v>0.43471061168626035</v>
      </c>
      <c r="AU26" s="582">
        <v>0.43227051158343344</v>
      </c>
      <c r="AV26" s="582">
        <v>0.42985765191897812</v>
      </c>
      <c r="AW26" s="582">
        <v>0.42747157907060751</v>
      </c>
      <c r="AX26" s="582">
        <v>0.42511184943238217</v>
      </c>
      <c r="AY26" s="582">
        <v>0.42277802913976603</v>
      </c>
      <c r="AZ26" s="582">
        <v>0.42046969380369059</v>
      </c>
      <c r="BA26" s="582">
        <v>0.41818642825328256</v>
      </c>
      <c r="BB26" s="582">
        <v>0.4159278262869292</v>
      </c>
      <c r="BC26" s="582">
        <v>0.41369349043136677</v>
      </c>
      <c r="BD26" s="582">
        <v>0.41148303170849315</v>
      </c>
      <c r="BE26" s="582">
        <v>0.40929606940961583</v>
      </c>
      <c r="BF26" s="582">
        <v>0.40713223087686118</v>
      </c>
      <c r="BG26" s="582">
        <v>0.40499115129148128</v>
      </c>
      <c r="BH26" s="582">
        <v>0.40287247346880489</v>
      </c>
      <c r="BI26" s="582">
        <v>0.40077584765959173</v>
      </c>
      <c r="BJ26" s="582">
        <v>0.39870093135755669</v>
      </c>
      <c r="BK26" s="582">
        <v>0.39664738911284303</v>
      </c>
      <c r="BL26" s="191"/>
      <c r="BM26" s="576">
        <v>5.75</v>
      </c>
    </row>
    <row r="27" spans="1:81">
      <c r="A27" s="1068"/>
      <c r="B27" s="510">
        <v>2.5</v>
      </c>
      <c r="C27" s="582">
        <v>0.54646309130688309</v>
      </c>
      <c r="D27" s="582">
        <v>0.54251315228729713</v>
      </c>
      <c r="E27" s="582">
        <v>0.53861990530586734</v>
      </c>
      <c r="F27" s="582">
        <v>0.53478213853872014</v>
      </c>
      <c r="G27" s="582">
        <v>0.53099867445551407</v>
      </c>
      <c r="H27" s="582">
        <v>0.52726836861486648</v>
      </c>
      <c r="I27" s="582">
        <v>0.52359010851019938</v>
      </c>
      <c r="J27" s="582">
        <v>0.5199628124635588</v>
      </c>
      <c r="K27" s="582">
        <v>0.5163854285650995</v>
      </c>
      <c r="L27" s="582">
        <v>0.51285693365604701</v>
      </c>
      <c r="M27" s="582">
        <v>0.50937633235307445</v>
      </c>
      <c r="N27" s="582">
        <v>0.50594265611213995</v>
      </c>
      <c r="O27" s="582">
        <v>0.50255496232993269</v>
      </c>
      <c r="P27" s="582">
        <v>0.49921233348117944</v>
      </c>
      <c r="Q27" s="582">
        <v>0.49591387629015021</v>
      </c>
      <c r="R27" s="582">
        <v>0.49265872093479507</v>
      </c>
      <c r="S27" s="582">
        <v>0.48944602028201861</v>
      </c>
      <c r="T27" s="582">
        <v>0.4862749491526831</v>
      </c>
      <c r="U27" s="582">
        <v>0.48314470361499928</v>
      </c>
      <c r="V27" s="582">
        <v>0.48005450030503388</v>
      </c>
      <c r="W27" s="582">
        <v>0.47700357577312802</v>
      </c>
      <c r="X27" s="582">
        <v>0.47399118585507999</v>
      </c>
      <c r="Y27" s="582">
        <v>0.4710166050670066</v>
      </c>
      <c r="Z27" s="582">
        <v>0.46807912602284685</v>
      </c>
      <c r="AA27" s="582">
        <v>0.46517805887352737</v>
      </c>
      <c r="AB27" s="582">
        <v>0.46231273076685492</v>
      </c>
      <c r="AC27" s="582">
        <v>0.45948248532724828</v>
      </c>
      <c r="AD27" s="582">
        <v>0.45668668215446356</v>
      </c>
      <c r="AE27" s="582">
        <v>0.45392469634050964</v>
      </c>
      <c r="AF27" s="582">
        <v>0.45119591800398823</v>
      </c>
      <c r="AG27" s="582">
        <v>0.44849975184112928</v>
      </c>
      <c r="AH27" s="582">
        <v>0.44583561669282795</v>
      </c>
      <c r="AI27" s="582">
        <v>0.44320294512702102</v>
      </c>
      <c r="AJ27" s="582">
        <v>0.44060118303577389</v>
      </c>
      <c r="AK27" s="582">
        <v>0.43802978924647545</v>
      </c>
      <c r="AL27" s="582">
        <v>0.43548823514656837</v>
      </c>
      <c r="AM27" s="582">
        <v>0.4329760043212697</v>
      </c>
      <c r="AN27" s="582">
        <v>0.43049259220375741</v>
      </c>
      <c r="AO27" s="582">
        <v>0.42803750573732813</v>
      </c>
      <c r="AP27" s="582">
        <v>0.42561026304904837</v>
      </c>
      <c r="AQ27" s="582">
        <v>0.42321039313444803</v>
      </c>
      <c r="AR27" s="582">
        <v>0.42083743555282044</v>
      </c>
      <c r="AS27" s="582">
        <v>0.41849094013271643</v>
      </c>
      <c r="AT27" s="582">
        <v>0.41617046668723656</v>
      </c>
      <c r="AU27" s="582">
        <v>0.41387558473874297</v>
      </c>
      <c r="AV27" s="582">
        <v>0.4116058732526291</v>
      </c>
      <c r="AW27" s="582">
        <v>0.40936092037980204</v>
      </c>
      <c r="AX27" s="582">
        <v>0.40714032320754667</v>
      </c>
      <c r="AY27" s="582">
        <v>0.40494368751845383</v>
      </c>
      <c r="AZ27" s="582">
        <v>0.40277062755711168</v>
      </c>
      <c r="BA27" s="582">
        <v>0.4006207658042677</v>
      </c>
      <c r="BB27" s="582">
        <v>0.39849373275818645</v>
      </c>
      <c r="BC27" s="582">
        <v>0.39638916672293462</v>
      </c>
      <c r="BD27" s="582">
        <v>0.39430671360333946</v>
      </c>
      <c r="BE27" s="582">
        <v>0.39224602670637781</v>
      </c>
      <c r="BF27" s="582">
        <v>0.39020676654875924</v>
      </c>
      <c r="BG27" s="582">
        <v>0.38818860067048111</v>
      </c>
      <c r="BH27" s="582">
        <v>0.38619120345413899</v>
      </c>
      <c r="BI27" s="582">
        <v>0.38421425594978792</v>
      </c>
      <c r="BJ27" s="582">
        <v>0.38225744570515435</v>
      </c>
      <c r="BK27" s="582">
        <v>0.38032046660101115</v>
      </c>
      <c r="BL27" s="191"/>
      <c r="BM27" s="576">
        <v>6</v>
      </c>
    </row>
    <row r="28" spans="1:81">
      <c r="A28" s="1068"/>
      <c r="B28" s="576">
        <v>2.75</v>
      </c>
      <c r="C28" s="582">
        <v>0.48181321181582787</v>
      </c>
      <c r="D28" s="582">
        <v>0.47855618888363932</v>
      </c>
      <c r="E28" s="582">
        <v>0.47534290476542407</v>
      </c>
      <c r="F28" s="582">
        <v>0.47217248427972597</v>
      </c>
      <c r="G28" s="582">
        <v>0.46904407543937082</v>
      </c>
      <c r="H28" s="582">
        <v>0.46595684868814724</v>
      </c>
      <c r="I28" s="582">
        <v>0.46290999616743639</v>
      </c>
      <c r="J28" s="582">
        <v>0.45990273101142676</v>
      </c>
      <c r="K28" s="582">
        <v>0.45693428666962282</v>
      </c>
      <c r="L28" s="582">
        <v>0.45400391625542375</v>
      </c>
      <c r="M28" s="582">
        <v>0.45111089191960724</v>
      </c>
      <c r="N28" s="582">
        <v>0.44825450424761609</v>
      </c>
      <c r="O28" s="582">
        <v>0.4454340616795982</v>
      </c>
      <c r="P28" s="582">
        <v>0.44264888995220514</v>
      </c>
      <c r="Q28" s="582">
        <v>0.43989833156120162</v>
      </c>
      <c r="R28" s="582">
        <v>0.43718174524398684</v>
      </c>
      <c r="S28" s="582">
        <v>0.43449850548117319</v>
      </c>
      <c r="T28" s="582">
        <v>0.43184800201640616</v>
      </c>
      <c r="U28" s="582">
        <v>0.42922963939365411</v>
      </c>
      <c r="V28" s="582">
        <v>0.42664283651122814</v>
      </c>
      <c r="W28" s="582">
        <v>0.42408702619183314</v>
      </c>
      <c r="X28" s="582">
        <v>0.42156165476797974</v>
      </c>
      <c r="Y28" s="582">
        <v>0.4190661816821214</v>
      </c>
      <c r="Z28" s="582">
        <v>0.41660007910091068</v>
      </c>
      <c r="AA28" s="582">
        <v>0.41416283154299521</v>
      </c>
      <c r="AB28" s="582">
        <v>0.4117539355198031</v>
      </c>
      <c r="AC28" s="582">
        <v>0.40937289918879149</v>
      </c>
      <c r="AD28" s="582">
        <v>0.40701924201865708</v>
      </c>
      <c r="AE28" s="582">
        <v>0.40469249446602956</v>
      </c>
      <c r="AF28" s="582">
        <v>0.40239219766319118</v>
      </c>
      <c r="AG28" s="582">
        <v>0.40011790311638612</v>
      </c>
      <c r="AH28" s="582">
        <v>0.39786917241430353</v>
      </c>
      <c r="AI28" s="582">
        <v>0.39564557694633568</v>
      </c>
      <c r="AJ28" s="582">
        <v>0.39344669763023099</v>
      </c>
      <c r="AK28" s="582">
        <v>0.39127212464877886</v>
      </c>
      <c r="AL28" s="582">
        <v>0.38912145719517843</v>
      </c>
      <c r="AM28" s="582">
        <v>0.38699430322675898</v>
      </c>
      <c r="AN28" s="582">
        <v>0.3848902792267343</v>
      </c>
      <c r="AO28" s="582">
        <v>0.382809009973687</v>
      </c>
      <c r="AP28" s="582">
        <v>0.38075012831849131</v>
      </c>
      <c r="AQ28" s="582">
        <v>0.37871327496839607</v>
      </c>
      <c r="AR28" s="582">
        <v>0.37669809827800183</v>
      </c>
      <c r="AS28" s="582">
        <v>0.37470425404687513</v>
      </c>
      <c r="AT28" s="582">
        <v>0.37273140532355703</v>
      </c>
      <c r="AU28" s="582">
        <v>0.37077922221573018</v>
      </c>
      <c r="AV28" s="582">
        <v>0.36884738170632048</v>
      </c>
      <c r="AW28" s="582">
        <v>0.36693556747531803</v>
      </c>
      <c r="AX28" s="582">
        <v>0.36504346972711044</v>
      </c>
      <c r="AY28" s="582">
        <v>0.36317078502313094</v>
      </c>
      <c r="AZ28" s="582">
        <v>0.36131721611963152</v>
      </c>
      <c r="BA28" s="582">
        <v>0.35948247181039866</v>
      </c>
      <c r="BB28" s="582">
        <v>0.35766626677423635</v>
      </c>
      <c r="BC28" s="582">
        <v>0.35586832142705038</v>
      </c>
      <c r="BD28" s="582">
        <v>0.35408836177837044</v>
      </c>
      <c r="BE28" s="582">
        <v>0.35314386446805296</v>
      </c>
      <c r="BF28" s="582">
        <v>0.35226524536436249</v>
      </c>
      <c r="BG28" s="582">
        <v>0.35139098740475283</v>
      </c>
      <c r="BH28" s="582">
        <v>0.35052105819892326</v>
      </c>
      <c r="BI28" s="582">
        <v>0.34965542567653179</v>
      </c>
      <c r="BJ28" s="582">
        <v>0.3487940580832547</v>
      </c>
      <c r="BK28" s="582">
        <v>0.34793692397690312</v>
      </c>
      <c r="BL28" s="191"/>
      <c r="BM28" s="576">
        <v>6.25</v>
      </c>
    </row>
    <row r="29" spans="1:81">
      <c r="A29" s="1068"/>
      <c r="B29" s="576">
        <v>3</v>
      </c>
      <c r="C29" s="582">
        <v>0.45001657970285608</v>
      </c>
      <c r="D29" s="582">
        <v>0.44715958351745755</v>
      </c>
      <c r="E29" s="582">
        <v>0.44433863459839534</v>
      </c>
      <c r="F29" s="582">
        <v>0.44155305499969399</v>
      </c>
      <c r="G29" s="582">
        <v>0.43880218366976598</v>
      </c>
      <c r="H29" s="582">
        <v>0.43608537592841051</v>
      </c>
      <c r="I29" s="582">
        <v>0.43340200296312159</v>
      </c>
      <c r="J29" s="582">
        <v>0.43075145134387882</v>
      </c>
      <c r="K29" s="582">
        <v>0.42813312255563402</v>
      </c>
      <c r="L29" s="582">
        <v>0.42554643254774571</v>
      </c>
      <c r="M29" s="582">
        <v>0.42299081129964849</v>
      </c>
      <c r="N29" s="582">
        <v>0.42046570240207987</v>
      </c>
      <c r="O29" s="582">
        <v>0.41797056265321736</v>
      </c>
      <c r="P29" s="582">
        <v>0.41550486166910983</v>
      </c>
      <c r="Q29" s="582">
        <v>0.41306808150781832</v>
      </c>
      <c r="R29" s="582">
        <v>0.41065971630670378</v>
      </c>
      <c r="S29" s="582">
        <v>0.40827927193233121</v>
      </c>
      <c r="T29" s="582">
        <v>0.40592626564247863</v>
      </c>
      <c r="U29" s="582">
        <v>0.40360022575976806</v>
      </c>
      <c r="V29" s="582">
        <v>0.40130069135645219</v>
      </c>
      <c r="W29" s="582">
        <v>0.39902721194991625</v>
      </c>
      <c r="X29" s="582">
        <v>0.39677934720847235</v>
      </c>
      <c r="Y29" s="582">
        <v>0.39455666666704159</v>
      </c>
      <c r="Z29" s="582">
        <v>0.39235874945233934</v>
      </c>
      <c r="AA29" s="582">
        <v>0.39018518401719515</v>
      </c>
      <c r="AB29" s="582">
        <v>0.38803556788365484</v>
      </c>
      <c r="AC29" s="582">
        <v>0.38590950739452751</v>
      </c>
      <c r="AD29" s="582">
        <v>0.38380661747305578</v>
      </c>
      <c r="AE29" s="582">
        <v>0.38172652139040164</v>
      </c>
      <c r="AF29" s="582">
        <v>0.37966885054065175</v>
      </c>
      <c r="AG29" s="582">
        <v>0.37763324422306099</v>
      </c>
      <c r="AH29" s="582">
        <v>0.37561934943126329</v>
      </c>
      <c r="AI29" s="582">
        <v>0.37362682064919217</v>
      </c>
      <c r="AJ29" s="582">
        <v>0.37165531965346177</v>
      </c>
      <c r="AK29" s="582">
        <v>0.36970451532197168</v>
      </c>
      <c r="AL29" s="582">
        <v>0.36777408344850865</v>
      </c>
      <c r="AM29" s="582">
        <v>0.36586370656312572</v>
      </c>
      <c r="AN29" s="582">
        <v>0.36397307375809129</v>
      </c>
      <c r="AO29" s="582">
        <v>0.36210188051920639</v>
      </c>
      <c r="AP29" s="582">
        <v>0.36024982856229915</v>
      </c>
      <c r="AQ29" s="582">
        <v>0.358416625674711</v>
      </c>
      <c r="AR29" s="582">
        <v>0.35660198556159806</v>
      </c>
      <c r="AS29" s="582">
        <v>0.35480562769687857</v>
      </c>
      <c r="AT29" s="582">
        <v>0.35302727717866239</v>
      </c>
      <c r="AU29" s="582">
        <v>0.35171736565325695</v>
      </c>
      <c r="AV29" s="582">
        <v>0.35084138757283101</v>
      </c>
      <c r="AW29" s="582">
        <v>0.34996976202832791</v>
      </c>
      <c r="AX29" s="582">
        <v>0.34910245665999967</v>
      </c>
      <c r="AY29" s="582">
        <v>0.34823943942808483</v>
      </c>
      <c r="AZ29" s="582">
        <v>0.34738067860886296</v>
      </c>
      <c r="BA29" s="582">
        <v>0.34652614279076738</v>
      </c>
      <c r="BB29" s="582">
        <v>0.34567580087055561</v>
      </c>
      <c r="BC29" s="582">
        <v>0.34482962204953493</v>
      </c>
      <c r="BD29" s="582">
        <v>0.34398757582984468</v>
      </c>
      <c r="BE29" s="582">
        <v>0.34314963201079174</v>
      </c>
      <c r="BF29" s="582">
        <v>0.34231576068523983</v>
      </c>
      <c r="BG29" s="582">
        <v>0.34148593223605167</v>
      </c>
      <c r="BH29" s="582">
        <v>0.34066011733258228</v>
      </c>
      <c r="BI29" s="582">
        <v>0.33983828692722301</v>
      </c>
      <c r="BJ29" s="582">
        <v>0.33902041225199625</v>
      </c>
      <c r="BK29" s="582">
        <v>0.33820646481519795</v>
      </c>
      <c r="BL29" s="191"/>
      <c r="BM29" s="576">
        <v>6.5</v>
      </c>
    </row>
    <row r="30" spans="1:81">
      <c r="A30" s="1068"/>
      <c r="B30" s="576">
        <v>3.25</v>
      </c>
      <c r="C30" s="582">
        <v>0.4205333306523335</v>
      </c>
      <c r="D30" s="582">
        <v>0.41801663213957746</v>
      </c>
      <c r="E30" s="582">
        <v>0.41552987699506372</v>
      </c>
      <c r="F30" s="582">
        <v>0.41307253398531885</v>
      </c>
      <c r="G30" s="582">
        <v>0.41064408436933586</v>
      </c>
      <c r="H30" s="582">
        <v>0.40824402153350564</v>
      </c>
      <c r="I30" s="582">
        <v>0.405871850639275</v>
      </c>
      <c r="J30" s="582">
        <v>0.40352708828301825</v>
      </c>
      <c r="K30" s="582">
        <v>0.40120926216763114</v>
      </c>
      <c r="L30" s="582">
        <v>0.39891791078537764</v>
      </c>
      <c r="M30" s="582">
        <v>0.39665258311154322</v>
      </c>
      <c r="N30" s="582">
        <v>0.39441283830846652</v>
      </c>
      <c r="O30" s="582">
        <v>0.39219824543954274</v>
      </c>
      <c r="P30" s="582">
        <v>0.39000838319280784</v>
      </c>
      <c r="Q30" s="582">
        <v>0.3878428396137315</v>
      </c>
      <c r="R30" s="582">
        <v>0.38570121184686373</v>
      </c>
      <c r="S30" s="582">
        <v>0.38358310588599315</v>
      </c>
      <c r="T30" s="582">
        <v>0.38148813633249312</v>
      </c>
      <c r="U30" s="582">
        <v>0.37941592616154329</v>
      </c>
      <c r="V30" s="582">
        <v>0.37736610649592978</v>
      </c>
      <c r="W30" s="582">
        <v>0.3753383163871376</v>
      </c>
      <c r="X30" s="582">
        <v>0.3733322026034635</v>
      </c>
      <c r="Y30" s="582">
        <v>0.37134741942488786</v>
      </c>
      <c r="Z30" s="582">
        <v>0.3693836284444551</v>
      </c>
      <c r="AA30" s="582">
        <v>0.36744049837592291</v>
      </c>
      <c r="AB30" s="582">
        <v>0.36551770486745089</v>
      </c>
      <c r="AC30" s="582">
        <v>0.36361493032110881</v>
      </c>
      <c r="AD30" s="582">
        <v>0.36173186371799293</v>
      </c>
      <c r="AE30" s="582">
        <v>0.35986820044874823</v>
      </c>
      <c r="AF30" s="582">
        <v>0.35802364214930282</v>
      </c>
      <c r="AG30" s="582">
        <v>0.35619789654162876</v>
      </c>
      <c r="AH30" s="582">
        <v>0.35439067727935009</v>
      </c>
      <c r="AI30" s="582">
        <v>0.3526017037980268</v>
      </c>
      <c r="AJ30" s="582">
        <v>0.35083070116995163</v>
      </c>
      <c r="AK30" s="582">
        <v>0.34916222454759305</v>
      </c>
      <c r="AL30" s="582">
        <v>0.3482917068645906</v>
      </c>
      <c r="AM30" s="582">
        <v>0.34742551906816732</v>
      </c>
      <c r="AN30" s="582">
        <v>0.34656362893369097</v>
      </c>
      <c r="AO30" s="582">
        <v>0.34570600455550826</v>
      </c>
      <c r="AP30" s="582">
        <v>0.34485261434300796</v>
      </c>
      <c r="AQ30" s="582">
        <v>0.3440034270167418</v>
      </c>
      <c r="AR30" s="582">
        <v>0.34315841160460281</v>
      </c>
      <c r="AS30" s="582">
        <v>0.34231753743805987</v>
      </c>
      <c r="AT30" s="582">
        <v>0.34148077414844719</v>
      </c>
      <c r="AU30" s="582">
        <v>0.34064809166330856</v>
      </c>
      <c r="AV30" s="582">
        <v>0.33981946020279447</v>
      </c>
      <c r="AW30" s="582">
        <v>0.33899485027611176</v>
      </c>
      <c r="AX30" s="582">
        <v>0.33817423267802549</v>
      </c>
      <c r="AY30" s="582">
        <v>0.33735757848541048</v>
      </c>
      <c r="AZ30" s="582">
        <v>0.33654485905385323</v>
      </c>
      <c r="BA30" s="582">
        <v>0.33573604601430329</v>
      </c>
      <c r="BB30" s="582">
        <v>0.33493111126977165</v>
      </c>
      <c r="BC30" s="582">
        <v>0.33413002699207761</v>
      </c>
      <c r="BD30" s="582">
        <v>0.33333276561864167</v>
      </c>
      <c r="BE30" s="582">
        <v>0.33253929984932434</v>
      </c>
      <c r="BF30" s="582">
        <v>0.33174960264330988</v>
      </c>
      <c r="BG30" s="582">
        <v>0.33096364721603477</v>
      </c>
      <c r="BH30" s="582">
        <v>0.330181407036159</v>
      </c>
      <c r="BI30" s="582">
        <v>0.32940285582258105</v>
      </c>
      <c r="BJ30" s="582">
        <v>0.3286279675414942</v>
      </c>
      <c r="BK30" s="582">
        <v>0.32785671640348485</v>
      </c>
      <c r="BL30" s="191"/>
      <c r="BM30" s="576">
        <v>6.75</v>
      </c>
    </row>
    <row r="31" spans="1:81">
      <c r="A31" s="1068"/>
      <c r="B31" s="576">
        <v>3.5</v>
      </c>
      <c r="C31" s="582">
        <v>0.39334907284935766</v>
      </c>
      <c r="D31" s="582">
        <v>0.39112274368929523</v>
      </c>
      <c r="E31" s="582">
        <v>0.38892147443692054</v>
      </c>
      <c r="F31" s="582">
        <v>0.38674484434290901</v>
      </c>
      <c r="G31" s="582">
        <v>0.38459244202454396</v>
      </c>
      <c r="H31" s="582">
        <v>0.38246386520651277</v>
      </c>
      <c r="I31" s="582">
        <v>0.38035872047026409</v>
      </c>
      <c r="J31" s="582">
        <v>0.37827662301159615</v>
      </c>
      <c r="K31" s="582">
        <v>0.37621719640616447</v>
      </c>
      <c r="L31" s="582">
        <v>0.37418007238260698</v>
      </c>
      <c r="M31" s="582">
        <v>0.37216489060300129</v>
      </c>
      <c r="N31" s="582">
        <v>0.37017129845037755</v>
      </c>
      <c r="O31" s="582">
        <v>0.36819895082302412</v>
      </c>
      <c r="P31" s="582">
        <v>0.36624750993533489</v>
      </c>
      <c r="Q31" s="582">
        <v>0.36431664512495604</v>
      </c>
      <c r="R31" s="582">
        <v>0.3624060326660008</v>
      </c>
      <c r="S31" s="582">
        <v>0.36051535558811137</v>
      </c>
      <c r="T31" s="582">
        <v>0.35864430350115506</v>
      </c>
      <c r="U31" s="582">
        <v>0.3567925724253514</v>
      </c>
      <c r="V31" s="582">
        <v>0.3549598646266337</v>
      </c>
      <c r="W31" s="582">
        <v>0.35314588845706046</v>
      </c>
      <c r="X31" s="582">
        <v>0.35135035820009353</v>
      </c>
      <c r="Y31" s="582">
        <v>0.34957299392057367</v>
      </c>
      <c r="Z31" s="582">
        <v>0.34781352131922577</v>
      </c>
      <c r="AA31" s="582">
        <v>0.34607167159153679</v>
      </c>
      <c r="AB31" s="582">
        <v>0.34493205466196575</v>
      </c>
      <c r="AC31" s="582">
        <v>0.34407333235168386</v>
      </c>
      <c r="AD31" s="582">
        <v>0.34321887507132925</v>
      </c>
      <c r="AE31" s="582">
        <v>0.3423686511248254</v>
      </c>
      <c r="AF31" s="582">
        <v>0.34152262912939041</v>
      </c>
      <c r="AG31" s="582">
        <v>0.34068077801167618</v>
      </c>
      <c r="AH31" s="582">
        <v>0.33984306700396333</v>
      </c>
      <c r="AI31" s="582">
        <v>0.33900946564041318</v>
      </c>
      <c r="AJ31" s="582">
        <v>0.33817994375337468</v>
      </c>
      <c r="AK31" s="582">
        <v>0.3373544714697444</v>
      </c>
      <c r="AL31" s="582">
        <v>0.33653301920738099</v>
      </c>
      <c r="AM31" s="582">
        <v>0.33571555767157146</v>
      </c>
      <c r="AN31" s="582">
        <v>0.33490205785154809</v>
      </c>
      <c r="AO31" s="582">
        <v>0.33409249101705718</v>
      </c>
      <c r="AP31" s="582">
        <v>0.33328682871497639</v>
      </c>
      <c r="AQ31" s="582">
        <v>0.33248504276598112</v>
      </c>
      <c r="AR31" s="582">
        <v>0.33168710526125961</v>
      </c>
      <c r="AS31" s="582">
        <v>0.33089298855927407</v>
      </c>
      <c r="AT31" s="582">
        <v>0.33010266528256921</v>
      </c>
      <c r="AU31" s="582">
        <v>0.32931610831462582</v>
      </c>
      <c r="AV31" s="582">
        <v>0.32853329079675953</v>
      </c>
      <c r="AW31" s="582">
        <v>0.32775418612506335</v>
      </c>
      <c r="AX31" s="582">
        <v>0.32697876794739428</v>
      </c>
      <c r="AY31" s="582">
        <v>0.32620701016040154</v>
      </c>
      <c r="AZ31" s="582">
        <v>0.32543888690659806</v>
      </c>
      <c r="BA31" s="582">
        <v>0.32467437257147214</v>
      </c>
      <c r="BB31" s="582">
        <v>0.32391344178064024</v>
      </c>
      <c r="BC31" s="582">
        <v>0.32315606939703989</v>
      </c>
      <c r="BD31" s="582">
        <v>0.3224022305181613</v>
      </c>
      <c r="BE31" s="582">
        <v>0.32165190047331832</v>
      </c>
      <c r="BF31" s="582">
        <v>0.32090505482095677</v>
      </c>
      <c r="BG31" s="582">
        <v>0.32016166934600077</v>
      </c>
      <c r="BH31" s="582">
        <v>0.31942172005723524</v>
      </c>
      <c r="BI31" s="582">
        <v>0.31868518318472533</v>
      </c>
      <c r="BJ31" s="582">
        <v>0.317952035177271</v>
      </c>
      <c r="BK31" s="582">
        <v>0.31722225269989635</v>
      </c>
      <c r="BL31" s="191"/>
      <c r="BM31" s="576">
        <v>7</v>
      </c>
    </row>
    <row r="32" spans="1:81">
      <c r="A32" s="1068"/>
      <c r="B32" s="576">
        <v>3.75</v>
      </c>
      <c r="C32" s="582">
        <v>0.36836057335355432</v>
      </c>
      <c r="D32" s="582">
        <v>0.36638294593714571</v>
      </c>
      <c r="E32" s="582">
        <v>0.36442643981035833</v>
      </c>
      <c r="F32" s="582">
        <v>0.36249071840376701</v>
      </c>
      <c r="G32" s="582">
        <v>0.36057545226117715</v>
      </c>
      <c r="H32" s="582">
        <v>0.35868031885269447</v>
      </c>
      <c r="I32" s="582">
        <v>0.35680500239365781</v>
      </c>
      <c r="J32" s="582">
        <v>0.35494919366922351</v>
      </c>
      <c r="K32" s="582">
        <v>0.35311258986439537</v>
      </c>
      <c r="L32" s="582">
        <v>0.35129489439930378</v>
      </c>
      <c r="M32" s="582">
        <v>0.349495816769547</v>
      </c>
      <c r="N32" s="582">
        <v>0.3477150723914133</v>
      </c>
      <c r="O32" s="582">
        <v>0.34595238245181026</v>
      </c>
      <c r="P32" s="582">
        <v>0.34420747376273636</v>
      </c>
      <c r="Q32" s="582">
        <v>0.34248007862013391</v>
      </c>
      <c r="R32" s="582">
        <v>0.34099459994885745</v>
      </c>
      <c r="S32" s="582">
        <v>0.34014479858523838</v>
      </c>
      <c r="T32" s="582">
        <v>0.33929922231557924</v>
      </c>
      <c r="U32" s="582">
        <v>0.33845783970814958</v>
      </c>
      <c r="V32" s="582">
        <v>0.3376206196422209</v>
      </c>
      <c r="W32" s="582">
        <v>0.33678753130422984</v>
      </c>
      <c r="X32" s="582">
        <v>0.3359585441839979</v>
      </c>
      <c r="Y32" s="582">
        <v>0.3351336280710065</v>
      </c>
      <c r="Z32" s="582">
        <v>0.33431275305072705</v>
      </c>
      <c r="AA32" s="582">
        <v>0.33349588950100528</v>
      </c>
      <c r="AB32" s="582">
        <v>0.33268300808849732</v>
      </c>
      <c r="AC32" s="582">
        <v>0.33187407976515898</v>
      </c>
      <c r="AD32" s="582">
        <v>0.33106907576478534</v>
      </c>
      <c r="AE32" s="582">
        <v>0.33026796759960081</v>
      </c>
      <c r="AF32" s="582">
        <v>0.32947072705689884</v>
      </c>
      <c r="AG32" s="582">
        <v>0.3286773261957297</v>
      </c>
      <c r="AH32" s="582">
        <v>0.32788773734363624</v>
      </c>
      <c r="AI32" s="582">
        <v>0.32710193309343683</v>
      </c>
      <c r="AJ32" s="582">
        <v>0.32631988630005387</v>
      </c>
      <c r="AK32" s="582">
        <v>0.32554157007738832</v>
      </c>
      <c r="AL32" s="582">
        <v>0.32476695779523851</v>
      </c>
      <c r="AM32" s="582">
        <v>0.32399602307626268</v>
      </c>
      <c r="AN32" s="582">
        <v>0.323228739792985</v>
      </c>
      <c r="AO32" s="582">
        <v>0.32246508206484403</v>
      </c>
      <c r="AP32" s="582">
        <v>0.3217050242552828</v>
      </c>
      <c r="AQ32" s="582">
        <v>0.32094854096887954</v>
      </c>
      <c r="AR32" s="582">
        <v>0.32019560704851985</v>
      </c>
      <c r="AS32" s="582">
        <v>0.31944619757260739</v>
      </c>
      <c r="AT32" s="582">
        <v>0.31870028785231463</v>
      </c>
      <c r="AU32" s="582">
        <v>0.31795785342887123</v>
      </c>
      <c r="AV32" s="582">
        <v>0.31721887007089067</v>
      </c>
      <c r="AW32" s="582">
        <v>0.31648331377173433</v>
      </c>
      <c r="AX32" s="582">
        <v>0.3157511607469114</v>
      </c>
      <c r="AY32" s="582">
        <v>0.31502238743151539</v>
      </c>
      <c r="AZ32" s="582">
        <v>0.31429697047769606</v>
      </c>
      <c r="BA32" s="582">
        <v>0.31357488675216577</v>
      </c>
      <c r="BB32" s="582">
        <v>0.31285611333374047</v>
      </c>
      <c r="BC32" s="582">
        <v>0.31214062751091454</v>
      </c>
      <c r="BD32" s="582">
        <v>0.31142840677946831</v>
      </c>
      <c r="BE32" s="582">
        <v>0.31071942884010884</v>
      </c>
      <c r="BF32" s="582">
        <v>0.31001367159614257</v>
      </c>
      <c r="BG32" s="582">
        <v>0.30931111315117943</v>
      </c>
      <c r="BH32" s="582">
        <v>0.30861173180686879</v>
      </c>
      <c r="BI32" s="582">
        <v>0.30791550606066498</v>
      </c>
      <c r="BJ32" s="582">
        <v>0.30722241460362404</v>
      </c>
      <c r="BK32" s="582">
        <v>0.30653243631822957</v>
      </c>
      <c r="BL32" s="191"/>
      <c r="BM32" s="576">
        <v>7.25</v>
      </c>
    </row>
    <row r="33" spans="1:65">
      <c r="A33" s="1068"/>
      <c r="B33" s="576">
        <v>4</v>
      </c>
      <c r="C33" s="582">
        <v>0.34542255430565738</v>
      </c>
      <c r="D33" s="582">
        <v>0.34365881954145572</v>
      </c>
      <c r="E33" s="582">
        <v>0.3419130046111668</v>
      </c>
      <c r="F33" s="582">
        <v>0.34018483779249337</v>
      </c>
      <c r="G33" s="582">
        <v>0.33847405282908899</v>
      </c>
      <c r="H33" s="582">
        <v>0.33678038879380551</v>
      </c>
      <c r="I33" s="582">
        <v>0.33581185782572098</v>
      </c>
      <c r="J33" s="582">
        <v>0.33497618735382206</v>
      </c>
      <c r="K33" s="582">
        <v>0.33414466570274554</v>
      </c>
      <c r="L33" s="582">
        <v>0.33331726205276108</v>
      </c>
      <c r="M33" s="582">
        <v>0.33249394588864573</v>
      </c>
      <c r="N33" s="582">
        <v>0.33167468699593217</v>
      </c>
      <c r="O33" s="582">
        <v>0.33085945545721279</v>
      </c>
      <c r="P33" s="582">
        <v>0.33004822164849767</v>
      </c>
      <c r="Q33" s="582">
        <v>0.32924095623562638</v>
      </c>
      <c r="R33" s="582">
        <v>0.32843763017073213</v>
      </c>
      <c r="S33" s="582">
        <v>0.32763821468875748</v>
      </c>
      <c r="T33" s="582">
        <v>0.326842681304021</v>
      </c>
      <c r="U33" s="582">
        <v>0.32605100180683377</v>
      </c>
      <c r="V33" s="582">
        <v>0.32526314826016495</v>
      </c>
      <c r="W33" s="582">
        <v>0.32447909299635525</v>
      </c>
      <c r="X33" s="582">
        <v>0.32369880861387845</v>
      </c>
      <c r="Y33" s="582">
        <v>0.32292226797414897</v>
      </c>
      <c r="Z33" s="582">
        <v>0.32214944419837577</v>
      </c>
      <c r="AA33" s="582">
        <v>0.32138031066446049</v>
      </c>
      <c r="AB33" s="582">
        <v>0.32061484100394105</v>
      </c>
      <c r="AC33" s="582">
        <v>0.31985300909897807</v>
      </c>
      <c r="AD33" s="582">
        <v>0.31909478907938416</v>
      </c>
      <c r="AE33" s="582">
        <v>0.31834015531969562</v>
      </c>
      <c r="AF33" s="582">
        <v>0.31758908243628581</v>
      </c>
      <c r="AG33" s="582">
        <v>0.31684154528451847</v>
      </c>
      <c r="AH33" s="582">
        <v>0.3160975189559419</v>
      </c>
      <c r="AI33" s="582">
        <v>0.31535697877552255</v>
      </c>
      <c r="AJ33" s="582">
        <v>0.3146199002989169</v>
      </c>
      <c r="AK33" s="582">
        <v>0.31388625930978187</v>
      </c>
      <c r="AL33" s="582">
        <v>0.31315603181712282</v>
      </c>
      <c r="AM33" s="582">
        <v>0.31242919405267833</v>
      </c>
      <c r="AN33" s="582">
        <v>0.31170572246834122</v>
      </c>
      <c r="AO33" s="582">
        <v>0.31098559373361573</v>
      </c>
      <c r="AP33" s="582">
        <v>0.31026878473310926</v>
      </c>
      <c r="AQ33" s="582">
        <v>0.30955527256405935</v>
      </c>
      <c r="AR33" s="582">
        <v>0.30884503453389422</v>
      </c>
      <c r="AS33" s="582">
        <v>0.30813804815782703</v>
      </c>
      <c r="AT33" s="582">
        <v>0.30743429115648324</v>
      </c>
      <c r="AU33" s="582">
        <v>0.30673374145355997</v>
      </c>
      <c r="AV33" s="582">
        <v>0.30603637717351778</v>
      </c>
      <c r="AW33" s="582">
        <v>0.30534217663930358</v>
      </c>
      <c r="AX33" s="582">
        <v>0.3046511183701045</v>
      </c>
      <c r="AY33" s="582">
        <v>0.30396318107913234</v>
      </c>
      <c r="AZ33" s="582">
        <v>0.30327834367143769</v>
      </c>
      <c r="BA33" s="582">
        <v>0.30259658524175387</v>
      </c>
      <c r="BB33" s="582">
        <v>0.30191788507236955</v>
      </c>
      <c r="BC33" s="582">
        <v>0.30124222263103018</v>
      </c>
      <c r="BD33" s="582">
        <v>0.30056957756886754</v>
      </c>
      <c r="BE33" s="582">
        <v>0.29989992971835672</v>
      </c>
      <c r="BF33" s="582">
        <v>0.29923325909130061</v>
      </c>
      <c r="BG33" s="582">
        <v>0.29856954587684092</v>
      </c>
      <c r="BH33" s="582">
        <v>0.29790877043949632</v>
      </c>
      <c r="BI33" s="582">
        <v>0.29725091331722542</v>
      </c>
      <c r="BJ33" s="582">
        <v>0.29659595521951632</v>
      </c>
      <c r="BK33" s="582">
        <v>0.29594387702550107</v>
      </c>
      <c r="BL33" s="191"/>
      <c r="BM33" s="576">
        <v>7.5</v>
      </c>
    </row>
    <row r="34" spans="1:65">
      <c r="A34" s="1068"/>
      <c r="B34" s="576">
        <v>4.25</v>
      </c>
      <c r="C34" s="582">
        <v>0.32792743037580563</v>
      </c>
      <c r="D34" s="582">
        <v>0.32711859289209289</v>
      </c>
      <c r="E34" s="582">
        <v>0.32631373560855287</v>
      </c>
      <c r="F34" s="582">
        <v>0.32551282921810409</v>
      </c>
      <c r="G34" s="582">
        <v>0.32471584470068637</v>
      </c>
      <c r="H34" s="582">
        <v>0.3239227533197559</v>
      </c>
      <c r="I34" s="582">
        <v>0.32313352661883132</v>
      </c>
      <c r="J34" s="582">
        <v>0.32234813641809013</v>
      </c>
      <c r="K34" s="582">
        <v>0.32156655481101476</v>
      </c>
      <c r="L34" s="582">
        <v>0.32078875416108726</v>
      </c>
      <c r="M34" s="582">
        <v>0.32001470709853158</v>
      </c>
      <c r="N34" s="582">
        <v>0.31924438651710352</v>
      </c>
      <c r="O34" s="582">
        <v>0.31847776557092633</v>
      </c>
      <c r="P34" s="582">
        <v>0.31771481767137194</v>
      </c>
      <c r="Q34" s="582">
        <v>0.31695551648398723</v>
      </c>
      <c r="R34" s="582">
        <v>0.31619983592546391</v>
      </c>
      <c r="S34" s="582">
        <v>0.31544775016065157</v>
      </c>
      <c r="T34" s="582">
        <v>0.31469923359961388</v>
      </c>
      <c r="U34" s="582">
        <v>0.31395426089472578</v>
      </c>
      <c r="V34" s="582">
        <v>0.31321280693781228</v>
      </c>
      <c r="W34" s="582">
        <v>0.3124748468573279</v>
      </c>
      <c r="X34" s="582">
        <v>0.3117403560155752</v>
      </c>
      <c r="Y34" s="582">
        <v>0.31100931000596305</v>
      </c>
      <c r="Z34" s="582">
        <v>0.31028168465030331</v>
      </c>
      <c r="AA34" s="582">
        <v>0.30955745599614498</v>
      </c>
      <c r="AB34" s="582">
        <v>0.30883660031414611</v>
      </c>
      <c r="AC34" s="582">
        <v>0.30811909409548205</v>
      </c>
      <c r="AD34" s="582">
        <v>0.3074049140492896</v>
      </c>
      <c r="AE34" s="582">
        <v>0.3066940371001472</v>
      </c>
      <c r="AF34" s="582">
        <v>0.30598644038558925</v>
      </c>
      <c r="AG34" s="582">
        <v>0.30528210125365529</v>
      </c>
      <c r="AH34" s="582">
        <v>0.30458099726047283</v>
      </c>
      <c r="AI34" s="582">
        <v>0.30388310616787334</v>
      </c>
      <c r="AJ34" s="582">
        <v>0.30318840594104091</v>
      </c>
      <c r="AK34" s="582">
        <v>0.3024968747461933</v>
      </c>
      <c r="AL34" s="582">
        <v>0.30180849094829432</v>
      </c>
      <c r="AM34" s="582">
        <v>0.30112323310879768</v>
      </c>
      <c r="AN34" s="582">
        <v>0.30044107998342146</v>
      </c>
      <c r="AO34" s="582">
        <v>0.29976201051995244</v>
      </c>
      <c r="AP34" s="582">
        <v>0.29908600385608053</v>
      </c>
      <c r="AQ34" s="582">
        <v>0.29841303931726254</v>
      </c>
      <c r="AR34" s="582">
        <v>0.29774309641461394</v>
      </c>
      <c r="AS34" s="582">
        <v>0.29707615484282995</v>
      </c>
      <c r="AT34" s="582">
        <v>0.29641219447813394</v>
      </c>
      <c r="AU34" s="582">
        <v>0.29575119537625311</v>
      </c>
      <c r="AV34" s="582">
        <v>0.29509313777042195</v>
      </c>
      <c r="AW34" s="582">
        <v>0.29443800206941151</v>
      </c>
      <c r="AX34" s="582">
        <v>0.29378576885558511</v>
      </c>
      <c r="AY34" s="582">
        <v>0.29313641888298031</v>
      </c>
      <c r="AZ34" s="582">
        <v>0.29248993307541532</v>
      </c>
      <c r="BA34" s="582">
        <v>0.2918462925246213</v>
      </c>
      <c r="BB34" s="582">
        <v>0.29120547848839878</v>
      </c>
      <c r="BC34" s="582">
        <v>0.29056747238879849</v>
      </c>
      <c r="BD34" s="582">
        <v>0.28993225581032589</v>
      </c>
      <c r="BE34" s="582">
        <v>0.28929981049816961</v>
      </c>
      <c r="BF34" s="582">
        <v>0.28867011835645223</v>
      </c>
      <c r="BG34" s="582">
        <v>0.28804316144650488</v>
      </c>
      <c r="BH34" s="582">
        <v>0.28741892198516339</v>
      </c>
      <c r="BI34" s="582">
        <v>0.28679738234308705</v>
      </c>
      <c r="BJ34" s="582">
        <v>0.28617852504309899</v>
      </c>
      <c r="BK34" s="582">
        <v>0.28556233275854792</v>
      </c>
      <c r="BL34" s="191"/>
      <c r="BM34" s="576">
        <v>7.75</v>
      </c>
    </row>
    <row r="35" spans="1:65">
      <c r="A35" s="1068"/>
      <c r="B35" s="576">
        <v>4.5</v>
      </c>
      <c r="C35" s="582">
        <v>0.3153777957303055</v>
      </c>
      <c r="D35" s="582">
        <v>0.31461787466700164</v>
      </c>
      <c r="E35" s="582">
        <v>0.313861606948375</v>
      </c>
      <c r="F35" s="582">
        <v>0.31310896629224566</v>
      </c>
      <c r="G35" s="582">
        <v>0.31235992666792961</v>
      </c>
      <c r="H35" s="582">
        <v>0.3116144622932373</v>
      </c>
      <c r="I35" s="582">
        <v>0.31087254763151606</v>
      </c>
      <c r="J35" s="582">
        <v>0.3101341573887334</v>
      </c>
      <c r="K35" s="582">
        <v>0.30939926651060312</v>
      </c>
      <c r="L35" s="582">
        <v>0.30866785017975101</v>
      </c>
      <c r="M35" s="582">
        <v>0.30793988381292137</v>
      </c>
      <c r="N35" s="582">
        <v>0.30721534305822279</v>
      </c>
      <c r="O35" s="582">
        <v>0.30649420379241277</v>
      </c>
      <c r="P35" s="582">
        <v>0.30577644211822008</v>
      </c>
      <c r="Q35" s="582">
        <v>0.30506203436170543</v>
      </c>
      <c r="R35" s="582">
        <v>0.30435095706965837</v>
      </c>
      <c r="S35" s="582">
        <v>0.30364318700703063</v>
      </c>
      <c r="T35" s="582">
        <v>0.30293870115440585</v>
      </c>
      <c r="U35" s="582">
        <v>0.30223747670550322</v>
      </c>
      <c r="V35" s="582">
        <v>0.30153949106471684</v>
      </c>
      <c r="W35" s="582">
        <v>0.30084472184468869</v>
      </c>
      <c r="X35" s="582">
        <v>0.30015314686391481</v>
      </c>
      <c r="Y35" s="582">
        <v>0.29946474414438495</v>
      </c>
      <c r="Z35" s="582">
        <v>0.29877949190925396</v>
      </c>
      <c r="AA35" s="582">
        <v>0.29809736858054586</v>
      </c>
      <c r="AB35" s="582">
        <v>0.29741835277688872</v>
      </c>
      <c r="AC35" s="582">
        <v>0.29674242331128048</v>
      </c>
      <c r="AD35" s="582">
        <v>0.29606955918888533</v>
      </c>
      <c r="AE35" s="582">
        <v>0.29539973960486021</v>
      </c>
      <c r="AF35" s="582">
        <v>0.29473294394221011</v>
      </c>
      <c r="AG35" s="582">
        <v>0.29406915176967297</v>
      </c>
      <c r="AH35" s="582">
        <v>0.29340834283963285</v>
      </c>
      <c r="AI35" s="582">
        <v>0.29275049708606099</v>
      </c>
      <c r="AJ35" s="582">
        <v>0.29209559462248491</v>
      </c>
      <c r="AK35" s="582">
        <v>0.2914436157399844</v>
      </c>
      <c r="AL35" s="582">
        <v>0.29079454090521439</v>
      </c>
      <c r="AM35" s="582">
        <v>0.29014835075845424</v>
      </c>
      <c r="AN35" s="582">
        <v>0.28950502611168283</v>
      </c>
      <c r="AO35" s="582">
        <v>0.28886454794667926</v>
      </c>
      <c r="AP35" s="582">
        <v>0.28822689741314883</v>
      </c>
      <c r="AQ35" s="582">
        <v>0.28759205582687375</v>
      </c>
      <c r="AR35" s="582">
        <v>0.2869600046678879</v>
      </c>
      <c r="AS35" s="582">
        <v>0.28633072557867623</v>
      </c>
      <c r="AT35" s="582">
        <v>0.28570420036239713</v>
      </c>
      <c r="AU35" s="582">
        <v>0.28508041098112852</v>
      </c>
      <c r="AV35" s="582">
        <v>0.2844593395541371</v>
      </c>
      <c r="AW35" s="582">
        <v>0.28384096835616907</v>
      </c>
      <c r="AX35" s="582">
        <v>0.28322527981576467</v>
      </c>
      <c r="AY35" s="582">
        <v>0.28261225651359317</v>
      </c>
      <c r="AZ35" s="582">
        <v>0.28200188118081038</v>
      </c>
      <c r="BA35" s="582">
        <v>0.28139413669743712</v>
      </c>
      <c r="BB35" s="582">
        <v>0.28078900609075824</v>
      </c>
      <c r="BC35" s="582">
        <v>0.2801864725337429</v>
      </c>
      <c r="BD35" s="582">
        <v>0.27958651934348477</v>
      </c>
      <c r="BE35" s="582">
        <v>0.27898912997966219</v>
      </c>
      <c r="BF35" s="582">
        <v>0.27839428804301802</v>
      </c>
      <c r="BG35" s="582">
        <v>0.27780197727385941</v>
      </c>
      <c r="BH35" s="582">
        <v>0.27721218155057581</v>
      </c>
      <c r="BI35" s="582">
        <v>0.27662488488817644</v>
      </c>
      <c r="BJ35" s="582">
        <v>0.27604007143684633</v>
      </c>
      <c r="BK35" s="582">
        <v>0.27545772548052028</v>
      </c>
      <c r="BL35" s="585"/>
      <c r="BM35" s="510">
        <v>8</v>
      </c>
    </row>
    <row r="36" spans="1:65">
      <c r="A36" s="1068"/>
      <c r="B36" s="576">
        <v>4.75</v>
      </c>
      <c r="C36" s="582">
        <v>0.30330578552128346</v>
      </c>
      <c r="D36" s="582">
        <v>0.30259144786279885</v>
      </c>
      <c r="E36" s="582">
        <v>0.30188046707612259</v>
      </c>
      <c r="F36" s="582">
        <v>0.30117281955440744</v>
      </c>
      <c r="G36" s="582">
        <v>0.30046848191163883</v>
      </c>
      <c r="H36" s="582">
        <v>0.29976743098005848</v>
      </c>
      <c r="I36" s="582">
        <v>0.29906964380762424</v>
      </c>
      <c r="J36" s="582">
        <v>0.29837509765550507</v>
      </c>
      <c r="K36" s="582">
        <v>0.29768376999561141</v>
      </c>
      <c r="L36" s="582">
        <v>0.29699563850815891</v>
      </c>
      <c r="M36" s="582">
        <v>0.29631068107926661</v>
      </c>
      <c r="N36" s="582">
        <v>0.29562887579858826</v>
      </c>
      <c r="O36" s="582">
        <v>0.29495020095697561</v>
      </c>
      <c r="P36" s="582">
        <v>0.29427463504417445</v>
      </c>
      <c r="Q36" s="582">
        <v>0.29360215674655232</v>
      </c>
      <c r="R36" s="582">
        <v>0.29293274494485649</v>
      </c>
      <c r="S36" s="582">
        <v>0.29226637871200356</v>
      </c>
      <c r="T36" s="582">
        <v>0.29160303731089826</v>
      </c>
      <c r="U36" s="582">
        <v>0.29094270019228258</v>
      </c>
      <c r="V36" s="582">
        <v>0.29028534699261382</v>
      </c>
      <c r="W36" s="582">
        <v>0.2896309575319711</v>
      </c>
      <c r="X36" s="582">
        <v>0.28897951181199039</v>
      </c>
      <c r="Y36" s="582">
        <v>0.28833099001382739</v>
      </c>
      <c r="Z36" s="582">
        <v>0.28768537249614756</v>
      </c>
      <c r="AA36" s="582">
        <v>0.28704263979314315</v>
      </c>
      <c r="AB36" s="582">
        <v>0.28640277261257702</v>
      </c>
      <c r="AC36" s="582">
        <v>0.285765751833852</v>
      </c>
      <c r="AD36" s="582">
        <v>0.28513155850610683</v>
      </c>
      <c r="AE36" s="582">
        <v>0.2845001738463363</v>
      </c>
      <c r="AF36" s="582">
        <v>0.2838715792375372</v>
      </c>
      <c r="AG36" s="582">
        <v>0.28324575622687848</v>
      </c>
      <c r="AH36" s="582">
        <v>0.28262268652389555</v>
      </c>
      <c r="AI36" s="582">
        <v>0.28200235199870816</v>
      </c>
      <c r="AJ36" s="582">
        <v>0.28138473468026237</v>
      </c>
      <c r="AK36" s="582">
        <v>0.2807698167545945</v>
      </c>
      <c r="AL36" s="582">
        <v>0.28015758056311896</v>
      </c>
      <c r="AM36" s="582">
        <v>0.27954800860093754</v>
      </c>
      <c r="AN36" s="582">
        <v>0.27894108351517127</v>
      </c>
      <c r="AO36" s="582">
        <v>0.27833678810331353</v>
      </c>
      <c r="AP36" s="582">
        <v>0.27773510531160489</v>
      </c>
      <c r="AQ36" s="582">
        <v>0.27713601823342893</v>
      </c>
      <c r="AR36" s="582">
        <v>0.27653951010772843</v>
      </c>
      <c r="AS36" s="582">
        <v>0.27594556431744249</v>
      </c>
      <c r="AT36" s="582">
        <v>0.27535416438796323</v>
      </c>
      <c r="AU36" s="582">
        <v>0.27476529398561278</v>
      </c>
      <c r="AV36" s="582">
        <v>0.27417893691613932</v>
      </c>
      <c r="AW36" s="582">
        <v>0.27359507712323278</v>
      </c>
      <c r="AX36" s="582">
        <v>0.27301369868705916</v>
      </c>
      <c r="AY36" s="582">
        <v>0.27243478582281327</v>
      </c>
      <c r="AZ36" s="582">
        <v>0.27185832287929068</v>
      </c>
      <c r="BA36" s="582">
        <v>0.27128429433747692</v>
      </c>
      <c r="BB36" s="582">
        <v>0.27071268480915467</v>
      </c>
      <c r="BC36" s="582">
        <v>0.27014347903552915</v>
      </c>
      <c r="BD36" s="582">
        <v>0.26957666188586987</v>
      </c>
      <c r="BE36" s="582">
        <v>0.26901221835617017</v>
      </c>
      <c r="BF36" s="582">
        <v>0.26845013356782332</v>
      </c>
      <c r="BG36" s="582">
        <v>0.26789039276631504</v>
      </c>
      <c r="BH36" s="582">
        <v>0.26733298131993249</v>
      </c>
      <c r="BI36" s="582">
        <v>0.26677788471848951</v>
      </c>
      <c r="BJ36" s="582">
        <v>0.26622508857206739</v>
      </c>
      <c r="BK36" s="582">
        <v>0.26567457860977123</v>
      </c>
      <c r="BL36" s="191"/>
      <c r="BM36" s="576">
        <v>8.25</v>
      </c>
    </row>
    <row r="37" spans="1:65">
      <c r="A37" s="1068"/>
      <c r="B37" s="576">
        <v>5</v>
      </c>
      <c r="C37" s="582">
        <v>0.291731166321272</v>
      </c>
      <c r="D37" s="582">
        <v>0.29105925422712492</v>
      </c>
      <c r="E37" s="582">
        <v>0.29039043010226123</v>
      </c>
      <c r="F37" s="582">
        <v>0.2897246727079813</v>
      </c>
      <c r="G37" s="582">
        <v>0.2890619609999095</v>
      </c>
      <c r="H37" s="582">
        <v>0.2884022741257774</v>
      </c>
      <c r="I37" s="582">
        <v>0.28774559142323619</v>
      </c>
      <c r="J37" s="582">
        <v>0.28709189241769956</v>
      </c>
      <c r="K37" s="582">
        <v>0.2864411568202157</v>
      </c>
      <c r="L37" s="582">
        <v>0.2857933645253683</v>
      </c>
      <c r="M37" s="582">
        <v>0.28514849560920591</v>
      </c>
      <c r="N37" s="582">
        <v>0.28450653032719903</v>
      </c>
      <c r="O37" s="582">
        <v>0.28386744911222511</v>
      </c>
      <c r="P37" s="582">
        <v>0.28323123257258059</v>
      </c>
      <c r="Q37" s="582">
        <v>0.28259786149001931</v>
      </c>
      <c r="R37" s="582">
        <v>0.28196731681781745</v>
      </c>
      <c r="S37" s="582">
        <v>0.28133957967886436</v>
      </c>
      <c r="T37" s="582">
        <v>0.2807146313637785</v>
      </c>
      <c r="U37" s="582">
        <v>0.28009245332904886</v>
      </c>
      <c r="V37" s="582">
        <v>0.27947302719520078</v>
      </c>
      <c r="W37" s="582">
        <v>0.27885633474498611</v>
      </c>
      <c r="X37" s="582">
        <v>0.27824235792159724</v>
      </c>
      <c r="Y37" s="582">
        <v>0.27763107882690485</v>
      </c>
      <c r="Z37" s="582">
        <v>0.27702247971971844</v>
      </c>
      <c r="AA37" s="582">
        <v>0.27641654301407032</v>
      </c>
      <c r="AB37" s="582">
        <v>0.27581325127752138</v>
      </c>
      <c r="AC37" s="582">
        <v>0.27521258722948949</v>
      </c>
      <c r="AD37" s="582">
        <v>0.27461453373959954</v>
      </c>
      <c r="AE37" s="582">
        <v>0.27401907382605489</v>
      </c>
      <c r="AF37" s="582">
        <v>0.27342619065402984</v>
      </c>
      <c r="AG37" s="582">
        <v>0.27283586753408356</v>
      </c>
      <c r="AH37" s="582">
        <v>0.27224808792059335</v>
      </c>
      <c r="AI37" s="582">
        <v>0.27166283541020964</v>
      </c>
      <c r="AJ37" s="582">
        <v>0.27108009374032926</v>
      </c>
      <c r="AK37" s="582">
        <v>0.27049984678758959</v>
      </c>
      <c r="AL37" s="582">
        <v>0.26992207856638145</v>
      </c>
      <c r="AM37" s="582">
        <v>0.26934677322738082</v>
      </c>
      <c r="AN37" s="582">
        <v>0.26877391505609993</v>
      </c>
      <c r="AO37" s="582">
        <v>0.2682034884714562</v>
      </c>
      <c r="AP37" s="582">
        <v>0.26763547802435955</v>
      </c>
      <c r="AQ37" s="582">
        <v>0.2670698683963178</v>
      </c>
      <c r="AR37" s="582">
        <v>0.2665066443980596</v>
      </c>
      <c r="AS37" s="582">
        <v>0.26594579096817444</v>
      </c>
      <c r="AT37" s="582">
        <v>0.26538729317177051</v>
      </c>
      <c r="AU37" s="582">
        <v>0.26483113619914872</v>
      </c>
      <c r="AV37" s="582">
        <v>0.26427730536449362</v>
      </c>
      <c r="AW37" s="582">
        <v>0.26372578610458108</v>
      </c>
      <c r="AX37" s="582">
        <v>0.26317656397750128</v>
      </c>
      <c r="AY37" s="582">
        <v>0.2626296246613985</v>
      </c>
      <c r="AZ37" s="582">
        <v>0.26208495395322612</v>
      </c>
      <c r="BA37" s="582">
        <v>0.26154253776751707</v>
      </c>
      <c r="BB37" s="582">
        <v>0.2610023621351697</v>
      </c>
      <c r="BC37" s="582">
        <v>0.26046441320224867</v>
      </c>
      <c r="BD37" s="582">
        <v>0.25992867722880025</v>
      </c>
      <c r="BE37" s="582">
        <v>0.25939514058768287</v>
      </c>
      <c r="BF37" s="582">
        <v>0.25886378976341151</v>
      </c>
      <c r="BG37" s="582">
        <v>0.25833461135101649</v>
      </c>
      <c r="BH37" s="582">
        <v>0.25780759205491605</v>
      </c>
      <c r="BI37" s="582">
        <v>0.25728271868780295</v>
      </c>
      <c r="BJ37" s="582">
        <v>0.2567599781695446</v>
      </c>
      <c r="BK37" s="582">
        <v>0.25623935752609622</v>
      </c>
      <c r="BL37" s="191"/>
      <c r="BM37" s="576">
        <v>8.5</v>
      </c>
    </row>
    <row r="38" spans="1:65">
      <c r="A38" s="1068"/>
      <c r="B38" s="576">
        <v>5.25</v>
      </c>
      <c r="C38" s="582">
        <v>0.28065970008941871</v>
      </c>
      <c r="D38" s="582">
        <v>0.28002724732091577</v>
      </c>
      <c r="E38" s="582">
        <v>0.27939763854575084</v>
      </c>
      <c r="F38" s="582">
        <v>0.2787708546237912</v>
      </c>
      <c r="G38" s="582">
        <v>0.27814687658627102</v>
      </c>
      <c r="H38" s="582">
        <v>0.27752568563387758</v>
      </c>
      <c r="I38" s="582">
        <v>0.27690726313486363</v>
      </c>
      <c r="J38" s="582">
        <v>0.27629159062318437</v>
      </c>
      <c r="K38" s="582">
        <v>0.27567864979665935</v>
      </c>
      <c r="L38" s="582">
        <v>0.27506842251515906</v>
      </c>
      <c r="M38" s="582">
        <v>0.2744608907988153</v>
      </c>
      <c r="N38" s="582">
        <v>0.27385603682625503</v>
      </c>
      <c r="O38" s="582">
        <v>0.27325384293285832</v>
      </c>
      <c r="P38" s="582">
        <v>0.27265429160903792</v>
      </c>
      <c r="Q38" s="582">
        <v>0.27205736549854287</v>
      </c>
      <c r="R38" s="582">
        <v>0.27146304739678329</v>
      </c>
      <c r="S38" s="582">
        <v>0.27087132024917743</v>
      </c>
      <c r="T38" s="582">
        <v>0.27028216714952058</v>
      </c>
      <c r="U38" s="582">
        <v>0.26969557133837468</v>
      </c>
      <c r="V38" s="582">
        <v>0.26911151620147922</v>
      </c>
      <c r="W38" s="582">
        <v>0.26852998526818267</v>
      </c>
      <c r="X38" s="582">
        <v>0.26795096220989428</v>
      </c>
      <c r="Y38" s="582">
        <v>0.26737443083855544</v>
      </c>
      <c r="Z38" s="582">
        <v>0.26680037510513133</v>
      </c>
      <c r="AA38" s="582">
        <v>0.26622877909812181</v>
      </c>
      <c r="AB38" s="582">
        <v>0.2656596270420909</v>
      </c>
      <c r="AC38" s="582">
        <v>0.26509290329621582</v>
      </c>
      <c r="AD38" s="582">
        <v>0.26452859235285398</v>
      </c>
      <c r="AE38" s="582">
        <v>0.26396667883612862</v>
      </c>
      <c r="AF38" s="582">
        <v>0.26340714750053229</v>
      </c>
      <c r="AG38" s="582">
        <v>0.26284998322954789</v>
      </c>
      <c r="AH38" s="582">
        <v>0.26229517103428746</v>
      </c>
      <c r="AI38" s="582">
        <v>0.26174269605214812</v>
      </c>
      <c r="AJ38" s="582">
        <v>0.26119254354548477</v>
      </c>
      <c r="AK38" s="582">
        <v>0.26064469890029945</v>
      </c>
      <c r="AL38" s="582">
        <v>0.26009914762494779</v>
      </c>
      <c r="AM38" s="582">
        <v>0.25955587534886077</v>
      </c>
      <c r="AN38" s="582">
        <v>0.25901486782128302</v>
      </c>
      <c r="AO38" s="582">
        <v>0.25847611091002687</v>
      </c>
      <c r="AP38" s="582">
        <v>0.25793959060024158</v>
      </c>
      <c r="AQ38" s="582">
        <v>0.25740529299319831</v>
      </c>
      <c r="AR38" s="582">
        <v>0.2568732043050897</v>
      </c>
      <c r="AS38" s="582">
        <v>0.25634331086584472</v>
      </c>
      <c r="AT38" s="582">
        <v>0.25581559911795798</v>
      </c>
      <c r="AU38" s="582">
        <v>0.25529005561533313</v>
      </c>
      <c r="AV38" s="582">
        <v>0.25476666702214129</v>
      </c>
      <c r="AW38" s="582">
        <v>0.25424542011169277</v>
      </c>
      <c r="AX38" s="582">
        <v>0.25372630176532285</v>
      </c>
      <c r="AY38" s="582">
        <v>0.25320929897129135</v>
      </c>
      <c r="AZ38" s="582">
        <v>0.25269439882369532</v>
      </c>
      <c r="BA38" s="582">
        <v>0.25218158852139516</v>
      </c>
      <c r="BB38" s="582">
        <v>0.25167085536695394</v>
      </c>
      <c r="BC38" s="582">
        <v>0.2511621867655891</v>
      </c>
      <c r="BD38" s="582">
        <v>0.25065557022413726</v>
      </c>
      <c r="BE38" s="582">
        <v>0.2501509933500316</v>
      </c>
      <c r="BF38" s="582">
        <v>0.24964844385029103</v>
      </c>
      <c r="BG38" s="582">
        <v>0.2491479095305221</v>
      </c>
      <c r="BH38" s="582">
        <v>0.24864937829393269</v>
      </c>
      <c r="BI38" s="582">
        <v>0.24815283814035724</v>
      </c>
      <c r="BJ38" s="582">
        <v>0.24765827716529409</v>
      </c>
      <c r="BK38" s="582">
        <v>0.2471656835589541</v>
      </c>
      <c r="BL38" s="191"/>
      <c r="BM38" s="576">
        <v>8.75</v>
      </c>
    </row>
    <row r="39" spans="1:65">
      <c r="A39" s="1068"/>
      <c r="B39" s="576">
        <v>5.5</v>
      </c>
      <c r="C39" s="582">
        <v>0.27008749675693711</v>
      </c>
      <c r="D39" s="582">
        <v>0.26949173376663349</v>
      </c>
      <c r="E39" s="582">
        <v>0.26889859327718901</v>
      </c>
      <c r="F39" s="582">
        <v>0.26830805801057445</v>
      </c>
      <c r="G39" s="582">
        <v>0.26772011084020708</v>
      </c>
      <c r="H39" s="582">
        <v>0.26713473478929467</v>
      </c>
      <c r="I39" s="582">
        <v>0.26655191302920167</v>
      </c>
      <c r="J39" s="582">
        <v>0.26597162887783643</v>
      </c>
      <c r="K39" s="582">
        <v>0.26539386579805957</v>
      </c>
      <c r="L39" s="582">
        <v>0.26481860739611296</v>
      </c>
      <c r="M39" s="582">
        <v>0.26424583742006924</v>
      </c>
      <c r="N39" s="582">
        <v>0.2636755397583011</v>
      </c>
      <c r="O39" s="582">
        <v>0.26310769843797099</v>
      </c>
      <c r="P39" s="582">
        <v>0.26254229762353931</v>
      </c>
      <c r="Q39" s="582">
        <v>0.26197932161529275</v>
      </c>
      <c r="R39" s="582">
        <v>0.26141875484789101</v>
      </c>
      <c r="S39" s="582">
        <v>0.26086058188893224</v>
      </c>
      <c r="T39" s="582">
        <v>0.26030478743753688</v>
      </c>
      <c r="U39" s="582">
        <v>0.25975135632294949</v>
      </c>
      <c r="V39" s="582">
        <v>0.25920027350315833</v>
      </c>
      <c r="W39" s="582">
        <v>0.2586515240635327</v>
      </c>
      <c r="X39" s="582">
        <v>0.25810509321547737</v>
      </c>
      <c r="Y39" s="582">
        <v>0.25756096629510389</v>
      </c>
      <c r="Z39" s="582">
        <v>0.25701912876191918</v>
      </c>
      <c r="AA39" s="582">
        <v>0.25647956619752993</v>
      </c>
      <c r="AB39" s="582">
        <v>0.25594226430436395</v>
      </c>
      <c r="AC39" s="582">
        <v>0.2554072089044071</v>
      </c>
      <c r="AD39" s="582">
        <v>0.25487438593795625</v>
      </c>
      <c r="AE39" s="582">
        <v>0.25434378146238784</v>
      </c>
      <c r="AF39" s="582">
        <v>0.25381538165094164</v>
      </c>
      <c r="AG39" s="582">
        <v>0.25328917279151958</v>
      </c>
      <c r="AH39" s="582">
        <v>0.25276514128549998</v>
      </c>
      <c r="AI39" s="582">
        <v>0.25224327364656568</v>
      </c>
      <c r="AJ39" s="582">
        <v>0.25172355649954742</v>
      </c>
      <c r="AK39" s="582">
        <v>0.25120597657928107</v>
      </c>
      <c r="AL39" s="582">
        <v>0.25069052072947889</v>
      </c>
      <c r="AM39" s="582">
        <v>0.25017717590161498</v>
      </c>
      <c r="AN39" s="582">
        <v>0.2496659291538241</v>
      </c>
      <c r="AO39" s="582">
        <v>0.24915676764981404</v>
      </c>
      <c r="AP39" s="582">
        <v>0.24864967865779133</v>
      </c>
      <c r="AQ39" s="582">
        <v>0.2481446495494001</v>
      </c>
      <c r="AR39" s="582">
        <v>0.24764166779867361</v>
      </c>
      <c r="AS39" s="582">
        <v>0.24714072098099862</v>
      </c>
      <c r="AT39" s="582">
        <v>0.24664179677209266</v>
      </c>
      <c r="AU39" s="582">
        <v>0.24614488294699285</v>
      </c>
      <c r="AV39" s="582">
        <v>0.24564996737905789</v>
      </c>
      <c r="AW39" s="582">
        <v>0.2451570380389812</v>
      </c>
      <c r="AX39" s="582">
        <v>0.24466608299381648</v>
      </c>
      <c r="AY39" s="582">
        <v>0.24417709040601482</v>
      </c>
      <c r="AZ39" s="582">
        <v>0.2436900485324732</v>
      </c>
      <c r="BA39" s="582">
        <v>0.24320494572359436</v>
      </c>
      <c r="BB39" s="582">
        <v>0.24272177042235824</v>
      </c>
      <c r="BC39" s="582">
        <v>0.24224051116340387</v>
      </c>
      <c r="BD39" s="582">
        <v>0.24176115657212269</v>
      </c>
      <c r="BE39" s="582">
        <v>0.24128369536376237</v>
      </c>
      <c r="BF39" s="582">
        <v>0.2408081163425411</v>
      </c>
      <c r="BG39" s="582">
        <v>0.24033440840077278</v>
      </c>
      <c r="BH39" s="582">
        <v>0.23986256051800192</v>
      </c>
      <c r="BI39" s="582">
        <v>0.23939256176014925</v>
      </c>
      <c r="BJ39" s="582">
        <v>0.23892440127866704</v>
      </c>
      <c r="BK39" s="582">
        <v>0.23845806830970437</v>
      </c>
      <c r="BL39" s="191"/>
      <c r="BM39" s="576">
        <v>9</v>
      </c>
    </row>
    <row r="40" spans="1:65">
      <c r="A40" s="1068"/>
      <c r="B40" s="576">
        <v>5.75</v>
      </c>
      <c r="C40" s="582">
        <v>0.2600041128566255</v>
      </c>
      <c r="D40" s="582">
        <v>0.25944246465748128</v>
      </c>
      <c r="E40" s="582">
        <v>0.25888323771812433</v>
      </c>
      <c r="F40" s="582">
        <v>0.25832641641519066</v>
      </c>
      <c r="G40" s="582">
        <v>0.25777198525944223</v>
      </c>
      <c r="H40" s="582">
        <v>0.25721992889433082</v>
      </c>
      <c r="I40" s="582">
        <v>0.2566702320945804</v>
      </c>
      <c r="J40" s="582">
        <v>0.25612287976478715</v>
      </c>
      <c r="K40" s="582">
        <v>0.25557785693803775</v>
      </c>
      <c r="L40" s="582">
        <v>0.25503514877454531</v>
      </c>
      <c r="M40" s="582">
        <v>0.25449474056030214</v>
      </c>
      <c r="N40" s="582">
        <v>0.2539566177057504</v>
      </c>
      <c r="O40" s="582">
        <v>0.25342076574446876</v>
      </c>
      <c r="P40" s="582">
        <v>0.25288717033187624</v>
      </c>
      <c r="Q40" s="582">
        <v>0.25235581724395212</v>
      </c>
      <c r="R40" s="582">
        <v>0.25182669237597216</v>
      </c>
      <c r="S40" s="582">
        <v>0.25129978174126028</v>
      </c>
      <c r="T40" s="582">
        <v>0.25077507146995642</v>
      </c>
      <c r="U40" s="582">
        <v>0.25025254780779937</v>
      </c>
      <c r="V40" s="582">
        <v>0.24973219711492498</v>
      </c>
      <c r="W40" s="582">
        <v>0.24921400586467932</v>
      </c>
      <c r="X40" s="582">
        <v>0.24869796064244654</v>
      </c>
      <c r="Y40" s="582">
        <v>0.24818404814449121</v>
      </c>
      <c r="Z40" s="582">
        <v>0.24767225517681535</v>
      </c>
      <c r="AA40" s="582">
        <v>0.24716256865402883</v>
      </c>
      <c r="AB40" s="582">
        <v>0.24665497559823463</v>
      </c>
      <c r="AC40" s="582">
        <v>0.24614946313792685</v>
      </c>
      <c r="AD40" s="582">
        <v>0.24564601850690301</v>
      </c>
      <c r="AE40" s="582">
        <v>0.24514462904318945</v>
      </c>
      <c r="AF40" s="582">
        <v>0.2446452821879794</v>
      </c>
      <c r="AG40" s="582">
        <v>0.24414796548458476</v>
      </c>
      <c r="AH40" s="582">
        <v>0.24365266657740012</v>
      </c>
      <c r="AI40" s="582">
        <v>0.24315937321087952</v>
      </c>
      <c r="AJ40" s="582">
        <v>0.24266807322852554</v>
      </c>
      <c r="AK40" s="582">
        <v>0.24217875457189089</v>
      </c>
      <c r="AL40" s="582">
        <v>0.24169140527959157</v>
      </c>
      <c r="AM40" s="582">
        <v>0.24120601348633253</v>
      </c>
      <c r="AN40" s="582">
        <v>0.24072256742194437</v>
      </c>
      <c r="AO40" s="582">
        <v>0.2402410554104322</v>
      </c>
      <c r="AP40" s="582">
        <v>0.23976146586903563</v>
      </c>
      <c r="AQ40" s="582">
        <v>0.23928378730729982</v>
      </c>
      <c r="AR40" s="582">
        <v>0.23880800832615801</v>
      </c>
      <c r="AS40" s="582">
        <v>0.23833411761702472</v>
      </c>
      <c r="AT40" s="582">
        <v>0.23786210396089968</v>
      </c>
      <c r="AU40" s="582">
        <v>0.23739195622748258</v>
      </c>
      <c r="AV40" s="582">
        <v>0.23692366337429813</v>
      </c>
      <c r="AW40" s="582">
        <v>0.23645721444583162</v>
      </c>
      <c r="AX40" s="582">
        <v>0.23599259857267438</v>
      </c>
      <c r="AY40" s="582">
        <v>0.23552980497067977</v>
      </c>
      <c r="AZ40" s="582">
        <v>0.23506882294012851</v>
      </c>
      <c r="BA40" s="582">
        <v>0.23460964186490429</v>
      </c>
      <c r="BB40" s="582">
        <v>0.23415225121167874</v>
      </c>
      <c r="BC40" s="582">
        <v>0.23369664052910594</v>
      </c>
      <c r="BD40" s="582">
        <v>0.2332427994470265</v>
      </c>
      <c r="BE40" s="582">
        <v>0.23279071767568063</v>
      </c>
      <c r="BF40" s="582">
        <v>0.23234038500493048</v>
      </c>
      <c r="BG40" s="582">
        <v>0.23189179130349166</v>
      </c>
      <c r="BH40" s="582">
        <v>0.23144492651817328</v>
      </c>
      <c r="BI40" s="582">
        <v>0.23099978067312696</v>
      </c>
      <c r="BJ40" s="582">
        <v>0.23055634386910465</v>
      </c>
      <c r="BK40" s="582">
        <v>0.23011460628272462</v>
      </c>
      <c r="BL40" s="191"/>
      <c r="BM40" s="510">
        <v>9.25</v>
      </c>
    </row>
    <row r="41" spans="1:65">
      <c r="A41" s="1068"/>
      <c r="B41" s="576">
        <v>6</v>
      </c>
      <c r="C41" s="582">
        <v>0.25039476539757854</v>
      </c>
      <c r="D41" s="582">
        <v>0.24986484496288747</v>
      </c>
      <c r="E41" s="582">
        <v>0.24933716277483334</v>
      </c>
      <c r="F41" s="582">
        <v>0.24881170468263994</v>
      </c>
      <c r="G41" s="582">
        <v>0.2482884566545665</v>
      </c>
      <c r="H41" s="582">
        <v>0.24776740477665898</v>
      </c>
      <c r="I41" s="582">
        <v>0.24724853525151666</v>
      </c>
      <c r="J41" s="582">
        <v>0.24673183439707408</v>
      </c>
      <c r="K41" s="582">
        <v>0.2462172886453988</v>
      </c>
      <c r="L41" s="582">
        <v>0.24570488454150341</v>
      </c>
      <c r="M41" s="582">
        <v>0.24519460874217291</v>
      </c>
      <c r="N41" s="582">
        <v>0.24468644801480652</v>
      </c>
      <c r="O41" s="582">
        <v>0.24418038923627364</v>
      </c>
      <c r="P41" s="582">
        <v>0.24367641939178425</v>
      </c>
      <c r="Q41" s="582">
        <v>0.24317452557377331</v>
      </c>
      <c r="R41" s="582">
        <v>0.24267469498079858</v>
      </c>
      <c r="S41" s="582">
        <v>0.24217691491645232</v>
      </c>
      <c r="T41" s="582">
        <v>0.2416811727882863</v>
      </c>
      <c r="U41" s="582">
        <v>0.24118745610674969</v>
      </c>
      <c r="V41" s="582">
        <v>0.2406957524841406</v>
      </c>
      <c r="W41" s="582">
        <v>0.24020604963356959</v>
      </c>
      <c r="X41" s="582">
        <v>0.23971833536793641</v>
      </c>
      <c r="Y41" s="582">
        <v>0.23923259759891913</v>
      </c>
      <c r="Z41" s="582">
        <v>0.23874882433597511</v>
      </c>
      <c r="AA41" s="582">
        <v>0.23826700368535453</v>
      </c>
      <c r="AB41" s="582">
        <v>0.23778712384912568</v>
      </c>
      <c r="AC41" s="582">
        <v>0.23730917312421188</v>
      </c>
      <c r="AD41" s="582">
        <v>0.2368331399014402</v>
      </c>
      <c r="AE41" s="582">
        <v>0.23635901266460152</v>
      </c>
      <c r="AF41" s="582">
        <v>0.23588677998952168</v>
      </c>
      <c r="AG41" s="582">
        <v>0.23541643054314418</v>
      </c>
      <c r="AH41" s="582">
        <v>0.23494795308262331</v>
      </c>
      <c r="AI41" s="582">
        <v>0.23448133645442842</v>
      </c>
      <c r="AJ41" s="582">
        <v>0.23401656959345887</v>
      </c>
      <c r="AK41" s="582">
        <v>0.23355364152216923</v>
      </c>
      <c r="AL41" s="582">
        <v>0.23309254134970506</v>
      </c>
      <c r="AM41" s="582">
        <v>0.23263325827104878</v>
      </c>
      <c r="AN41" s="582">
        <v>0.23217578156617577</v>
      </c>
      <c r="AO41" s="582">
        <v>0.23172010059922021</v>
      </c>
      <c r="AP41" s="582">
        <v>0.23126620481765089</v>
      </c>
      <c r="AQ41" s="582">
        <v>0.23081408375145657</v>
      </c>
      <c r="AR41" s="582">
        <v>0.23036372701234095</v>
      </c>
      <c r="AS41" s="582">
        <v>0.2299151242929271</v>
      </c>
      <c r="AT41" s="582">
        <v>0.22946826536597092</v>
      </c>
      <c r="AU41" s="582">
        <v>0.22902314008358415</v>
      </c>
      <c r="AV41" s="582">
        <v>0.228579738376466</v>
      </c>
      <c r="AW41" s="582">
        <v>0.22813805025314385</v>
      </c>
      <c r="AX41" s="582">
        <v>0.22769806579922303</v>
      </c>
      <c r="AY41" s="582">
        <v>0.22725977517664467</v>
      </c>
      <c r="AZ41" s="582">
        <v>0.22682316862295257</v>
      </c>
      <c r="BA41" s="582">
        <v>0.22638823645056841</v>
      </c>
      <c r="BB41" s="582">
        <v>0.22595496904607518</v>
      </c>
      <c r="BC41" s="582">
        <v>0.22552335686950875</v>
      </c>
      <c r="BD41" s="582">
        <v>0.22509339045365798</v>
      </c>
      <c r="BE41" s="582">
        <v>0.22466506040337217</v>
      </c>
      <c r="BF41" s="582">
        <v>0.22423835739487702</v>
      </c>
      <c r="BG41" s="582">
        <v>0.22381327217509792</v>
      </c>
      <c r="BH41" s="582">
        <v>0.22338979556099106</v>
      </c>
      <c r="BI41" s="582">
        <v>0.22296791843888245</v>
      </c>
      <c r="BJ41" s="582">
        <v>0.22254763176381376</v>
      </c>
      <c r="BK41" s="582">
        <v>0.22212892655889604</v>
      </c>
      <c r="BL41" s="191"/>
      <c r="BM41" s="510">
        <v>9.5</v>
      </c>
    </row>
    <row r="42" spans="1:65">
      <c r="A42" s="1068"/>
      <c r="B42" s="576">
        <v>6.25</v>
      </c>
      <c r="C42" s="582">
        <v>0.24223417089914567</v>
      </c>
      <c r="D42" s="582">
        <v>0.24173171172756491</v>
      </c>
      <c r="E42" s="582">
        <v>0.24123133271355279</v>
      </c>
      <c r="F42" s="582">
        <v>0.24073302096616001</v>
      </c>
      <c r="G42" s="582">
        <v>0.24023676370073313</v>
      </c>
      <c r="H42" s="582">
        <v>0.23974254823782126</v>
      </c>
      <c r="I42" s="582">
        <v>0.23925036200209596</v>
      </c>
      <c r="J42" s="582">
        <v>0.23876019252128464</v>
      </c>
      <c r="K42" s="582">
        <v>0.23827202742511733</v>
      </c>
      <c r="L42" s="582">
        <v>0.2377858544442856</v>
      </c>
      <c r="M42" s="582">
        <v>0.23730166140941503</v>
      </c>
      <c r="N42" s="582">
        <v>0.23681943625004959</v>
      </c>
      <c r="O42" s="582">
        <v>0.2363391669936486</v>
      </c>
      <c r="P42" s="582">
        <v>0.2358608417645961</v>
      </c>
      <c r="Q42" s="582">
        <v>0.23538444878322179</v>
      </c>
      <c r="R42" s="582">
        <v>0.23490997636483402</v>
      </c>
      <c r="S42" s="582">
        <v>0.23443741291876469</v>
      </c>
      <c r="T42" s="582">
        <v>0.23396674694742511</v>
      </c>
      <c r="U42" s="582">
        <v>0.23349796704537376</v>
      </c>
      <c r="V42" s="582">
        <v>0.23303106189839493</v>
      </c>
      <c r="W42" s="582">
        <v>0.23256602028258841</v>
      </c>
      <c r="X42" s="582">
        <v>0.23210283106347007</v>
      </c>
      <c r="Y42" s="582">
        <v>0.23164148319508343</v>
      </c>
      <c r="Z42" s="582">
        <v>0.23118196571912125</v>
      </c>
      <c r="AA42" s="582">
        <v>0.23072426776405824</v>
      </c>
      <c r="AB42" s="582">
        <v>0.23026837854429338</v>
      </c>
      <c r="AC42" s="582">
        <v>0.22981428735930284</v>
      </c>
      <c r="AD42" s="582">
        <v>0.22936198359280285</v>
      </c>
      <c r="AE42" s="582">
        <v>0.22891145671192217</v>
      </c>
      <c r="AF42" s="582">
        <v>0.22846269626638457</v>
      </c>
      <c r="AG42" s="582">
        <v>0.22801569188770093</v>
      </c>
      <c r="AH42" s="582">
        <v>0.22757043328837046</v>
      </c>
      <c r="AI42" s="582">
        <v>0.22712691026109158</v>
      </c>
      <c r="AJ42" s="582">
        <v>0.22668511267798208</v>
      </c>
      <c r="AK42" s="582">
        <v>0.2262450304898079</v>
      </c>
      <c r="AL42" s="582">
        <v>0.22580665372522152</v>
      </c>
      <c r="AM42" s="582">
        <v>0.22536997249000851</v>
      </c>
      <c r="AN42" s="582">
        <v>0.22493497696634335</v>
      </c>
      <c r="AO42" s="582">
        <v>0.22450165741205369</v>
      </c>
      <c r="AP42" s="582">
        <v>0.22407000415989284</v>
      </c>
      <c r="AQ42" s="582">
        <v>0.22364000761682098</v>
      </c>
      <c r="AR42" s="582">
        <v>0.22321165826329459</v>
      </c>
      <c r="AS42" s="582">
        <v>0.22278494665256371</v>
      </c>
      <c r="AT42" s="582">
        <v>0.22235986340997763</v>
      </c>
      <c r="AU42" s="582">
        <v>0.22193639923229844</v>
      </c>
      <c r="AV42" s="582">
        <v>0.22151454488702202</v>
      </c>
      <c r="AW42" s="582">
        <v>0.22109429121170737</v>
      </c>
      <c r="AX42" s="582">
        <v>0.22067562911331318</v>
      </c>
      <c r="AY42" s="582">
        <v>0.22025854956754182</v>
      </c>
      <c r="AZ42" s="582">
        <v>0.21984304361819126</v>
      </c>
      <c r="BA42" s="582">
        <v>0.21942910237651367</v>
      </c>
      <c r="BB42" s="582">
        <v>0.2190167170205817</v>
      </c>
      <c r="BC42" s="582">
        <v>0.21860587879466187</v>
      </c>
      <c r="BD42" s="582">
        <v>0.2181965790085946</v>
      </c>
      <c r="BE42" s="582">
        <v>0.2177888090371819</v>
      </c>
      <c r="BF42" s="582">
        <v>0.21738256031958098</v>
      </c>
      <c r="BG42" s="582">
        <v>0.21697782435870563</v>
      </c>
      <c r="BH42" s="582">
        <v>0.21657459272063359</v>
      </c>
      <c r="BI42" s="582">
        <v>0.21617285703402053</v>
      </c>
      <c r="BJ42" s="582">
        <v>0.21577260898952108</v>
      </c>
      <c r="BK42" s="582">
        <v>0.21537384033921578</v>
      </c>
      <c r="BL42" s="191"/>
      <c r="BM42" s="510">
        <v>9.75</v>
      </c>
    </row>
    <row r="43" spans="1:65">
      <c r="A43" s="1068"/>
      <c r="B43" s="576">
        <v>6.5</v>
      </c>
      <c r="C43" s="582">
        <v>0.23645919863267839</v>
      </c>
      <c r="D43" s="582">
        <v>0.2359782782546791</v>
      </c>
      <c r="E43" s="582">
        <v>0.23549931013711539</v>
      </c>
      <c r="F43" s="582">
        <v>0.23502228241648315</v>
      </c>
      <c r="G43" s="582">
        <v>0.23454718332520691</v>
      </c>
      <c r="H43" s="582">
        <v>0.23407400119067204</v>
      </c>
      <c r="I43" s="582">
        <v>0.23360272443426902</v>
      </c>
      <c r="J43" s="582">
        <v>0.23313334157044888</v>
      </c>
      <c r="K43" s="582">
        <v>0.23266584120579015</v>
      </c>
      <c r="L43" s="582">
        <v>0.23220021203807695</v>
      </c>
      <c r="M43" s="582">
        <v>0.23173644285538836</v>
      </c>
      <c r="N43" s="582">
        <v>0.23127452253519823</v>
      </c>
      <c r="O43" s="582">
        <v>0.23081444004348614</v>
      </c>
      <c r="P43" s="582">
        <v>0.23035618443385894</v>
      </c>
      <c r="Q43" s="582">
        <v>0.22989974484668227</v>
      </c>
      <c r="R43" s="582">
        <v>0.22944511050822308</v>
      </c>
      <c r="S43" s="582">
        <v>0.22899227072980166</v>
      </c>
      <c r="T43" s="582">
        <v>0.22854121490695412</v>
      </c>
      <c r="U43" s="582">
        <v>0.22809193251860463</v>
      </c>
      <c r="V43" s="582">
        <v>0.22764441312624722</v>
      </c>
      <c r="W43" s="582">
        <v>0.22719864637313755</v>
      </c>
      <c r="X43" s="582">
        <v>0.22675462198349378</v>
      </c>
      <c r="Y43" s="582">
        <v>0.22631232976170712</v>
      </c>
      <c r="Z43" s="582">
        <v>0.22587175959156128</v>
      </c>
      <c r="AA43" s="582">
        <v>0.22543290143546144</v>
      </c>
      <c r="AB43" s="582">
        <v>0.22499574533367167</v>
      </c>
      <c r="AC43" s="582">
        <v>0.22456028140356157</v>
      </c>
      <c r="AD43" s="582">
        <v>0.22412649983886176</v>
      </c>
      <c r="AE43" s="582">
        <v>0.2236943909089274</v>
      </c>
      <c r="AF43" s="582">
        <v>0.22326394495801091</v>
      </c>
      <c r="AG43" s="582">
        <v>0.22283515240454252</v>
      </c>
      <c r="AH43" s="582">
        <v>0.22240800374041944</v>
      </c>
      <c r="AI43" s="582">
        <v>0.22198248953030306</v>
      </c>
      <c r="AJ43" s="582">
        <v>0.22155860041092415</v>
      </c>
      <c r="AK43" s="582">
        <v>0.22113632709039613</v>
      </c>
      <c r="AL43" s="582">
        <v>0.22071566034753612</v>
      </c>
      <c r="AM43" s="582">
        <v>0.22029659103119367</v>
      </c>
      <c r="AN43" s="582">
        <v>0.21987911005958713</v>
      </c>
      <c r="AO43" s="582">
        <v>0.21946320841964784</v>
      </c>
      <c r="AP43" s="582">
        <v>0.21904887716637109</v>
      </c>
      <c r="AQ43" s="582">
        <v>0.21863610742217526</v>
      </c>
      <c r="AR43" s="582">
        <v>0.21822489037626747</v>
      </c>
      <c r="AS43" s="582">
        <v>0.21781521728401673</v>
      </c>
      <c r="AT43" s="582">
        <v>0.21740707946633431</v>
      </c>
      <c r="AU43" s="582">
        <v>0.21700046830906031</v>
      </c>
      <c r="AV43" s="582">
        <v>0.21659537526235823</v>
      </c>
      <c r="AW43" s="582">
        <v>0.21619179184011525</v>
      </c>
      <c r="AX43" s="582">
        <v>0.21578970961934996</v>
      </c>
      <c r="AY43" s="582">
        <v>0.215389120239626</v>
      </c>
      <c r="AZ43" s="582">
        <v>0.21499001540247301</v>
      </c>
      <c r="BA43" s="582">
        <v>0.21459238687081339</v>
      </c>
      <c r="BB43" s="582">
        <v>0.21419622646839553</v>
      </c>
      <c r="BC43" s="582">
        <v>0.21380152607923358</v>
      </c>
      <c r="BD43" s="582">
        <v>0.21340827764705314</v>
      </c>
      <c r="BE43" s="582">
        <v>0.21301647317474295</v>
      </c>
      <c r="BF43" s="582">
        <v>0.21262610472381313</v>
      </c>
      <c r="BG43" s="582">
        <v>0.21223716441385876</v>
      </c>
      <c r="BH43" s="582">
        <v>0.21184964442202964</v>
      </c>
      <c r="BI43" s="582">
        <v>0.21146353698250586</v>
      </c>
      <c r="BJ43" s="582">
        <v>0.2110788343859791</v>
      </c>
      <c r="BK43" s="582">
        <v>0.21069552897913932</v>
      </c>
      <c r="BL43" s="191"/>
      <c r="BM43" s="510">
        <v>10</v>
      </c>
    </row>
    <row r="44" spans="1:65">
      <c r="A44" s="1068"/>
      <c r="B44" s="576">
        <v>6.75</v>
      </c>
      <c r="C44" s="582">
        <v>0.2306673228707988</v>
      </c>
      <c r="D44" s="582">
        <v>0.23020715143618362</v>
      </c>
      <c r="E44" s="582">
        <v>0.22974881239065628</v>
      </c>
      <c r="F44" s="582">
        <v>0.22929229481118538</v>
      </c>
      <c r="G44" s="582">
        <v>0.22883758786138494</v>
      </c>
      <c r="H44" s="582">
        <v>0.2283846807906568</v>
      </c>
      <c r="I44" s="582">
        <v>0.22793356293334346</v>
      </c>
      <c r="J44" s="582">
        <v>0.22748422370789101</v>
      </c>
      <c r="K44" s="582">
        <v>0.22703665261602138</v>
      </c>
      <c r="L44" s="582">
        <v>0.22659083924191514</v>
      </c>
      <c r="M44" s="582">
        <v>0.22614677325140323</v>
      </c>
      <c r="N44" s="582">
        <v>0.22570444439116846</v>
      </c>
      <c r="O44" s="582">
        <v>0.22526384248795658</v>
      </c>
      <c r="P44" s="582">
        <v>0.22482495744779604</v>
      </c>
      <c r="Q44" s="582">
        <v>0.22438777925522735</v>
      </c>
      <c r="R44" s="582">
        <v>0.22395229797254113</v>
      </c>
      <c r="S44" s="582">
        <v>0.22351850373902513</v>
      </c>
      <c r="T44" s="582">
        <v>0.22308638677021997</v>
      </c>
      <c r="U44" s="582">
        <v>0.22265593735718353</v>
      </c>
      <c r="V44" s="582">
        <v>0.22222714586576356</v>
      </c>
      <c r="W44" s="582">
        <v>0.2218000027358793</v>
      </c>
      <c r="X44" s="582">
        <v>0.22137449848081062</v>
      </c>
      <c r="Y44" s="582">
        <v>0.22095062368649582</v>
      </c>
      <c r="Z44" s="582">
        <v>0.2205283690108375</v>
      </c>
      <c r="AA44" s="582">
        <v>0.22010772518301594</v>
      </c>
      <c r="AB44" s="582">
        <v>0.21968868300281083</v>
      </c>
      <c r="AC44" s="582">
        <v>0.2192712333399304</v>
      </c>
      <c r="AD44" s="582">
        <v>0.21885536713334836</v>
      </c>
      <c r="AE44" s="582">
        <v>0.21844107539064817</v>
      </c>
      <c r="AF44" s="582">
        <v>0.2180283491873751</v>
      </c>
      <c r="AG44" s="582">
        <v>0.21761717966639521</v>
      </c>
      <c r="AH44" s="582">
        <v>0.21720755803726183</v>
      </c>
      <c r="AI44" s="582">
        <v>0.21679947557558915</v>
      </c>
      <c r="AJ44" s="582">
        <v>0.21639292362243268</v>
      </c>
      <c r="AK44" s="582">
        <v>0.21598789358367698</v>
      </c>
      <c r="AL44" s="582">
        <v>0.21558437692942997</v>
      </c>
      <c r="AM44" s="582">
        <v>0.21518236519342424</v>
      </c>
      <c r="AN44" s="582">
        <v>0.21478184997242467</v>
      </c>
      <c r="AO44" s="582">
        <v>0.2143828229256432</v>
      </c>
      <c r="AP44" s="582">
        <v>0.21398527577415982</v>
      </c>
      <c r="AQ44" s="582">
        <v>0.2135892003003497</v>
      </c>
      <c r="AR44" s="582">
        <v>0.2131945883473173</v>
      </c>
      <c r="AS44" s="582">
        <v>0.21280143181833627</v>
      </c>
      <c r="AT44" s="582">
        <v>0.21240972267629563</v>
      </c>
      <c r="AU44" s="582">
        <v>0.21201945294315214</v>
      </c>
      <c r="AV44" s="582">
        <v>0.21163061469938876</v>
      </c>
      <c r="AW44" s="582">
        <v>0.21124320008347877</v>
      </c>
      <c r="AX44" s="582">
        <v>0.21085720129135604</v>
      </c>
      <c r="AY44" s="582">
        <v>0.21047261057589117</v>
      </c>
      <c r="AZ44" s="582">
        <v>0.21008942024637275</v>
      </c>
      <c r="BA44" s="582">
        <v>0.20970762266799522</v>
      </c>
      <c r="BB44" s="582">
        <v>0.20932721026135148</v>
      </c>
      <c r="BC44" s="582">
        <v>0.20894817550193151</v>
      </c>
      <c r="BD44" s="582">
        <v>0.20857051091962603</v>
      </c>
      <c r="BE44" s="582">
        <v>0.20819420909823594</v>
      </c>
      <c r="BF44" s="582">
        <v>0.20781926267498696</v>
      </c>
      <c r="BG44" s="582">
        <v>0.20744566434004899</v>
      </c>
      <c r="BH44" s="582">
        <v>0.20707340683606165</v>
      </c>
      <c r="BI44" s="582">
        <v>0.20670248295766397</v>
      </c>
      <c r="BJ44" s="582">
        <v>0.20633288555102944</v>
      </c>
      <c r="BK44" s="582">
        <v>0.20596460751340642</v>
      </c>
      <c r="BL44" s="191"/>
      <c r="BM44" s="510">
        <v>10.25</v>
      </c>
    </row>
    <row r="45" spans="1:65">
      <c r="A45" s="1068"/>
      <c r="B45" s="576">
        <v>7</v>
      </c>
      <c r="C45" s="580">
        <v>0.22490137970320254</v>
      </c>
      <c r="D45" s="580">
        <v>0.22446112796076403</v>
      </c>
      <c r="E45" s="580">
        <v>0.22402259646500589</v>
      </c>
      <c r="F45" s="580">
        <v>0.22358577515300912</v>
      </c>
      <c r="G45" s="580">
        <v>0.22315065404018872</v>
      </c>
      <c r="H45" s="580">
        <v>0.2227172232195328</v>
      </c>
      <c r="I45" s="580">
        <v>0.22228547286085087</v>
      </c>
      <c r="J45" s="580">
        <v>0.22185539321003042</v>
      </c>
      <c r="K45" s="580">
        <v>0.22142697458830257</v>
      </c>
      <c r="L45" s="580">
        <v>0.22100020739151596</v>
      </c>
      <c r="M45" s="580">
        <v>0.22057508208941895</v>
      </c>
      <c r="N45" s="580">
        <v>0.22015158922495032</v>
      </c>
      <c r="O45" s="580">
        <v>0.21972971941353797</v>
      </c>
      <c r="P45" s="580">
        <v>0.21930946334240567</v>
      </c>
      <c r="Q45" s="580">
        <v>0.21889081176988789</v>
      </c>
      <c r="R45" s="580">
        <v>0.21847375552475223</v>
      </c>
      <c r="S45" s="580">
        <v>0.21805828550552975</v>
      </c>
      <c r="T45" s="580">
        <v>0.21764439267985294</v>
      </c>
      <c r="U45" s="580">
        <v>0.21723206808380113</v>
      </c>
      <c r="V45" s="580">
        <v>0.21682130282125328</v>
      </c>
      <c r="W45" s="580">
        <v>0.21641208806324835</v>
      </c>
      <c r="X45" s="580">
        <v>0.21600441504735257</v>
      </c>
      <c r="Y45" s="580">
        <v>0.21559827507703397</v>
      </c>
      <c r="Z45" s="580">
        <v>0.21519365952104424</v>
      </c>
      <c r="AA45" s="580">
        <v>0.21479055981280695</v>
      </c>
      <c r="AB45" s="580">
        <v>0.21438896744981337</v>
      </c>
      <c r="AC45" s="580">
        <v>0.21398887399302408</v>
      </c>
      <c r="AD45" s="580">
        <v>0.21359027106627845</v>
      </c>
      <c r="AE45" s="580">
        <v>0.21319315035570982</v>
      </c>
      <c r="AF45" s="580">
        <v>0.21279750360916727</v>
      </c>
      <c r="AG45" s="580">
        <v>0.21240332263564438</v>
      </c>
      <c r="AH45" s="580">
        <v>0.21201059930471383</v>
      </c>
      <c r="AI45" s="580">
        <v>0.21161932554596832</v>
      </c>
      <c r="AJ45" s="580">
        <v>0.21122949334846775</v>
      </c>
      <c r="AK45" s="580">
        <v>0.21084109476019258</v>
      </c>
      <c r="AL45" s="580">
        <v>0.21045412188750318</v>
      </c>
      <c r="AM45" s="580">
        <v>0.21006856689460476</v>
      </c>
      <c r="AN45" s="580">
        <v>0.20968442200301884</v>
      </c>
      <c r="AO45" s="580">
        <v>0.20930167949106002</v>
      </c>
      <c r="AP45" s="580">
        <v>0.20892033169331836</v>
      </c>
      <c r="AQ45" s="580">
        <v>0.20854037100014805</v>
      </c>
      <c r="AR45" s="580">
        <v>0.20816178985716099</v>
      </c>
      <c r="AS45" s="580">
        <v>0.20778458076472608</v>
      </c>
      <c r="AT45" s="580">
        <v>0.20740873627747422</v>
      </c>
      <c r="AU45" s="580">
        <v>0.20703424900380826</v>
      </c>
      <c r="AV45" s="580">
        <v>0.20666111160541845</v>
      </c>
      <c r="AW45" s="580">
        <v>0.20628931679680321</v>
      </c>
      <c r="AX45" s="580">
        <v>0.20591885734479493</v>
      </c>
      <c r="AY45" s="580">
        <v>0.20554972606809066</v>
      </c>
      <c r="AZ45" s="580">
        <v>0.20518191583678858</v>
      </c>
      <c r="BA45" s="580">
        <v>0.20481541957192842</v>
      </c>
      <c r="BB45" s="580">
        <v>0.20445023024503756</v>
      </c>
      <c r="BC45" s="580">
        <v>0.20408634087768179</v>
      </c>
      <c r="BD45" s="580">
        <v>0.20372374454102066</v>
      </c>
      <c r="BE45" s="580">
        <v>0.20336243435536769</v>
      </c>
      <c r="BF45" s="580">
        <v>0.20300240348975537</v>
      </c>
      <c r="BG45" s="580">
        <v>0.20264364516150465</v>
      </c>
      <c r="BH45" s="580">
        <v>0.20228615263579894</v>
      </c>
      <c r="BI45" s="580">
        <v>0.2019299192252626</v>
      </c>
      <c r="BJ45" s="580">
        <v>0.20157493828954418</v>
      </c>
      <c r="BK45" s="580">
        <v>0.20122120323490367</v>
      </c>
      <c r="BL45" s="1"/>
      <c r="BM45" s="510">
        <v>10.5</v>
      </c>
    </row>
    <row r="46" spans="1:65">
      <c r="A46" s="1068"/>
      <c r="B46" s="576">
        <v>7.25</v>
      </c>
      <c r="C46" s="580">
        <v>0.21919432632453625</v>
      </c>
      <c r="D46" s="580">
        <v>0.21877314750637378</v>
      </c>
      <c r="E46" s="580">
        <v>0.21835358416246256</v>
      </c>
      <c r="F46" s="580">
        <v>0.2179356270161194</v>
      </c>
      <c r="G46" s="580">
        <v>0.21751926686155257</v>
      </c>
      <c r="H46" s="580">
        <v>0.21710449456318578</v>
      </c>
      <c r="I46" s="580">
        <v>0.21669130105499013</v>
      </c>
      <c r="J46" s="580">
        <v>0.21627967733982353</v>
      </c>
      <c r="K46" s="580">
        <v>0.21586961448877767</v>
      </c>
      <c r="L46" s="580">
        <v>0.21546110364053228</v>
      </c>
      <c r="M46" s="580">
        <v>0.21505413600071699</v>
      </c>
      <c r="N46" s="580">
        <v>0.21464870284128018</v>
      </c>
      <c r="O46" s="580">
        <v>0.21424479549986494</v>
      </c>
      <c r="P46" s="580">
        <v>0.21384240537919216</v>
      </c>
      <c r="Q46" s="580">
        <v>0.21344152394645066</v>
      </c>
      <c r="R46" s="580">
        <v>0.21304214273269398</v>
      </c>
      <c r="S46" s="580">
        <v>0.21264425333224382</v>
      </c>
      <c r="T46" s="580">
        <v>0.21224784740210059</v>
      </c>
      <c r="U46" s="580">
        <v>0.21185291666136019</v>
      </c>
      <c r="V46" s="580">
        <v>0.2114594528906372</v>
      </c>
      <c r="W46" s="580">
        <v>0.21106744793149493</v>
      </c>
      <c r="X46" s="580">
        <v>0.21067689368588144</v>
      </c>
      <c r="Y46" s="580">
        <v>0.2102877821155717</v>
      </c>
      <c r="Z46" s="580">
        <v>0.20990010524161648</v>
      </c>
      <c r="AA46" s="580">
        <v>0.20951385514379667</v>
      </c>
      <c r="AB46" s="580">
        <v>0.20912902396008398</v>
      </c>
      <c r="AC46" s="580">
        <v>0.20874560388610758</v>
      </c>
      <c r="AD46" s="580">
        <v>0.20836358717462655</v>
      </c>
      <c r="AE46" s="580">
        <v>0.20798296613500777</v>
      </c>
      <c r="AF46" s="580">
        <v>0.2076037331327103</v>
      </c>
      <c r="AG46" s="580">
        <v>0.20722588058877456</v>
      </c>
      <c r="AH46" s="580">
        <v>0.2068494009793175</v>
      </c>
      <c r="AI46" s="580">
        <v>0.20647428683503341</v>
      </c>
      <c r="AJ46" s="580">
        <v>0.20610053074069976</v>
      </c>
      <c r="AK46" s="580">
        <v>0.20572812533468848</v>
      </c>
      <c r="AL46" s="580">
        <v>0.20535706330848297</v>
      </c>
      <c r="AM46" s="580">
        <v>0.20498733740619968</v>
      </c>
      <c r="AN46" s="580">
        <v>0.20461894042411533</v>
      </c>
      <c r="AO46" s="580">
        <v>0.20425186521019886</v>
      </c>
      <c r="AP46" s="580">
        <v>0.2038861046636489</v>
      </c>
      <c r="AQ46" s="580">
        <v>0.20352165173443562</v>
      </c>
      <c r="AR46" s="580">
        <v>0.2031584994228478</v>
      </c>
      <c r="AS46" s="580">
        <v>0.20279664077904488</v>
      </c>
      <c r="AT46" s="580">
        <v>0.20243606890261345</v>
      </c>
      <c r="AU46" s="580">
        <v>0.20207677694212861</v>
      </c>
      <c r="AV46" s="580">
        <v>0.20171875809472012</v>
      </c>
      <c r="AW46" s="580">
        <v>0.20136200560564299</v>
      </c>
      <c r="AX46" s="580">
        <v>0.20100651276785259</v>
      </c>
      <c r="AY46" s="580">
        <v>0.20065227292158441</v>
      </c>
      <c r="AZ46" s="580">
        <v>0.2002992794539383</v>
      </c>
      <c r="BA46" s="580">
        <v>0.19994752579846659</v>
      </c>
      <c r="BB46" s="580">
        <v>0.19959700543476738</v>
      </c>
      <c r="BC46" s="580">
        <v>0.19924771188808138</v>
      </c>
      <c r="BD46" s="580">
        <v>0.19889963872889316</v>
      </c>
      <c r="BE46" s="580">
        <v>0.19855277957253692</v>
      </c>
      <c r="BF46" s="580">
        <v>0.19820712807880589</v>
      </c>
      <c r="BG46" s="580">
        <v>0.19786267795156603</v>
      </c>
      <c r="BH46" s="580">
        <v>0.19751942293837388</v>
      </c>
      <c r="BI46" s="580">
        <v>0.19717735683009818</v>
      </c>
      <c r="BJ46" s="580">
        <v>0.19683647346054534</v>
      </c>
      <c r="BK46" s="580">
        <v>0.19649676670608909</v>
      </c>
      <c r="BL46" s="1"/>
      <c r="BM46" s="510">
        <v>10.75</v>
      </c>
    </row>
    <row r="47" spans="1:65">
      <c r="A47" s="1068"/>
      <c r="B47" s="576">
        <v>7.5</v>
      </c>
      <c r="C47" s="580">
        <v>0.21357129319815066</v>
      </c>
      <c r="D47" s="580">
        <v>0.21316833905359819</v>
      </c>
      <c r="E47" s="580">
        <v>0.21276690258740774</v>
      </c>
      <c r="F47" s="580">
        <v>0.21236697524146614</v>
      </c>
      <c r="G47" s="580">
        <v>0.21196854852188446</v>
      </c>
      <c r="H47" s="580">
        <v>0.21157161399839686</v>
      </c>
      <c r="I47" s="580">
        <v>0.21117616330376573</v>
      </c>
      <c r="J47" s="580">
        <v>0.21078218813319413</v>
      </c>
      <c r="K47" s="580">
        <v>0.21038968024374397</v>
      </c>
      <c r="L47" s="580">
        <v>0.20999863145376152</v>
      </c>
      <c r="M47" s="580">
        <v>0.20960903364230876</v>
      </c>
      <c r="N47" s="580">
        <v>0.20922087874860112</v>
      </c>
      <c r="O47" s="580">
        <v>0.20883415877145176</v>
      </c>
      <c r="P47" s="580">
        <v>0.20844886576872163</v>
      </c>
      <c r="Q47" s="580">
        <v>0.20806499185677574</v>
      </c>
      <c r="R47" s="580">
        <v>0.20768252920994562</v>
      </c>
      <c r="S47" s="580">
        <v>0.20730147005999744</v>
      </c>
      <c r="T47" s="580">
        <v>0.20692180669560606</v>
      </c>
      <c r="U47" s="580">
        <v>0.20654353146183471</v>
      </c>
      <c r="V47" s="580">
        <v>0.20616663675962085</v>
      </c>
      <c r="W47" s="580">
        <v>0.20579111504526704</v>
      </c>
      <c r="X47" s="580">
        <v>0.20541695882993763</v>
      </c>
      <c r="Y47" s="580">
        <v>0.20504416067916115</v>
      </c>
      <c r="Z47" s="580">
        <v>0.20467271321233768</v>
      </c>
      <c r="AA47" s="580">
        <v>0.20430260910225181</v>
      </c>
      <c r="AB47" s="580">
        <v>0.20393384107459098</v>
      </c>
      <c r="AC47" s="580">
        <v>0.2035664019074688</v>
      </c>
      <c r="AD47" s="580">
        <v>0.20320028443095348</v>
      </c>
      <c r="AE47" s="580">
        <v>0.20283548152660166</v>
      </c>
      <c r="AF47" s="580">
        <v>0.20247198612699707</v>
      </c>
      <c r="AG47" s="580">
        <v>0.20210979121529382</v>
      </c>
      <c r="AH47" s="580">
        <v>0.20174888982476527</v>
      </c>
      <c r="AI47" s="580">
        <v>0.20138927503835716</v>
      </c>
      <c r="AJ47" s="580">
        <v>0.20103093998824567</v>
      </c>
      <c r="AK47" s="580">
        <v>0.20067387785540025</v>
      </c>
      <c r="AL47" s="580">
        <v>0.2003180818691512</v>
      </c>
      <c r="AM47" s="580">
        <v>0.19996354530676141</v>
      </c>
      <c r="AN47" s="580">
        <v>0.1996102614930032</v>
      </c>
      <c r="AO47" s="580">
        <v>0.1992582237997394</v>
      </c>
      <c r="AP47" s="580">
        <v>0.19890742564550848</v>
      </c>
      <c r="AQ47" s="580">
        <v>0.19855786049511484</v>
      </c>
      <c r="AR47" s="580">
        <v>0.19820952185922275</v>
      </c>
      <c r="AS47" s="580">
        <v>0.19786240329395474</v>
      </c>
      <c r="AT47" s="580">
        <v>0.19751649840049437</v>
      </c>
      <c r="AU47" s="580">
        <v>0.19717180082469302</v>
      </c>
      <c r="AV47" s="580">
        <v>0.1968283042566808</v>
      </c>
      <c r="AW47" s="580">
        <v>0.19648600243048139</v>
      </c>
      <c r="AX47" s="580">
        <v>0.19614488912363126</v>
      </c>
      <c r="AY47" s="580">
        <v>0.19580495815680252</v>
      </c>
      <c r="AZ47" s="580">
        <v>0.19546620339342963</v>
      </c>
      <c r="BA47" s="580">
        <v>0.19512861873934034</v>
      </c>
      <c r="BB47" s="580">
        <v>0.19479219814239029</v>
      </c>
      <c r="BC47" s="580">
        <v>0.19445693559210098</v>
      </c>
      <c r="BD47" s="580">
        <v>0.19412282511930223</v>
      </c>
      <c r="BE47" s="580">
        <v>0.1937898607957777</v>
      </c>
      <c r="BF47" s="580">
        <v>0.19345803673391426</v>
      </c>
      <c r="BG47" s="580">
        <v>0.19312734708635501</v>
      </c>
      <c r="BH47" s="580">
        <v>0.19279778604565595</v>
      </c>
      <c r="BI47" s="580">
        <v>0.19246934784394559</v>
      </c>
      <c r="BJ47" s="580">
        <v>0.19214202675258898</v>
      </c>
      <c r="BK47" s="580">
        <v>0.19181581708185436</v>
      </c>
      <c r="BL47" s="1"/>
      <c r="BM47" s="510">
        <v>11</v>
      </c>
    </row>
    <row r="48" spans="1:65">
      <c r="A48" s="1068"/>
      <c r="B48" s="576">
        <v>7.75</v>
      </c>
      <c r="C48" s="580">
        <v>0.20805119801555119</v>
      </c>
      <c r="D48" s="580">
        <v>0.20766563043023498</v>
      </c>
      <c r="E48" s="580">
        <v>0.20728148929540524</v>
      </c>
      <c r="F48" s="580">
        <v>0.20689876670970789</v>
      </c>
      <c r="G48" s="580">
        <v>0.20651745483003708</v>
      </c>
      <c r="H48" s="580">
        <v>0.20613754587099972</v>
      </c>
      <c r="I48" s="580">
        <v>0.20575903210438548</v>
      </c>
      <c r="J48" s="580">
        <v>0.20538190585864263</v>
      </c>
      <c r="K48" s="580">
        <v>0.20500615951836001</v>
      </c>
      <c r="L48" s="580">
        <v>0.20463178552375427</v>
      </c>
      <c r="M48" s="580">
        <v>0.20425877637016276</v>
      </c>
      <c r="N48" s="580">
        <v>0.20388712460754235</v>
      </c>
      <c r="O48" s="580">
        <v>0.20351682283997324</v>
      </c>
      <c r="P48" s="580">
        <v>0.2031478637251683</v>
      </c>
      <c r="Q48" s="580">
        <v>0.20278023997398795</v>
      </c>
      <c r="R48" s="580">
        <v>0.2024139443499601</v>
      </c>
      <c r="S48" s="580">
        <v>0.20204896966880517</v>
      </c>
      <c r="T48" s="580">
        <v>0.20168530879796662</v>
      </c>
      <c r="U48" s="580">
        <v>0.20132295465614622</v>
      </c>
      <c r="V48" s="580">
        <v>0.20096190021284427</v>
      </c>
      <c r="W48" s="580">
        <v>0.20060213848790517</v>
      </c>
      <c r="X48" s="580">
        <v>0.20024366255106749</v>
      </c>
      <c r="Y48" s="580">
        <v>0.1998864655215187</v>
      </c>
      <c r="Z48" s="580">
        <v>0.19953054056745539</v>
      </c>
      <c r="AA48" s="580">
        <v>0.19917588090564736</v>
      </c>
      <c r="AB48" s="580">
        <v>0.1988224798010069</v>
      </c>
      <c r="AC48" s="580">
        <v>0.19847033056616217</v>
      </c>
      <c r="AD48" s="580">
        <v>0.19811942656103573</v>
      </c>
      <c r="AE48" s="580">
        <v>0.19776976119242701</v>
      </c>
      <c r="AF48" s="580">
        <v>0.1974213279135992</v>
      </c>
      <c r="AG48" s="580">
        <v>0.19707412022387108</v>
      </c>
      <c r="AH48" s="580">
        <v>0.19672813166821243</v>
      </c>
      <c r="AI48" s="580">
        <v>0.19638335583684394</v>
      </c>
      <c r="AJ48" s="580">
        <v>0.19603978636484165</v>
      </c>
      <c r="AK48" s="580">
        <v>0.19569741693174519</v>
      </c>
      <c r="AL48" s="580">
        <v>0.19535624126116999</v>
      </c>
      <c r="AM48" s="580">
        <v>0.19501625312042392</v>
      </c>
      <c r="AN48" s="580">
        <v>0.19467744632012787</v>
      </c>
      <c r="AO48" s="580">
        <v>0.19433981471383979</v>
      </c>
      <c r="AP48" s="580">
        <v>0.19400335219768339</v>
      </c>
      <c r="AQ48" s="580">
        <v>0.19366805270998008</v>
      </c>
      <c r="AR48" s="580">
        <v>0.19333391023088492</v>
      </c>
      <c r="AS48" s="580">
        <v>0.1930009187820266</v>
      </c>
      <c r="AT48" s="580">
        <v>0.19266907242615067</v>
      </c>
      <c r="AU48" s="580">
        <v>0.19233836526676662</v>
      </c>
      <c r="AV48" s="580">
        <v>0.19200879144779881</v>
      </c>
      <c r="AW48" s="580">
        <v>0.19168034515324084</v>
      </c>
      <c r="AX48" s="580">
        <v>0.19135302060681306</v>
      </c>
      <c r="AY48" s="580">
        <v>0.19102681207162445</v>
      </c>
      <c r="AZ48" s="580">
        <v>0.19070171384983711</v>
      </c>
      <c r="BA48" s="580">
        <v>0.19037772028233463</v>
      </c>
      <c r="BB48" s="580">
        <v>0.19005482574839366</v>
      </c>
      <c r="BC48" s="580">
        <v>0.18973302466535893</v>
      </c>
      <c r="BD48" s="580">
        <v>0.18941231148832163</v>
      </c>
      <c r="BE48" s="580">
        <v>0.18909268070980051</v>
      </c>
      <c r="BF48" s="580">
        <v>0.18877412685942718</v>
      </c>
      <c r="BG48" s="580">
        <v>0.18845664450363364</v>
      </c>
      <c r="BH48" s="580">
        <v>0.18814022824534335</v>
      </c>
      <c r="BI48" s="580">
        <v>0.18782487272366566</v>
      </c>
      <c r="BJ48" s="580">
        <v>0.18751057261359286</v>
      </c>
      <c r="BK48" s="580">
        <v>0.18719732262570035</v>
      </c>
      <c r="BL48" s="1"/>
      <c r="BM48" s="510">
        <v>11.25</v>
      </c>
    </row>
    <row r="49" spans="1:65">
      <c r="A49" s="1068"/>
      <c r="B49" s="510">
        <v>8</v>
      </c>
      <c r="C49" s="580">
        <v>0.20805119801555119</v>
      </c>
      <c r="D49" s="580">
        <v>0.20766563043023498</v>
      </c>
      <c r="E49" s="580">
        <v>0.20728148929540524</v>
      </c>
      <c r="F49" s="580">
        <v>0.20689876670970789</v>
      </c>
      <c r="G49" s="580">
        <v>0.20651745483003708</v>
      </c>
      <c r="H49" s="580">
        <v>0.20613754587099972</v>
      </c>
      <c r="I49" s="580">
        <v>0.20575903210438548</v>
      </c>
      <c r="J49" s="580">
        <v>0.20538190585864263</v>
      </c>
      <c r="K49" s="580">
        <v>0.20500615951836001</v>
      </c>
      <c r="L49" s="580">
        <v>0.20463178552375427</v>
      </c>
      <c r="M49" s="580">
        <v>0.20425877637016276</v>
      </c>
      <c r="N49" s="580">
        <v>0.20388712460754235</v>
      </c>
      <c r="O49" s="580">
        <v>0.20351682283997324</v>
      </c>
      <c r="P49" s="580">
        <v>0.2031478637251683</v>
      </c>
      <c r="Q49" s="580">
        <v>0.20278023997398795</v>
      </c>
      <c r="R49" s="580">
        <v>0.2024139443499601</v>
      </c>
      <c r="S49" s="580">
        <v>0.20204896966880517</v>
      </c>
      <c r="T49" s="580">
        <v>0.20168530879796662</v>
      </c>
      <c r="U49" s="580">
        <v>0.20132295465614622</v>
      </c>
      <c r="V49" s="580">
        <v>0.20096190021284427</v>
      </c>
      <c r="W49" s="580">
        <v>0.20060213848790517</v>
      </c>
      <c r="X49" s="580">
        <v>0.20024366255106749</v>
      </c>
      <c r="Y49" s="580">
        <v>0.1998864655215187</v>
      </c>
      <c r="Z49" s="580">
        <v>0.19953054056745539</v>
      </c>
      <c r="AA49" s="580">
        <v>0.19917588090564736</v>
      </c>
      <c r="AB49" s="580">
        <v>0.1988224798010069</v>
      </c>
      <c r="AC49" s="580">
        <v>0.19847033056616217</v>
      </c>
      <c r="AD49" s="580">
        <v>0.19811942656103573</v>
      </c>
      <c r="AE49" s="580">
        <v>0.19776976119242701</v>
      </c>
      <c r="AF49" s="580">
        <v>0.1974213279135992</v>
      </c>
      <c r="AG49" s="580">
        <v>0.19707412022387108</v>
      </c>
      <c r="AH49" s="580">
        <v>0.19672813166821243</v>
      </c>
      <c r="AI49" s="580">
        <v>0.19638335583684394</v>
      </c>
      <c r="AJ49" s="580">
        <v>0.19603978636484165</v>
      </c>
      <c r="AK49" s="580">
        <v>0.19569741693174519</v>
      </c>
      <c r="AL49" s="580">
        <v>0.19535624126116999</v>
      </c>
      <c r="AM49" s="580">
        <v>0.19501625312042392</v>
      </c>
      <c r="AN49" s="580">
        <v>0.19467744632012787</v>
      </c>
      <c r="AO49" s="580">
        <v>0.19433981471383979</v>
      </c>
      <c r="AP49" s="580">
        <v>0.19400335219768339</v>
      </c>
      <c r="AQ49" s="580">
        <v>0.19366805270998008</v>
      </c>
      <c r="AR49" s="580">
        <v>0.19333391023088492</v>
      </c>
      <c r="AS49" s="580">
        <v>0.1930009187820266</v>
      </c>
      <c r="AT49" s="580">
        <v>0.19266907242615067</v>
      </c>
      <c r="AU49" s="580">
        <v>0.19233836526676662</v>
      </c>
      <c r="AV49" s="580">
        <v>0.19200879144779881</v>
      </c>
      <c r="AW49" s="580">
        <v>0.19168034515324084</v>
      </c>
      <c r="AX49" s="580">
        <v>0.19135302060681306</v>
      </c>
      <c r="AY49" s="580">
        <v>0.19102681207162445</v>
      </c>
      <c r="AZ49" s="580">
        <v>0.19070171384983711</v>
      </c>
      <c r="BA49" s="580">
        <v>0.19037772028233463</v>
      </c>
      <c r="BB49" s="580">
        <v>0.19005482574839366</v>
      </c>
      <c r="BC49" s="580">
        <v>0.18973302466535893</v>
      </c>
      <c r="BD49" s="580">
        <v>0.18941231148832163</v>
      </c>
      <c r="BE49" s="580">
        <v>0.18909268070980051</v>
      </c>
      <c r="BF49" s="580">
        <v>0.18877412685942718</v>
      </c>
      <c r="BG49" s="580">
        <v>0.18845664450363364</v>
      </c>
      <c r="BH49" s="580">
        <v>0.18814022824534335</v>
      </c>
      <c r="BI49" s="580">
        <v>0.18782487272366566</v>
      </c>
      <c r="BJ49" s="580">
        <v>0.18751057261359286</v>
      </c>
      <c r="BK49" s="580">
        <v>0.18719732262570035</v>
      </c>
      <c r="BL49" s="1"/>
      <c r="BM49" s="510">
        <v>11.5</v>
      </c>
    </row>
    <row r="50" spans="1:65">
      <c r="A50" s="1068"/>
      <c r="B50" s="576">
        <v>8.25</v>
      </c>
      <c r="C50" s="580">
        <v>0.19737181397199849</v>
      </c>
      <c r="D50" s="580">
        <v>0.19701858460643501</v>
      </c>
      <c r="E50" s="580">
        <v>0.19666661730644086</v>
      </c>
      <c r="F50" s="580">
        <v>0.19631590532016069</v>
      </c>
      <c r="G50" s="580">
        <v>0.19596644194381505</v>
      </c>
      <c r="H50" s="580">
        <v>0.19561822052127362</v>
      </c>
      <c r="I50" s="580">
        <v>0.19527123444363251</v>
      </c>
      <c r="J50" s="580">
        <v>0.19492547714879588</v>
      </c>
      <c r="K50" s="580">
        <v>0.19458094212106264</v>
      </c>
      <c r="L50" s="580">
        <v>0.19423762289071692</v>
      </c>
      <c r="M50" s="580">
        <v>0.19389551303362329</v>
      </c>
      <c r="N50" s="580">
        <v>0.19355460617082579</v>
      </c>
      <c r="O50" s="580">
        <v>0.19321489596815167</v>
      </c>
      <c r="P50" s="580">
        <v>0.19287637613581912</v>
      </c>
      <c r="Q50" s="580">
        <v>0.19253904042804884</v>
      </c>
      <c r="R50" s="580">
        <v>0.19220288264268012</v>
      </c>
      <c r="S50" s="580">
        <v>0.19186789662079076</v>
      </c>
      <c r="T50" s="580">
        <v>0.19153407624632063</v>
      </c>
      <c r="U50" s="580">
        <v>0.19120141544569982</v>
      </c>
      <c r="V50" s="580">
        <v>0.19086990818748012</v>
      </c>
      <c r="W50" s="580">
        <v>0.19053954848197038</v>
      </c>
      <c r="X50" s="580">
        <v>0.19021033038087606</v>
      </c>
      <c r="Y50" s="580">
        <v>0.18988224797694192</v>
      </c>
      <c r="Z50" s="580">
        <v>0.18955529540359886</v>
      </c>
      <c r="AA50" s="580">
        <v>0.18922946683461422</v>
      </c>
      <c r="AB50" s="580">
        <v>0.18890475648374574</v>
      </c>
      <c r="AC50" s="580">
        <v>0.18858115860439881</v>
      </c>
      <c r="AD50" s="580">
        <v>0.18825866748928785</v>
      </c>
      <c r="AE50" s="580">
        <v>0.18793727747010047</v>
      </c>
      <c r="AF50" s="580">
        <v>0.18761698291716541</v>
      </c>
      <c r="AG50" s="580">
        <v>0.18729777823912394</v>
      </c>
      <c r="AH50" s="580">
        <v>0.18697965788260451</v>
      </c>
      <c r="AI50" s="580">
        <v>0.1866626163319004</v>
      </c>
      <c r="AJ50" s="580">
        <v>0.18634664810865137</v>
      </c>
      <c r="AK50" s="580">
        <v>0.18603174777152781</v>
      </c>
      <c r="AL50" s="580">
        <v>0.18571790991591852</v>
      </c>
      <c r="AM50" s="580">
        <v>0.18540512917362134</v>
      </c>
      <c r="AN50" s="580">
        <v>0.18509340021253731</v>
      </c>
      <c r="AO50" s="580">
        <v>0.18478271773636756</v>
      </c>
      <c r="AP50" s="580">
        <v>0.18447307648431321</v>
      </c>
      <c r="AQ50" s="580">
        <v>0.18416447123077873</v>
      </c>
      <c r="AR50" s="580">
        <v>0.18385689678507774</v>
      </c>
      <c r="AS50" s="580">
        <v>0.18355034799114203</v>
      </c>
      <c r="AT50" s="580">
        <v>0.18324481972723353</v>
      </c>
      <c r="AU50" s="580">
        <v>0.18294030690565899</v>
      </c>
      <c r="AV50" s="580">
        <v>0.18263680447248754</v>
      </c>
      <c r="AW50" s="580">
        <v>0.18233430740727119</v>
      </c>
      <c r="AX50" s="580">
        <v>0.182032810722768</v>
      </c>
      <c r="AY50" s="580">
        <v>0.18173230946466781</v>
      </c>
      <c r="AZ50" s="580">
        <v>0.18143279871132112</v>
      </c>
      <c r="BA50" s="580">
        <v>0.18113427357347031</v>
      </c>
      <c r="BB50" s="580">
        <v>0.18083672919398341</v>
      </c>
      <c r="BC50" s="580">
        <v>0.18054016074759097</v>
      </c>
      <c r="BD50" s="580">
        <v>0.18024456344062506</v>
      </c>
      <c r="BE50" s="580">
        <v>0.17994993251076094</v>
      </c>
      <c r="BF50" s="580">
        <v>0.1796562632267614</v>
      </c>
      <c r="BG50" s="580">
        <v>0.17936355088822356</v>
      </c>
      <c r="BH50" s="580">
        <v>0.17907179082532784</v>
      </c>
      <c r="BI50" s="580">
        <v>0.17878097839858997</v>
      </c>
      <c r="BJ50" s="580">
        <v>0.17849110899861476</v>
      </c>
      <c r="BK50" s="580">
        <v>0.17820217804585281</v>
      </c>
      <c r="BL50" s="1"/>
      <c r="BM50" s="510">
        <v>11.75</v>
      </c>
    </row>
    <row r="51" spans="1:65">
      <c r="A51" s="1068"/>
      <c r="B51" s="576">
        <v>8.5</v>
      </c>
      <c r="C51" s="580">
        <v>0.19222950900092012</v>
      </c>
      <c r="D51" s="580">
        <v>0.19189128352627222</v>
      </c>
      <c r="E51" s="580">
        <v>0.19155424616833572</v>
      </c>
      <c r="F51" s="580">
        <v>0.19121839067767163</v>
      </c>
      <c r="G51" s="580">
        <v>0.19088371084859337</v>
      </c>
      <c r="H51" s="580">
        <v>0.19055020051878441</v>
      </c>
      <c r="I51" s="580">
        <v>0.19021785356891999</v>
      </c>
      <c r="J51" s="580">
        <v>0.18988666392229306</v>
      </c>
      <c r="K51" s="580">
        <v>0.18955662554444386</v>
      </c>
      <c r="L51" s="580">
        <v>0.18922773244279312</v>
      </c>
      <c r="M51" s="580">
        <v>0.18889997866627981</v>
      </c>
      <c r="N51" s="580">
        <v>0.18857335830500196</v>
      </c>
      <c r="O51" s="580">
        <v>0.18824786548986133</v>
      </c>
      <c r="P51" s="580">
        <v>0.18792349439221218</v>
      </c>
      <c r="Q51" s="580">
        <v>0.18760023922351304</v>
      </c>
      <c r="R51" s="580">
        <v>0.18727809423498262</v>
      </c>
      <c r="S51" s="580">
        <v>0.18695705371725876</v>
      </c>
      <c r="T51" s="580">
        <v>0.18663711200006144</v>
      </c>
      <c r="U51" s="580">
        <v>0.18631826345185873</v>
      </c>
      <c r="V51" s="580">
        <v>0.18600050247953634</v>
      </c>
      <c r="W51" s="580">
        <v>0.18568382352807078</v>
      </c>
      <c r="X51" s="580">
        <v>0.18536822108020554</v>
      </c>
      <c r="Y51" s="580">
        <v>0.1850536896561305</v>
      </c>
      <c r="Z51" s="580">
        <v>0.18474022381316516</v>
      </c>
      <c r="AA51" s="580">
        <v>0.1844278181454444</v>
      </c>
      <c r="AB51" s="580">
        <v>0.18411646728360773</v>
      </c>
      <c r="AC51" s="580">
        <v>0.18380616589449184</v>
      </c>
      <c r="AD51" s="580">
        <v>0.18349690868082599</v>
      </c>
      <c r="AE51" s="580">
        <v>0.1831886903809305</v>
      </c>
      <c r="AF51" s="580">
        <v>0.1828815057684185</v>
      </c>
      <c r="AG51" s="580">
        <v>0.18257534965190045</v>
      </c>
      <c r="AH51" s="580">
        <v>0.18227021687469153</v>
      </c>
      <c r="AI51" s="580">
        <v>0.1819661023145224</v>
      </c>
      <c r="AJ51" s="580">
        <v>0.18166300088325243</v>
      </c>
      <c r="AK51" s="580">
        <v>0.18136090752658582</v>
      </c>
      <c r="AL51" s="580">
        <v>0.18105981722379086</v>
      </c>
      <c r="AM51" s="580">
        <v>0.18075972498742171</v>
      </c>
      <c r="AN51" s="580">
        <v>0.1804606258630429</v>
      </c>
      <c r="AO51" s="580">
        <v>0.18016251492895688</v>
      </c>
      <c r="AP51" s="580">
        <v>0.17986538729593388</v>
      </c>
      <c r="AQ51" s="580">
        <v>0.17956923810694472</v>
      </c>
      <c r="AR51" s="580">
        <v>0.17927406253689609</v>
      </c>
      <c r="AS51" s="580">
        <v>0.17897985579236855</v>
      </c>
      <c r="AT51" s="580">
        <v>0.17868661311135706</v>
      </c>
      <c r="AU51" s="580">
        <v>0.17839432976301398</v>
      </c>
      <c r="AV51" s="580">
        <v>0.17810300104739471</v>
      </c>
      <c r="AW51" s="580">
        <v>0.17781262229520586</v>
      </c>
      <c r="AX51" s="580">
        <v>0.17752318886755558</v>
      </c>
      <c r="AY51" s="580">
        <v>0.17723469615570669</v>
      </c>
      <c r="AZ51" s="580">
        <v>0.17694713958083211</v>
      </c>
      <c r="BA51" s="580">
        <v>0.17666051459377233</v>
      </c>
      <c r="BB51" s="580">
        <v>0.17637481667479582</v>
      </c>
      <c r="BC51" s="580">
        <v>0.17609004133336142</v>
      </c>
      <c r="BD51" s="580">
        <v>0.17580618410788282</v>
      </c>
      <c r="BE51" s="580">
        <v>0.17552324056549579</v>
      </c>
      <c r="BF51" s="580">
        <v>0.17524120630182746</v>
      </c>
      <c r="BG51" s="580">
        <v>0.17496007694076748</v>
      </c>
      <c r="BH51" s="580">
        <v>0.17467984813424212</v>
      </c>
      <c r="BI51" s="580">
        <v>0.17440051556198971</v>
      </c>
      <c r="BJ51" s="580">
        <v>0.1741220749313388</v>
      </c>
      <c r="BK51" s="580">
        <v>0.17384452197698833</v>
      </c>
      <c r="BL51" s="1"/>
      <c r="BM51" s="510">
        <v>12</v>
      </c>
    </row>
    <row r="52" spans="1:65">
      <c r="A52" s="1068"/>
      <c r="B52" s="576">
        <v>8.75</v>
      </c>
      <c r="C52" s="580">
        <v>0.18722555680927255</v>
      </c>
      <c r="D52" s="580">
        <v>0.18690159823845556</v>
      </c>
      <c r="E52" s="580">
        <v>0.1865787588297477</v>
      </c>
      <c r="F52" s="580">
        <v>0.18625703279368633</v>
      </c>
      <c r="G52" s="580">
        <v>0.18593641438067215</v>
      </c>
      <c r="H52" s="580">
        <v>0.1856168978806266</v>
      </c>
      <c r="I52" s="580">
        <v>0.18529847762265308</v>
      </c>
      <c r="J52" s="580">
        <v>0.18498114797470147</v>
      </c>
      <c r="K52" s="580">
        <v>0.18466490334323574</v>
      </c>
      <c r="L52" s="580">
        <v>0.1843497381729057</v>
      </c>
      <c r="M52" s="580">
        <v>0.18403564694622149</v>
      </c>
      <c r="N52" s="580">
        <v>0.18372262418323151</v>
      </c>
      <c r="O52" s="580">
        <v>0.18341066444120399</v>
      </c>
      <c r="P52" s="580">
        <v>0.18309976231431135</v>
      </c>
      <c r="Q52" s="580">
        <v>0.18278991243331782</v>
      </c>
      <c r="R52" s="580">
        <v>0.18248110946527074</v>
      </c>
      <c r="S52" s="580">
        <v>0.18217334811319422</v>
      </c>
      <c r="T52" s="580">
        <v>0.18186662311578639</v>
      </c>
      <c r="U52" s="580">
        <v>0.18156092924711972</v>
      </c>
      <c r="V52" s="580">
        <v>0.18125626131634401</v>
      </c>
      <c r="W52" s="580">
        <v>0.18095261416739278</v>
      </c>
      <c r="X52" s="580">
        <v>0.18064998267869209</v>
      </c>
      <c r="Y52" s="580">
        <v>0.180348361762873</v>
      </c>
      <c r="Z52" s="580">
        <v>0.18004774636648627</v>
      </c>
      <c r="AA52" s="580">
        <v>0.17974813146971996</v>
      </c>
      <c r="AB52" s="580">
        <v>0.17944951208612042</v>
      </c>
      <c r="AC52" s="580">
        <v>0.1791518832623154</v>
      </c>
      <c r="AD52" s="580">
        <v>0.17885524007774012</v>
      </c>
      <c r="AE52" s="580">
        <v>0.17855957764436628</v>
      </c>
      <c r="AF52" s="580">
        <v>0.17826489110643348</v>
      </c>
      <c r="AG52" s="580">
        <v>0.17797117564018339</v>
      </c>
      <c r="AH52" s="580">
        <v>0.17767842645359652</v>
      </c>
      <c r="AI52" s="580">
        <v>0.17738663878613176</v>
      </c>
      <c r="AJ52" s="580">
        <v>0.17709580790846802</v>
      </c>
      <c r="AK52" s="580">
        <v>0.17680592912224916</v>
      </c>
      <c r="AL52" s="580">
        <v>0.17651699775983054</v>
      </c>
      <c r="AM52" s="580">
        <v>0.17622900918402876</v>
      </c>
      <c r="AN52" s="580">
        <v>0.17594195878787353</v>
      </c>
      <c r="AO52" s="580">
        <v>0.17565584199436193</v>
      </c>
      <c r="AP52" s="580">
        <v>0.17537065425621515</v>
      </c>
      <c r="AQ52" s="580">
        <v>0.17508639105563775</v>
      </c>
      <c r="AR52" s="580">
        <v>0.17480304790407888</v>
      </c>
      <c r="AS52" s="580">
        <v>0.17452062034199614</v>
      </c>
      <c r="AT52" s="580">
        <v>0.17423910393862155</v>
      </c>
      <c r="AU52" s="580">
        <v>0.17395849429173002</v>
      </c>
      <c r="AV52" s="580">
        <v>0.17367878702740958</v>
      </c>
      <c r="AW52" s="580">
        <v>0.1733999777998344</v>
      </c>
      <c r="AX52" s="580">
        <v>0.17312206229103963</v>
      </c>
      <c r="AY52" s="580">
        <v>0.17284503621069838</v>
      </c>
      <c r="AZ52" s="580">
        <v>0.17256889529590105</v>
      </c>
      <c r="BA52" s="580">
        <v>0.17229363531093672</v>
      </c>
      <c r="BB52" s="580">
        <v>0.17201925204707647</v>
      </c>
      <c r="BC52" s="580">
        <v>0.17174574132235879</v>
      </c>
      <c r="BD52" s="580">
        <v>0.17147309898137741</v>
      </c>
      <c r="BE52" s="580">
        <v>0.17120132089507065</v>
      </c>
      <c r="BF52" s="580">
        <v>0.17093040296051284</v>
      </c>
      <c r="BG52" s="580">
        <v>0.17066034110070818</v>
      </c>
      <c r="BH52" s="580">
        <v>0.17039113126438607</v>
      </c>
      <c r="BI52" s="580">
        <v>0.1701227694257984</v>
      </c>
      <c r="BJ52" s="580">
        <v>0.16985525158451903</v>
      </c>
      <c r="BK52" s="580">
        <v>0.16958857376524508</v>
      </c>
      <c r="BL52" s="1"/>
      <c r="BM52" s="510">
        <v>12.25</v>
      </c>
    </row>
    <row r="53" spans="1:65">
      <c r="A53" s="1068"/>
      <c r="B53" s="576">
        <v>9</v>
      </c>
      <c r="C53" s="580">
        <v>0.1823624430262942</v>
      </c>
      <c r="D53" s="580">
        <v>0.18205204620593785</v>
      </c>
      <c r="E53" s="580">
        <v>0.18174270423518224</v>
      </c>
      <c r="F53" s="580">
        <v>0.18143441174596248</v>
      </c>
      <c r="G53" s="580">
        <v>0.18112716340657567</v>
      </c>
      <c r="H53" s="580">
        <v>0.18082095392137351</v>
      </c>
      <c r="I53" s="580">
        <v>0.18051577803045821</v>
      </c>
      <c r="J53" s="580">
        <v>0.18021163050938097</v>
      </c>
      <c r="K53" s="580">
        <v>0.17990850616884421</v>
      </c>
      <c r="L53" s="580">
        <v>0.17960639985440627</v>
      </c>
      <c r="M53" s="580">
        <v>0.17930530644618914</v>
      </c>
      <c r="N53" s="580">
        <v>0.17900522085858944</v>
      </c>
      <c r="O53" s="580">
        <v>0.17870613803999205</v>
      </c>
      <c r="P53" s="580">
        <v>0.17840805297248644</v>
      </c>
      <c r="Q53" s="580">
        <v>0.1781109606715863</v>
      </c>
      <c r="R53" s="580">
        <v>0.17781485618595161</v>
      </c>
      <c r="S53" s="580">
        <v>0.17751973459711343</v>
      </c>
      <c r="T53" s="580">
        <v>0.17722559101920182</v>
      </c>
      <c r="U53" s="580">
        <v>0.17693242059867612</v>
      </c>
      <c r="V53" s="580">
        <v>0.17664021851405778</v>
      </c>
      <c r="W53" s="580">
        <v>0.17634897997566643</v>
      </c>
      <c r="X53" s="580">
        <v>0.17605870022535786</v>
      </c>
      <c r="Y53" s="580">
        <v>0.17576937453626498</v>
      </c>
      <c r="Z53" s="580">
        <v>0.17548099821254134</v>
      </c>
      <c r="AA53" s="580">
        <v>0.17519356658910704</v>
      </c>
      <c r="AB53" s="580">
        <v>0.17490707503139699</v>
      </c>
      <c r="AC53" s="580">
        <v>0.17462151893511207</v>
      </c>
      <c r="AD53" s="580">
        <v>0.17433689372597236</v>
      </c>
      <c r="AE53" s="580">
        <v>0.17405319485947288</v>
      </c>
      <c r="AF53" s="580">
        <v>0.17377041782064168</v>
      </c>
      <c r="AG53" s="580">
        <v>0.17348855812380043</v>
      </c>
      <c r="AH53" s="580">
        <v>0.17320761131232715</v>
      </c>
      <c r="AI53" s="580">
        <v>0.17292757295842134</v>
      </c>
      <c r="AJ53" s="580">
        <v>0.17264843866287136</v>
      </c>
      <c r="AK53" s="580">
        <v>0.17237020405482414</v>
      </c>
      <c r="AL53" s="580">
        <v>0.17209286479155686</v>
      </c>
      <c r="AM53" s="580">
        <v>0.17181641655825119</v>
      </c>
      <c r="AN53" s="580">
        <v>0.17154085506776953</v>
      </c>
      <c r="AO53" s="580">
        <v>0.17126617606043318</v>
      </c>
      <c r="AP53" s="580">
        <v>0.17099237530380304</v>
      </c>
      <c r="AQ53" s="580">
        <v>0.17071944859246221</v>
      </c>
      <c r="AR53" s="580">
        <v>0.17044739174780058</v>
      </c>
      <c r="AS53" s="580">
        <v>0.17017620061780162</v>
      </c>
      <c r="AT53" s="580">
        <v>0.16990587107683128</v>
      </c>
      <c r="AU53" s="580">
        <v>0.16963639902542849</v>
      </c>
      <c r="AV53" s="580">
        <v>0.16936778039009825</v>
      </c>
      <c r="AW53" s="580">
        <v>0.16910001112310616</v>
      </c>
      <c r="AX53" s="580">
        <v>0.16883308720227519</v>
      </c>
      <c r="AY53" s="580">
        <v>0.16856700463078422</v>
      </c>
      <c r="AZ53" s="580">
        <v>0.16830175943696873</v>
      </c>
      <c r="BA53" s="580">
        <v>0.16803734767412287</v>
      </c>
      <c r="BB53" s="580">
        <v>0.16777376542030406</v>
      </c>
      <c r="BC53" s="580">
        <v>0.16751100877813885</v>
      </c>
      <c r="BD53" s="580">
        <v>0.16724907387463087</v>
      </c>
      <c r="BE53" s="580">
        <v>0.16698795686097051</v>
      </c>
      <c r="BF53" s="580">
        <v>0.16672765391234659</v>
      </c>
      <c r="BG53" s="580">
        <v>0.1664681612277594</v>
      </c>
      <c r="BH53" s="580">
        <v>0.16620947502983568</v>
      </c>
      <c r="BI53" s="580">
        <v>0.16595159156464556</v>
      </c>
      <c r="BJ53" s="580">
        <v>0.1656945071015207</v>
      </c>
      <c r="BK53" s="580">
        <v>0.16543821793287455</v>
      </c>
      <c r="BL53" s="1"/>
      <c r="BM53" s="510">
        <v>12.5</v>
      </c>
    </row>
    <row r="54" spans="1:65">
      <c r="A54" s="1068"/>
      <c r="B54" s="510">
        <v>9.25</v>
      </c>
      <c r="C54" s="580">
        <v>0.17764110042705727</v>
      </c>
      <c r="D54" s="580">
        <v>0.17734359259447027</v>
      </c>
      <c r="E54" s="580">
        <v>0.17704707960961547</v>
      </c>
      <c r="F54" s="580">
        <v>0.17675155649075858</v>
      </c>
      <c r="G54" s="580">
        <v>0.17645701828937144</v>
      </c>
      <c r="H54" s="580">
        <v>0.17616346008985584</v>
      </c>
      <c r="I54" s="580">
        <v>0.17587087700927015</v>
      </c>
      <c r="J54" s="580">
        <v>0.17557926419705847</v>
      </c>
      <c r="K54" s="580">
        <v>0.17528861683478264</v>
      </c>
      <c r="L54" s="580">
        <v>0.17499893013585674</v>
      </c>
      <c r="M54" s="580">
        <v>0.17471019934528451</v>
      </c>
      <c r="N54" s="580">
        <v>0.17442241973939904</v>
      </c>
      <c r="O54" s="580">
        <v>0.17413558662560516</v>
      </c>
      <c r="P54" s="580">
        <v>0.17384969534212452</v>
      </c>
      <c r="Q54" s="580">
        <v>0.17356474125774288</v>
      </c>
      <c r="R54" s="580">
        <v>0.17328071977156007</v>
      </c>
      <c r="S54" s="580">
        <v>0.1729976263127424</v>
      </c>
      <c r="T54" s="580">
        <v>0.17271545634027755</v>
      </c>
      <c r="U54" s="580">
        <v>0.17243420534273146</v>
      </c>
      <c r="V54" s="580">
        <v>0.17215386883800823</v>
      </c>
      <c r="W54" s="580">
        <v>0.17187444237311192</v>
      </c>
      <c r="X54" s="580">
        <v>0.17159592152391059</v>
      </c>
      <c r="Y54" s="580">
        <v>0.17131830189490305</v>
      </c>
      <c r="Z54" s="580">
        <v>0.1710415791189876</v>
      </c>
      <c r="AA54" s="580">
        <v>0.17076574885723275</v>
      </c>
      <c r="AB54" s="580">
        <v>0.17049080679865092</v>
      </c>
      <c r="AC54" s="580">
        <v>0.17021674865997347</v>
      </c>
      <c r="AD54" s="580">
        <v>0.16994357018542833</v>
      </c>
      <c r="AE54" s="580">
        <v>0.16967126714651987</v>
      </c>
      <c r="AF54" s="580">
        <v>0.16939983534181063</v>
      </c>
      <c r="AG54" s="580">
        <v>0.16912927059670516</v>
      </c>
      <c r="AH54" s="580">
        <v>0.16885956876323605</v>
      </c>
      <c r="AI54" s="580">
        <v>0.16859072571985206</v>
      </c>
      <c r="AJ54" s="580">
        <v>0.16832273737120812</v>
      </c>
      <c r="AK54" s="580">
        <v>0.16805559964795713</v>
      </c>
      <c r="AL54" s="580">
        <v>0.16778930850654439</v>
      </c>
      <c r="AM54" s="580">
        <v>0.16752385992900334</v>
      </c>
      <c r="AN54" s="580">
        <v>0.16725924992275346</v>
      </c>
      <c r="AO54" s="580">
        <v>0.16699547452040017</v>
      </c>
      <c r="AP54" s="580">
        <v>0.16673252977953662</v>
      </c>
      <c r="AQ54" s="580">
        <v>0.16647041178254701</v>
      </c>
      <c r="AR54" s="580">
        <v>0.16620911663641233</v>
      </c>
      <c r="AS54" s="580">
        <v>0.16594864047251751</v>
      </c>
      <c r="AT54" s="580">
        <v>0.1656889794464603</v>
      </c>
      <c r="AU54" s="580">
        <v>0.16543012973786253</v>
      </c>
      <c r="AV54" s="580">
        <v>0.16517208755018245</v>
      </c>
      <c r="AW54" s="580">
        <v>0.16491484911052912</v>
      </c>
      <c r="AX54" s="580">
        <v>0.16465841066947867</v>
      </c>
      <c r="AY54" s="580">
        <v>0.16440276850089211</v>
      </c>
      <c r="AZ54" s="580">
        <v>0.16414791890173469</v>
      </c>
      <c r="BA54" s="580">
        <v>0.16389385819189731</v>
      </c>
      <c r="BB54" s="580">
        <v>0.16364058271401927</v>
      </c>
      <c r="BC54" s="580">
        <v>0.16338808883331271</v>
      </c>
      <c r="BD54" s="580">
        <v>0.16313637293738892</v>
      </c>
      <c r="BE54" s="580">
        <v>0.16288543143608589</v>
      </c>
      <c r="BF54" s="580">
        <v>0.16263526076129761</v>
      </c>
      <c r="BG54" s="580">
        <v>0.16238585736680519</v>
      </c>
      <c r="BH54" s="580">
        <v>0.16213721772810902</v>
      </c>
      <c r="BI54" s="580">
        <v>0.16188933834226291</v>
      </c>
      <c r="BJ54" s="580">
        <v>0.16164221572770943</v>
      </c>
      <c r="BK54" s="580">
        <v>0.16139584642411717</v>
      </c>
      <c r="BL54" s="1"/>
      <c r="BM54" s="510">
        <v>12.75</v>
      </c>
    </row>
    <row r="55" spans="1:65">
      <c r="A55" s="1068"/>
      <c r="B55" s="576">
        <v>9.5</v>
      </c>
      <c r="C55" s="580">
        <v>0.17306124067187023</v>
      </c>
      <c r="D55" s="580">
        <v>0.17277598142120348</v>
      </c>
      <c r="E55" s="580">
        <v>0.1724916610166066</v>
      </c>
      <c r="F55" s="580">
        <v>0.17220827483079496</v>
      </c>
      <c r="G55" s="580">
        <v>0.17192581826684258</v>
      </c>
      <c r="H55" s="580">
        <v>0.17164428675793375</v>
      </c>
      <c r="I55" s="580">
        <v>0.17136367576711675</v>
      </c>
      <c r="J55" s="580">
        <v>0.17108398078706025</v>
      </c>
      <c r="K55" s="580">
        <v>0.17080519733981189</v>
      </c>
      <c r="L55" s="580">
        <v>0.1705273209765594</v>
      </c>
      <c r="M55" s="580">
        <v>0.17025034727739377</v>
      </c>
      <c r="N55" s="580">
        <v>0.16997427185107516</v>
      </c>
      <c r="O55" s="580">
        <v>0.16969909033480063</v>
      </c>
      <c r="P55" s="580">
        <v>0.1694247983939744</v>
      </c>
      <c r="Q55" s="580">
        <v>0.16915139172198015</v>
      </c>
      <c r="R55" s="580">
        <v>0.16887886603995589</v>
      </c>
      <c r="S55" s="580">
        <v>0.16860721709657042</v>
      </c>
      <c r="T55" s="580">
        <v>0.16833644066780248</v>
      </c>
      <c r="U55" s="580">
        <v>0.16806653255672171</v>
      </c>
      <c r="V55" s="580">
        <v>0.16779748859327187</v>
      </c>
      <c r="W55" s="580">
        <v>0.16752930463405599</v>
      </c>
      <c r="X55" s="580">
        <v>0.1672619765621238</v>
      </c>
      <c r="Y55" s="580">
        <v>0.166995500286761</v>
      </c>
      <c r="Z55" s="580">
        <v>0.16672987174328044</v>
      </c>
      <c r="AA55" s="580">
        <v>0.16646508689281578</v>
      </c>
      <c r="AB55" s="580">
        <v>0.16620114172211653</v>
      </c>
      <c r="AC55" s="580">
        <v>0.16593803224334533</v>
      </c>
      <c r="AD55" s="580">
        <v>0.1656757544938772</v>
      </c>
      <c r="AE55" s="580">
        <v>0.16541430453610059</v>
      </c>
      <c r="AF55" s="580">
        <v>0.16515367845722015</v>
      </c>
      <c r="AG55" s="580">
        <v>0.16489387236906178</v>
      </c>
      <c r="AH55" s="580">
        <v>0.16463488240787919</v>
      </c>
      <c r="AI55" s="580">
        <v>0.16437670473416219</v>
      </c>
      <c r="AJ55" s="580">
        <v>0.16411933553244729</v>
      </c>
      <c r="AK55" s="580">
        <v>0.16386277101112945</v>
      </c>
      <c r="AL55" s="580">
        <v>0.16360700740227599</v>
      </c>
      <c r="AM55" s="580">
        <v>0.16335204096144215</v>
      </c>
      <c r="AN55" s="580">
        <v>0.16309786796748835</v>
      </c>
      <c r="AO55" s="580">
        <v>0.16284448472239915</v>
      </c>
      <c r="AP55" s="580">
        <v>0.16259188755110388</v>
      </c>
      <c r="AQ55" s="580">
        <v>0.16234007280129897</v>
      </c>
      <c r="AR55" s="580">
        <v>0.16208903684327203</v>
      </c>
      <c r="AS55" s="580">
        <v>0.16183877606972721</v>
      </c>
      <c r="AT55" s="580">
        <v>0.16158928689561264</v>
      </c>
      <c r="AU55" s="580">
        <v>0.16134056575794919</v>
      </c>
      <c r="AV55" s="580">
        <v>0.1610926091156607</v>
      </c>
      <c r="AW55" s="580">
        <v>0.1608454134494062</v>
      </c>
      <c r="AX55" s="580">
        <v>0.16059897526141317</v>
      </c>
      <c r="AY55" s="580">
        <v>0.16035329107531263</v>
      </c>
      <c r="AZ55" s="580">
        <v>0.16010835743597573</v>
      </c>
      <c r="BA55" s="580">
        <v>0.15986417090935182</v>
      </c>
      <c r="BB55" s="580">
        <v>0.15962072808230768</v>
      </c>
      <c r="BC55" s="580">
        <v>0.15937802556246888</v>
      </c>
      <c r="BD55" s="580">
        <v>0.15913605997806199</v>
      </c>
      <c r="BE55" s="580">
        <v>0.15889482797775836</v>
      </c>
      <c r="BF55" s="580">
        <v>0.15865432623051964</v>
      </c>
      <c r="BG55" s="580">
        <v>0.15841455142544425</v>
      </c>
      <c r="BH55" s="580">
        <v>0.15817550027161548</v>
      </c>
      <c r="BI55" s="580">
        <v>0.157937169497951</v>
      </c>
      <c r="BJ55" s="580">
        <v>0.15769955585305367</v>
      </c>
      <c r="BK55" s="580">
        <v>0.15746265610506352</v>
      </c>
      <c r="BL55" s="1"/>
      <c r="BM55" s="510">
        <v>13</v>
      </c>
    </row>
    <row r="56" spans="1:65">
      <c r="A56" s="1068"/>
      <c r="B56" s="510">
        <v>9.75</v>
      </c>
      <c r="C56" s="580">
        <v>0.16862162141212123</v>
      </c>
      <c r="D56" s="580">
        <v>0.1683480022297347</v>
      </c>
      <c r="E56" s="580">
        <v>0.16807526960231214</v>
      </c>
      <c r="F56" s="580">
        <v>0.16780341922802558</v>
      </c>
      <c r="G56" s="580">
        <v>0.16753244683283375</v>
      </c>
      <c r="H56" s="580">
        <v>0.16726234817025815</v>
      </c>
      <c r="I56" s="580">
        <v>0.16699311902116112</v>
      </c>
      <c r="J56" s="580">
        <v>0.16672475519352628</v>
      </c>
      <c r="K56" s="580">
        <v>0.16645725252224086</v>
      </c>
      <c r="L56" s="580">
        <v>0.16619060686888021</v>
      </c>
      <c r="M56" s="580">
        <v>0.16592481412149443</v>
      </c>
      <c r="N56" s="580">
        <v>0.1656598701943971</v>
      </c>
      <c r="O56" s="580">
        <v>0.16539577102795558</v>
      </c>
      <c r="P56" s="580">
        <v>0.16513251258838418</v>
      </c>
      <c r="Q56" s="580">
        <v>0.16487009086753832</v>
      </c>
      <c r="R56" s="580">
        <v>0.16460850188271137</v>
      </c>
      <c r="S56" s="580">
        <v>0.16434774167643304</v>
      </c>
      <c r="T56" s="580">
        <v>0.16408780631626996</v>
      </c>
      <c r="U56" s="580">
        <v>0.1638286918946279</v>
      </c>
      <c r="V56" s="580">
        <v>0.16357039452855582</v>
      </c>
      <c r="W56" s="580">
        <v>0.1633129103595522</v>
      </c>
      <c r="X56" s="580">
        <v>0.16305623555337273</v>
      </c>
      <c r="Y56" s="580">
        <v>0.16280036629983999</v>
      </c>
      <c r="Z56" s="580">
        <v>0.16254529881265495</v>
      </c>
      <c r="AA56" s="580">
        <v>0.16229102932921022</v>
      </c>
      <c r="AB56" s="580">
        <v>0.16203755411040496</v>
      </c>
      <c r="AC56" s="580">
        <v>0.16178486944046172</v>
      </c>
      <c r="AD56" s="580">
        <v>0.16153297162674476</v>
      </c>
      <c r="AE56" s="580">
        <v>0.16128185699958023</v>
      </c>
      <c r="AF56" s="580">
        <v>0.1610315219120779</v>
      </c>
      <c r="AG56" s="580">
        <v>0.16078196273995476</v>
      </c>
      <c r="AH56" s="580">
        <v>0.16053317588135993</v>
      </c>
      <c r="AI56" s="580">
        <v>0.16028515775670146</v>
      </c>
      <c r="AJ56" s="580">
        <v>0.16003790480847474</v>
      </c>
      <c r="AK56" s="580">
        <v>0.15979141350109222</v>
      </c>
      <c r="AL56" s="580">
        <v>0.15954568032071506</v>
      </c>
      <c r="AM56" s="580">
        <v>0.15930070177508604</v>
      </c>
      <c r="AN56" s="580">
        <v>0.15905647439336409</v>
      </c>
      <c r="AO56" s="580">
        <v>0.15881299472596064</v>
      </c>
      <c r="AP56" s="580">
        <v>0.15857025934437682</v>
      </c>
      <c r="AQ56" s="580">
        <v>0.15832826484104282</v>
      </c>
      <c r="AR56" s="580">
        <v>0.15808700782915827</v>
      </c>
      <c r="AS56" s="580">
        <v>0.15784648494253445</v>
      </c>
      <c r="AT56" s="580">
        <v>0.15760669283543746</v>
      </c>
      <c r="AU56" s="580">
        <v>0.15736762818243322</v>
      </c>
      <c r="AV56" s="580">
        <v>0.15712928767823381</v>
      </c>
      <c r="AW56" s="580">
        <v>0.15689166803754506</v>
      </c>
      <c r="AX56" s="580">
        <v>0.15665476599491554</v>
      </c>
      <c r="AY56" s="580">
        <v>0.15641857830458711</v>
      </c>
      <c r="AZ56" s="580">
        <v>0.15618310174034664</v>
      </c>
      <c r="BA56" s="580">
        <v>0.15594833309537898</v>
      </c>
      <c r="BB56" s="580">
        <v>0.15571426918212164</v>
      </c>
      <c r="BC56" s="580">
        <v>0.15548090683212037</v>
      </c>
      <c r="BD56" s="580">
        <v>0.15524824289588607</v>
      </c>
      <c r="BE56" s="580">
        <v>0.15501627424275338</v>
      </c>
      <c r="BF56" s="580">
        <v>0.15478499776074015</v>
      </c>
      <c r="BG56" s="580">
        <v>0.15455441035640807</v>
      </c>
      <c r="BH56" s="580">
        <v>0.15432450895472508</v>
      </c>
      <c r="BI56" s="580">
        <v>0.15409529049892851</v>
      </c>
      <c r="BJ56" s="580">
        <v>0.15386675195038949</v>
      </c>
      <c r="BK56" s="580">
        <v>0.15363889028847894</v>
      </c>
      <c r="BL56" s="1"/>
      <c r="BM56" s="510">
        <v>13.25</v>
      </c>
    </row>
    <row r="57" spans="1:65">
      <c r="A57" s="1068"/>
      <c r="B57" s="510">
        <v>10</v>
      </c>
      <c r="C57" s="580">
        <v>0.16432026158890253</v>
      </c>
      <c r="D57" s="580">
        <v>0.16405770508029421</v>
      </c>
      <c r="E57" s="580">
        <v>0.16379598627662989</v>
      </c>
      <c r="F57" s="580">
        <v>0.16353510117516062</v>
      </c>
      <c r="G57" s="580">
        <v>0.16327504579859833</v>
      </c>
      <c r="H57" s="580">
        <v>0.16301581619491359</v>
      </c>
      <c r="I57" s="580">
        <v>0.1627574084371356</v>
      </c>
      <c r="J57" s="580">
        <v>0.16249981862315382</v>
      </c>
      <c r="K57" s="580">
        <v>0.16224304287552149</v>
      </c>
      <c r="L57" s="580">
        <v>0.16198707734126117</v>
      </c>
      <c r="M57" s="580">
        <v>0.16173191819167204</v>
      </c>
      <c r="N57" s="580">
        <v>0.1614775616221388</v>
      </c>
      <c r="O57" s="580">
        <v>0.16122400385194285</v>
      </c>
      <c r="P57" s="580">
        <v>0.16097124112407485</v>
      </c>
      <c r="Q57" s="580">
        <v>0.16071926970504896</v>
      </c>
      <c r="R57" s="580">
        <v>0.16046808588471936</v>
      </c>
      <c r="S57" s="580">
        <v>0.16021768597609798</v>
      </c>
      <c r="T57" s="580">
        <v>0.15996806631517402</v>
      </c>
      <c r="U57" s="580">
        <v>0.15971922326073537</v>
      </c>
      <c r="V57" s="580">
        <v>0.15947115319419153</v>
      </c>
      <c r="W57" s="580">
        <v>0.15922385251939816</v>
      </c>
      <c r="X57" s="580">
        <v>0.1589773176624833</v>
      </c>
      <c r="Y57" s="580">
        <v>0.15873154507167536</v>
      </c>
      <c r="Z57" s="580">
        <v>0.15848653121713233</v>
      </c>
      <c r="AA57" s="580">
        <v>0.15824227259077286</v>
      </c>
      <c r="AB57" s="580">
        <v>0.15799876570610905</v>
      </c>
      <c r="AC57" s="580">
        <v>0.15775600709808021</v>
      </c>
      <c r="AD57" s="580">
        <v>0.15751399332288873</v>
      </c>
      <c r="AE57" s="580">
        <v>0.15727272095783718</v>
      </c>
      <c r="AF57" s="580">
        <v>0.15703218660116697</v>
      </c>
      <c r="AG57" s="580">
        <v>0.15679238687189836</v>
      </c>
      <c r="AH57" s="580">
        <v>0.15655331840967232</v>
      </c>
      <c r="AI57" s="580">
        <v>0.15631497787459323</v>
      </c>
      <c r="AJ57" s="580">
        <v>0.1560773619470735</v>
      </c>
      <c r="AK57" s="580">
        <v>0.15584046732767959</v>
      </c>
      <c r="AL57" s="580">
        <v>0.15560429073697904</v>
      </c>
      <c r="AM57" s="580">
        <v>0.15536882891538928</v>
      </c>
      <c r="AN57" s="580">
        <v>0.15513407862302764</v>
      </c>
      <c r="AO57" s="580">
        <v>0.15490003663956287</v>
      </c>
      <c r="AP57" s="580">
        <v>0.15466669976406755</v>
      </c>
      <c r="AQ57" s="580">
        <v>0.1544340648148726</v>
      </c>
      <c r="AR57" s="580">
        <v>0.15420212862942237</v>
      </c>
      <c r="AS57" s="580">
        <v>0.15397088806413131</v>
      </c>
      <c r="AT57" s="580">
        <v>0.15374033999424219</v>
      </c>
      <c r="AU57" s="580">
        <v>0.15351048131368519</v>
      </c>
      <c r="AV57" s="580">
        <v>0.15328130893493824</v>
      </c>
      <c r="AW57" s="580">
        <v>0.15305281978888918</v>
      </c>
      <c r="AX57" s="580">
        <v>0.1528250108246984</v>
      </c>
      <c r="AY57" s="580">
        <v>0.15259787900966326</v>
      </c>
      <c r="AZ57" s="580">
        <v>0.15237142132908335</v>
      </c>
      <c r="BA57" s="580">
        <v>0.15214563478612722</v>
      </c>
      <c r="BB57" s="580">
        <v>0.15192051640170026</v>
      </c>
      <c r="BC57" s="580">
        <v>0.15169606321431342</v>
      </c>
      <c r="BD57" s="580">
        <v>0.15147227227995361</v>
      </c>
      <c r="BE57" s="580">
        <v>0.15124914067195486</v>
      </c>
      <c r="BF57" s="580">
        <v>0.15102666548087063</v>
      </c>
      <c r="BG57" s="580">
        <v>0.15080484381434764</v>
      </c>
      <c r="BH57" s="580">
        <v>0.15058367279700033</v>
      </c>
      <c r="BI57" s="580">
        <v>0.15036314957028651</v>
      </c>
      <c r="BJ57" s="580">
        <v>0.1501432712923845</v>
      </c>
      <c r="BK57" s="580">
        <v>0.14992403513807087</v>
      </c>
      <c r="BL57" s="1"/>
      <c r="BM57" s="510">
        <v>13.5</v>
      </c>
    </row>
    <row r="58" spans="1:65">
      <c r="A58" s="1068"/>
      <c r="B58" s="510">
        <v>10.25</v>
      </c>
      <c r="C58" s="580">
        <v>0.16015461508160214</v>
      </c>
      <c r="D58" s="580">
        <v>0.15990257398335564</v>
      </c>
      <c r="E58" s="580">
        <v>0.15965132493098452</v>
      </c>
      <c r="F58" s="580">
        <v>0.15940086419680802</v>
      </c>
      <c r="G58" s="580">
        <v>0.15915118807650061</v>
      </c>
      <c r="H58" s="580">
        <v>0.15890229288890947</v>
      </c>
      <c r="I58" s="580">
        <v>0.15865417497587353</v>
      </c>
      <c r="J58" s="580">
        <v>0.15840683070204412</v>
      </c>
      <c r="K58" s="580">
        <v>0.15816025645470766</v>
      </c>
      <c r="L58" s="580">
        <v>0.15791444864360965</v>
      </c>
      <c r="M58" s="580">
        <v>0.15766940370078028</v>
      </c>
      <c r="N58" s="580">
        <v>0.15742511808036203</v>
      </c>
      <c r="O58" s="580">
        <v>0.15718158825843853</v>
      </c>
      <c r="P58" s="580">
        <v>0.15693881073286503</v>
      </c>
      <c r="Q58" s="580">
        <v>0.15669678202310072</v>
      </c>
      <c r="R58" s="580">
        <v>0.15645549867004221</v>
      </c>
      <c r="S58" s="580">
        <v>0.15621495723585882</v>
      </c>
      <c r="T58" s="580">
        <v>0.15597515430382924</v>
      </c>
      <c r="U58" s="580">
        <v>0.15573608647817996</v>
      </c>
      <c r="V58" s="580">
        <v>0.15549775038392466</v>
      </c>
      <c r="W58" s="580">
        <v>0.15526014266670565</v>
      </c>
      <c r="X58" s="580">
        <v>0.15502325999263641</v>
      </c>
      <c r="Y58" s="580">
        <v>0.15478709904814555</v>
      </c>
      <c r="Z58" s="580">
        <v>0.15455165653982261</v>
      </c>
      <c r="AA58" s="580">
        <v>0.15431692919426465</v>
      </c>
      <c r="AB58" s="580">
        <v>0.15408291375792463</v>
      </c>
      <c r="AC58" s="580">
        <v>0.15384960699696124</v>
      </c>
      <c r="AD58" s="580">
        <v>0.15361700569708972</v>
      </c>
      <c r="AE58" s="580">
        <v>0.15338510666343441</v>
      </c>
      <c r="AF58" s="580">
        <v>0.15315390672038234</v>
      </c>
      <c r="AG58" s="580">
        <v>0.15292340271143842</v>
      </c>
      <c r="AH58" s="580">
        <v>0.15269359149908171</v>
      </c>
      <c r="AI58" s="580">
        <v>0.15246446996462296</v>
      </c>
      <c r="AJ58" s="580">
        <v>0.15223603500806374</v>
      </c>
      <c r="AK58" s="580">
        <v>0.15200828354795654</v>
      </c>
      <c r="AL58" s="580">
        <v>0.15178121252126608</v>
      </c>
      <c r="AM58" s="580">
        <v>0.15155481888323225</v>
      </c>
      <c r="AN58" s="580">
        <v>0.15132909960723381</v>
      </c>
      <c r="AO58" s="580">
        <v>0.1511040516846536</v>
      </c>
      <c r="AP58" s="580">
        <v>0.15087967212474485</v>
      </c>
      <c r="AQ58" s="580">
        <v>0.15065595795449874</v>
      </c>
      <c r="AR58" s="580">
        <v>0.15043290621851296</v>
      </c>
      <c r="AS58" s="580">
        <v>0.15021051397886173</v>
      </c>
      <c r="AT58" s="580">
        <v>0.14998877831496676</v>
      </c>
      <c r="AU58" s="580">
        <v>0.14976769632346928</v>
      </c>
      <c r="AV58" s="580">
        <v>0.14954726511810346</v>
      </c>
      <c r="AW58" s="580">
        <v>0.14932748182957081</v>
      </c>
      <c r="AX58" s="580">
        <v>0.14910834360541556</v>
      </c>
      <c r="AY58" s="580">
        <v>0.14888984760990137</v>
      </c>
      <c r="AZ58" s="580">
        <v>0.14867199102388898</v>
      </c>
      <c r="BA58" s="580">
        <v>0.14845477104471486</v>
      </c>
      <c r="BB58" s="580">
        <v>0.14823818488607127</v>
      </c>
      <c r="BC58" s="580">
        <v>0.14802222977788687</v>
      </c>
      <c r="BD58" s="580">
        <v>0.1478069029662088</v>
      </c>
      <c r="BE58" s="580">
        <v>0.1475922017130854</v>
      </c>
      <c r="BF58" s="580">
        <v>0.14737812329645045</v>
      </c>
      <c r="BG58" s="580">
        <v>0.14716466501000794</v>
      </c>
      <c r="BH58" s="580">
        <v>0.146951824163118</v>
      </c>
      <c r="BI58" s="580">
        <v>0.14673959808068404</v>
      </c>
      <c r="BJ58" s="580">
        <v>0.14652798410304052</v>
      </c>
      <c r="BK58" s="580">
        <v>0.14631697958584181</v>
      </c>
      <c r="BL58" s="1"/>
      <c r="BM58" s="510">
        <v>13.75</v>
      </c>
    </row>
    <row r="59" spans="1:65">
      <c r="A59" s="1068"/>
      <c r="B59" s="510">
        <v>10.5</v>
      </c>
      <c r="C59" s="580">
        <v>0.15612171078183443</v>
      </c>
      <c r="D59" s="580">
        <v>0.155879666829803</v>
      </c>
      <c r="E59" s="580">
        <v>0.15563837222374136</v>
      </c>
      <c r="F59" s="580">
        <v>0.15539782348916778</v>
      </c>
      <c r="G59" s="580">
        <v>0.15515801717304759</v>
      </c>
      <c r="H59" s="580">
        <v>0.15491894984362775</v>
      </c>
      <c r="I59" s="580">
        <v>0.15468061809027331</v>
      </c>
      <c r="J59" s="580">
        <v>0.15444301852330511</v>
      </c>
      <c r="K59" s="580">
        <v>0.1542061477738392</v>
      </c>
      <c r="L59" s="580">
        <v>0.15397000249362744</v>
      </c>
      <c r="M59" s="580">
        <v>0.15373457935489987</v>
      </c>
      <c r="N59" s="580">
        <v>0.15349987505020846</v>
      </c>
      <c r="O59" s="580">
        <v>0.15326588629227195</v>
      </c>
      <c r="P59" s="580">
        <v>0.15303260981382266</v>
      </c>
      <c r="Q59" s="580">
        <v>0.15280004236745429</v>
      </c>
      <c r="R59" s="580">
        <v>0.15256818072547115</v>
      </c>
      <c r="S59" s="580">
        <v>0.15233702167973909</v>
      </c>
      <c r="T59" s="580">
        <v>0.15210656204153722</v>
      </c>
      <c r="U59" s="580">
        <v>0.15187679864141154</v>
      </c>
      <c r="V59" s="580">
        <v>0.15164772832902948</v>
      </c>
      <c r="W59" s="580">
        <v>0.15141934797303608</v>
      </c>
      <c r="X59" s="580">
        <v>0.15119165446091104</v>
      </c>
      <c r="Y59" s="580">
        <v>0.15096464469882762</v>
      </c>
      <c r="Z59" s="580">
        <v>0.15073831561151238</v>
      </c>
      <c r="AA59" s="580">
        <v>0.15051266414210618</v>
      </c>
      <c r="AB59" s="580">
        <v>0.15028768725202685</v>
      </c>
      <c r="AC59" s="580">
        <v>0.15006338192083252</v>
      </c>
      <c r="AD59" s="580">
        <v>0.14983974514608658</v>
      </c>
      <c r="AE59" s="580">
        <v>0.14961677394322373</v>
      </c>
      <c r="AF59" s="580">
        <v>0.1493944653454172</v>
      </c>
      <c r="AG59" s="580">
        <v>0.14917281640344704</v>
      </c>
      <c r="AH59" s="580">
        <v>0.14895182418556985</v>
      </c>
      <c r="AI59" s="580">
        <v>0.14873148577738954</v>
      </c>
      <c r="AJ59" s="580">
        <v>0.14851179828172903</v>
      </c>
      <c r="AK59" s="580">
        <v>0.1482927588185034</v>
      </c>
      <c r="AL59" s="580">
        <v>0.14807436452459408</v>
      </c>
      <c r="AM59" s="580">
        <v>0.14785661255372401</v>
      </c>
      <c r="AN59" s="580">
        <v>0.14763950007633392</v>
      </c>
      <c r="AO59" s="580">
        <v>0.14742302427945994</v>
      </c>
      <c r="AP59" s="580">
        <v>0.14720718236661207</v>
      </c>
      <c r="AQ59" s="580">
        <v>0.14699197155765359</v>
      </c>
      <c r="AR59" s="580">
        <v>0.1467773890886819</v>
      </c>
      <c r="AS59" s="580">
        <v>0.14656343221191021</v>
      </c>
      <c r="AT59" s="580">
        <v>0.14635009819555</v>
      </c>
      <c r="AU59" s="580">
        <v>0.14613738432369502</v>
      </c>
      <c r="AV59" s="580">
        <v>0.14592528789620596</v>
      </c>
      <c r="AW59" s="580">
        <v>0.14571380622859606</v>
      </c>
      <c r="AX59" s="580">
        <v>0.1455029366519181</v>
      </c>
      <c r="AY59" s="580">
        <v>0.1452926765126519</v>
      </c>
      <c r="AZ59" s="580">
        <v>0.14508302317259317</v>
      </c>
      <c r="BA59" s="580">
        <v>0.14487397400874302</v>
      </c>
      <c r="BB59" s="580">
        <v>0.1446655264131988</v>
      </c>
      <c r="BC59" s="580">
        <v>0.14445767779304533</v>
      </c>
      <c r="BD59" s="580">
        <v>0.1442504255702477</v>
      </c>
      <c r="BE59" s="580">
        <v>0.14404376718154449</v>
      </c>
      <c r="BF59" s="580">
        <v>0.14383770007834212</v>
      </c>
      <c r="BG59" s="580">
        <v>0.14363222172661019</v>
      </c>
      <c r="BH59" s="580">
        <v>0.14342732960677751</v>
      </c>
      <c r="BI59" s="580">
        <v>0.14322302121362906</v>
      </c>
      <c r="BJ59" s="580">
        <v>0.14301929405620406</v>
      </c>
      <c r="BK59" s="580">
        <v>0.14281614565769457</v>
      </c>
      <c r="BL59" s="1"/>
      <c r="BM59" s="510">
        <v>14</v>
      </c>
    </row>
    <row r="60" spans="1:65">
      <c r="A60" s="1068"/>
      <c r="B60" s="510">
        <v>10.75</v>
      </c>
      <c r="C60" s="580">
        <v>0.15221826553675236</v>
      </c>
      <c r="D60" s="580">
        <v>0.15198572824455303</v>
      </c>
      <c r="E60" s="580">
        <v>0.15175390034307201</v>
      </c>
      <c r="F60" s="580">
        <v>0.15152277859109528</v>
      </c>
      <c r="G60" s="580">
        <v>0.15129235976712418</v>
      </c>
      <c r="H60" s="580">
        <v>0.15106264066922603</v>
      </c>
      <c r="I60" s="580">
        <v>0.15083361811488555</v>
      </c>
      <c r="J60" s="580">
        <v>0.15060528894085801</v>
      </c>
      <c r="K60" s="580">
        <v>0.15037765000302358</v>
      </c>
      <c r="L60" s="580">
        <v>0.1501506981762431</v>
      </c>
      <c r="M60" s="580">
        <v>0.14992443035421479</v>
      </c>
      <c r="N60" s="580">
        <v>0.1496988434493329</v>
      </c>
      <c r="O60" s="580">
        <v>0.14947393439254697</v>
      </c>
      <c r="P60" s="580">
        <v>0.14924970013322281</v>
      </c>
      <c r="Q60" s="580">
        <v>0.14902613763900449</v>
      </c>
      <c r="R60" s="580">
        <v>0.1488032438956777</v>
      </c>
      <c r="S60" s="580">
        <v>0.14858101590703426</v>
      </c>
      <c r="T60" s="580">
        <v>0.14835945069473788</v>
      </c>
      <c r="U60" s="580">
        <v>0.14813854529819107</v>
      </c>
      <c r="V60" s="580">
        <v>0.14791829677440332</v>
      </c>
      <c r="W60" s="580">
        <v>0.14769870219786035</v>
      </c>
      <c r="X60" s="580">
        <v>0.14747975866039464</v>
      </c>
      <c r="Y60" s="580">
        <v>0.14726146327105707</v>
      </c>
      <c r="Z60" s="580">
        <v>0.14704381315598952</v>
      </c>
      <c r="AA60" s="580">
        <v>0.1468268054582989</v>
      </c>
      <c r="AB60" s="580">
        <v>0.14661043733793219</v>
      </c>
      <c r="AC60" s="580">
        <v>0.14639470597155238</v>
      </c>
      <c r="AD60" s="580">
        <v>0.14617960855241574</v>
      </c>
      <c r="AE60" s="580">
        <v>0.1459651422902502</v>
      </c>
      <c r="AF60" s="580">
        <v>0.14575130441113454</v>
      </c>
      <c r="AG60" s="580">
        <v>0.14553809215737884</v>
      </c>
      <c r="AH60" s="580">
        <v>0.145325502787406</v>
      </c>
      <c r="AI60" s="580">
        <v>0.14511353357563417</v>
      </c>
      <c r="AJ60" s="580">
        <v>0.14490218181236025</v>
      </c>
      <c r="AK60" s="580">
        <v>0.14469144480364451</v>
      </c>
      <c r="AL60" s="580">
        <v>0.14448131987119606</v>
      </c>
      <c r="AM60" s="580">
        <v>0.14427180435225934</v>
      </c>
      <c r="AN60" s="580">
        <v>0.14406289559950183</v>
      </c>
      <c r="AO60" s="580">
        <v>0.14385459098090228</v>
      </c>
      <c r="AP60" s="580">
        <v>0.14364688787964042</v>
      </c>
      <c r="AQ60" s="580">
        <v>0.14343978369398724</v>
      </c>
      <c r="AR60" s="580">
        <v>0.14323327583719639</v>
      </c>
      <c r="AS60" s="580">
        <v>0.1430273617373965</v>
      </c>
      <c r="AT60" s="580">
        <v>0.14282203883748437</v>
      </c>
      <c r="AU60" s="580">
        <v>0.1426173045950192</v>
      </c>
      <c r="AV60" s="580">
        <v>0.14241315648211753</v>
      </c>
      <c r="AW60" s="580">
        <v>0.14220959198534927</v>
      </c>
      <c r="AX60" s="580">
        <v>0.14200660860563466</v>
      </c>
      <c r="AY60" s="580">
        <v>0.14180420385814171</v>
      </c>
      <c r="AZ60" s="580">
        <v>0.14160237527218511</v>
      </c>
      <c r="BA60" s="580">
        <v>0.14140112039112554</v>
      </c>
      <c r="BB60" s="580">
        <v>0.14120043677226998</v>
      </c>
      <c r="BC60" s="580">
        <v>0.14100032198677301</v>
      </c>
      <c r="BD60" s="580">
        <v>0.14080077361953866</v>
      </c>
      <c r="BE60" s="580">
        <v>0.1406017892691234</v>
      </c>
      <c r="BF60" s="580">
        <v>0.14040336654763969</v>
      </c>
      <c r="BG60" s="580">
        <v>0.14020550308066057</v>
      </c>
      <c r="BH60" s="580">
        <v>0.14000819650712484</v>
      </c>
      <c r="BI60" s="580">
        <v>0.13981144447924326</v>
      </c>
      <c r="BJ60" s="580">
        <v>0.13961524466240532</v>
      </c>
      <c r="BK60" s="580">
        <v>0.13941959473508689</v>
      </c>
      <c r="BL60" s="1"/>
      <c r="BM60" s="510">
        <v>14.25</v>
      </c>
    </row>
    <row r="61" spans="1:65">
      <c r="A61" s="1068"/>
      <c r="B61" s="510">
        <v>11</v>
      </c>
      <c r="C61" s="580">
        <v>0.14844077512185391</v>
      </c>
      <c r="D61" s="580">
        <v>0.14821728051051636</v>
      </c>
      <c r="E61" s="580">
        <v>0.14799445788097224</v>
      </c>
      <c r="F61" s="580">
        <v>0.14777230420709689</v>
      </c>
      <c r="G61" s="580">
        <v>0.14755081648090851</v>
      </c>
      <c r="H61" s="580">
        <v>0.14732999171243225</v>
      </c>
      <c r="I61" s="580">
        <v>0.14710982692956565</v>
      </c>
      <c r="J61" s="580">
        <v>0.14689031917794546</v>
      </c>
      <c r="K61" s="580">
        <v>0.14667146552081536</v>
      </c>
      <c r="L61" s="580">
        <v>0.14645326303889503</v>
      </c>
      <c r="M61" s="580">
        <v>0.1462357088302503</v>
      </c>
      <c r="N61" s="580">
        <v>0.14601880001016468</v>
      </c>
      <c r="O61" s="580">
        <v>0.14580253371101151</v>
      </c>
      <c r="P61" s="580">
        <v>0.14558690708212801</v>
      </c>
      <c r="Q61" s="580">
        <v>0.14537191728968976</v>
      </c>
      <c r="R61" s="580">
        <v>0.14515756151658651</v>
      </c>
      <c r="S61" s="580">
        <v>0.1449438369622994</v>
      </c>
      <c r="T61" s="580">
        <v>0.14473074084277873</v>
      </c>
      <c r="U61" s="580">
        <v>0.14451827039032322</v>
      </c>
      <c r="V61" s="580">
        <v>0.14430642285346015</v>
      </c>
      <c r="W61" s="580">
        <v>0.14409519549682656</v>
      </c>
      <c r="X61" s="580">
        <v>0.14388458560105161</v>
      </c>
      <c r="Y61" s="580">
        <v>0.14367459046263967</v>
      </c>
      <c r="Z61" s="580">
        <v>0.1434652073938549</v>
      </c>
      <c r="AA61" s="580">
        <v>0.14325643372260652</v>
      </c>
      <c r="AB61" s="580">
        <v>0.1430482667923349</v>
      </c>
      <c r="AC61" s="580">
        <v>0.14284070396189924</v>
      </c>
      <c r="AD61" s="580">
        <v>0.14263374260546563</v>
      </c>
      <c r="AE61" s="580">
        <v>0.14242738011239631</v>
      </c>
      <c r="AF61" s="580">
        <v>0.14222161388714011</v>
      </c>
      <c r="AG61" s="580">
        <v>0.14201644134912347</v>
      </c>
      <c r="AH61" s="580">
        <v>0.14181185993264245</v>
      </c>
      <c r="AI61" s="580">
        <v>0.14160786708675607</v>
      </c>
      <c r="AJ61" s="580">
        <v>0.14140446027518011</v>
      </c>
      <c r="AK61" s="580">
        <v>0.1412016369761819</v>
      </c>
      <c r="AL61" s="580">
        <v>0.14099939468247633</v>
      </c>
      <c r="AM61" s="580">
        <v>0.14079773090112241</v>
      </c>
      <c r="AN61" s="580">
        <v>0.1405966431534208</v>
      </c>
      <c r="AO61" s="580">
        <v>0.14039612897481238</v>
      </c>
      <c r="AP61" s="580">
        <v>0.14019618591477745</v>
      </c>
      <c r="AQ61" s="580">
        <v>0.1399968115367359</v>
      </c>
      <c r="AR61" s="580">
        <v>0.1397980034179484</v>
      </c>
      <c r="AS61" s="580">
        <v>0.13959975914941805</v>
      </c>
      <c r="AT61" s="580">
        <v>0.13940207633579316</v>
      </c>
      <c r="AU61" s="580">
        <v>0.13920495259527077</v>
      </c>
      <c r="AV61" s="580">
        <v>0.1390083855595011</v>
      </c>
      <c r="AW61" s="580">
        <v>0.13881237287349255</v>
      </c>
      <c r="AX61" s="580">
        <v>0.13861691219551761</v>
      </c>
      <c r="AY61" s="580">
        <v>0.13842200119701986</v>
      </c>
      <c r="AZ61" s="580">
        <v>0.13822763756252127</v>
      </c>
      <c r="BA61" s="580">
        <v>0.13803381898953052</v>
      </c>
      <c r="BB61" s="580">
        <v>0.13784054318845224</v>
      </c>
      <c r="BC61" s="580">
        <v>0.1376478078824967</v>
      </c>
      <c r="BD61" s="580">
        <v>0.13745561080759047</v>
      </c>
      <c r="BE61" s="580">
        <v>0.13726394971228775</v>
      </c>
      <c r="BF61" s="580">
        <v>0.13707282235768248</v>
      </c>
      <c r="BG61" s="580">
        <v>0.13688222651732107</v>
      </c>
      <c r="BH61" s="580">
        <v>0.13669215997711612</v>
      </c>
      <c r="BI61" s="580">
        <v>0.13650262053526052</v>
      </c>
      <c r="BJ61" s="580">
        <v>0.13631360600214248</v>
      </c>
      <c r="BK61" s="580">
        <v>0.13612511420026124</v>
      </c>
      <c r="BL61" s="1"/>
      <c r="BM61" s="510">
        <v>14.5</v>
      </c>
    </row>
    <row r="62" spans="1:65">
      <c r="A62" s="1068"/>
      <c r="B62" s="510">
        <v>11.25</v>
      </c>
      <c r="C62" s="580">
        <v>0.14478558738865357</v>
      </c>
      <c r="D62" s="580">
        <v>0.14457069669804767</v>
      </c>
      <c r="E62" s="580">
        <v>0.14435644294339564</v>
      </c>
      <c r="F62" s="580">
        <v>0.14414282329707101</v>
      </c>
      <c r="G62" s="580">
        <v>0.14392983494815997</v>
      </c>
      <c r="H62" s="580">
        <v>0.14371747510233798</v>
      </c>
      <c r="I62" s="580">
        <v>0.14350574098174768</v>
      </c>
      <c r="J62" s="580">
        <v>0.14329462982487773</v>
      </c>
      <c r="K62" s="580">
        <v>0.14308413888644272</v>
      </c>
      <c r="L62" s="580">
        <v>0.14287426543726425</v>
      </c>
      <c r="M62" s="580">
        <v>0.14266500676415286</v>
      </c>
      <c r="N62" s="580">
        <v>0.14245636016979121</v>
      </c>
      <c r="O62" s="580">
        <v>0.14224832297261811</v>
      </c>
      <c r="P62" s="580">
        <v>0.14204089250671376</v>
      </c>
      <c r="Q62" s="580">
        <v>0.14183406612168567</v>
      </c>
      <c r="R62" s="580">
        <v>0.141627841182556</v>
      </c>
      <c r="S62" s="580">
        <v>0.14142221506964955</v>
      </c>
      <c r="T62" s="580">
        <v>0.14121718517848278</v>
      </c>
      <c r="U62" s="580">
        <v>0.14101274891965399</v>
      </c>
      <c r="V62" s="580">
        <v>0.14080890371873414</v>
      </c>
      <c r="W62" s="580">
        <v>0.14060564701615894</v>
      </c>
      <c r="X62" s="580">
        <v>0.14040297626712159</v>
      </c>
      <c r="Y62" s="580">
        <v>0.14020088894146676</v>
      </c>
      <c r="Z62" s="580">
        <v>0.13999938252358501</v>
      </c>
      <c r="AA62" s="580">
        <v>0.13979845451230871</v>
      </c>
      <c r="AB62" s="580">
        <v>0.13959810242080833</v>
      </c>
      <c r="AC62" s="580">
        <v>0.13939832377649006</v>
      </c>
      <c r="AD62" s="580">
        <v>0.13919911612089378</v>
      </c>
      <c r="AE62" s="580">
        <v>0.1390004770095925</v>
      </c>
      <c r="AF62" s="580">
        <v>0.13880240401209237</v>
      </c>
      <c r="AG62" s="580">
        <v>0.13860489471173326</v>
      </c>
      <c r="AH62" s="580">
        <v>0.13840794670559078</v>
      </c>
      <c r="AI62" s="580">
        <v>0.13821155760437875</v>
      </c>
      <c r="AJ62" s="580">
        <v>0.13801572503235246</v>
      </c>
      <c r="AK62" s="580">
        <v>0.13782044662721304</v>
      </c>
      <c r="AL62" s="580">
        <v>0.13762572004001239</v>
      </c>
      <c r="AM62" s="580">
        <v>0.13743154293505891</v>
      </c>
      <c r="AN62" s="580">
        <v>0.1372379129898243</v>
      </c>
      <c r="AO62" s="580">
        <v>0.13704482789485084</v>
      </c>
      <c r="AP62" s="580">
        <v>0.13685228535365954</v>
      </c>
      <c r="AQ62" s="580">
        <v>0.13666028308265926</v>
      </c>
      <c r="AR62" s="580">
        <v>0.13646881881105624</v>
      </c>
      <c r="AS62" s="580">
        <v>0.13627789028076465</v>
      </c>
      <c r="AT62" s="580">
        <v>0.13608749524631786</v>
      </c>
      <c r="AU62" s="580">
        <v>0.13589763147478037</v>
      </c>
      <c r="AV62" s="580">
        <v>0.13570829674566054</v>
      </c>
      <c r="AW62" s="580">
        <v>0.13551948885082396</v>
      </c>
      <c r="AX62" s="580">
        <v>0.13533120559440773</v>
      </c>
      <c r="AY62" s="580">
        <v>0.13514344479273516</v>
      </c>
      <c r="AZ62" s="580">
        <v>0.13495620427423155</v>
      </c>
      <c r="BA62" s="580">
        <v>0.13476948187934032</v>
      </c>
      <c r="BB62" s="580">
        <v>0.13458327546044005</v>
      </c>
      <c r="BC62" s="580">
        <v>0.13439758288176207</v>
      </c>
      <c r="BD62" s="580">
        <v>0.13421240201930898</v>
      </c>
      <c r="BE62" s="580">
        <v>0.13402773076077343</v>
      </c>
      <c r="BF62" s="580">
        <v>0.13384356700545794</v>
      </c>
      <c r="BG62" s="580">
        <v>0.13365990866419528</v>
      </c>
      <c r="BH62" s="580">
        <v>0.13347675365926939</v>
      </c>
      <c r="BI62" s="580">
        <v>0.133294099924337</v>
      </c>
      <c r="BJ62" s="580">
        <v>0.13311194540435003</v>
      </c>
      <c r="BK62" s="580">
        <v>0.13293028805547852</v>
      </c>
      <c r="BL62" s="1"/>
      <c r="BM62" s="510">
        <v>14.75</v>
      </c>
    </row>
    <row r="63" spans="1:65">
      <c r="A63" s="1068"/>
      <c r="B63" s="510">
        <v>11.5</v>
      </c>
      <c r="C63" s="580">
        <v>0.11513087087449965</v>
      </c>
      <c r="D63" s="580">
        <v>0.11496239009762592</v>
      </c>
      <c r="E63" s="580">
        <v>0.11479440170465151</v>
      </c>
      <c r="F63" s="580">
        <v>0.11462690354024305</v>
      </c>
      <c r="G63" s="580">
        <v>0.11445989346162845</v>
      </c>
      <c r="H63" s="580">
        <v>0.11429336933850538</v>
      </c>
      <c r="I63" s="580">
        <v>0.11412732905295078</v>
      </c>
      <c r="J63" s="580">
        <v>0.11396177049933096</v>
      </c>
      <c r="K63" s="580">
        <v>0.11379669158421271</v>
      </c>
      <c r="L63" s="580">
        <v>0.11363209022627506</v>
      </c>
      <c r="M63" s="580">
        <v>0.11346796435622165</v>
      </c>
      <c r="N63" s="580">
        <v>0.11330431191669424</v>
      </c>
      <c r="O63" s="580">
        <v>0.11314113086218658</v>
      </c>
      <c r="P63" s="580">
        <v>0.11297841915895922</v>
      </c>
      <c r="Q63" s="580">
        <v>0.11281617478495508</v>
      </c>
      <c r="R63" s="580">
        <v>0.11265439572971565</v>
      </c>
      <c r="S63" s="580">
        <v>0.11249307999429792</v>
      </c>
      <c r="T63" s="580">
        <v>0.11233222559119205</v>
      </c>
      <c r="U63" s="580">
        <v>0.11217183054423983</v>
      </c>
      <c r="V63" s="580">
        <v>0.11201189288855365</v>
      </c>
      <c r="W63" s="580">
        <v>0.11185241067043629</v>
      </c>
      <c r="X63" s="580">
        <v>0.11169338194730147</v>
      </c>
      <c r="Y63" s="580">
        <v>0.11153480478759477</v>
      </c>
      <c r="Z63" s="580">
        <v>0.11137667727071562</v>
      </c>
      <c r="AA63" s="580">
        <v>0.11121899748693972</v>
      </c>
      <c r="AB63" s="580">
        <v>0.11106176353734205</v>
      </c>
      <c r="AC63" s="580">
        <v>0.11090497353372077</v>
      </c>
      <c r="AD63" s="580">
        <v>0.1107486255985216</v>
      </c>
      <c r="AE63" s="580">
        <v>0.1105927178647628</v>
      </c>
      <c r="AF63" s="580">
        <v>0.11043724847596097</v>
      </c>
      <c r="AG63" s="580">
        <v>0.1102822155860573</v>
      </c>
      <c r="AH63" s="580">
        <v>0.11012761735934451</v>
      </c>
      <c r="AI63" s="580">
        <v>0.10997345197039436</v>
      </c>
      <c r="AJ63" s="580">
        <v>0.10981971760398589</v>
      </c>
      <c r="AK63" s="580">
        <v>0.1096664124550341</v>
      </c>
      <c r="AL63" s="580">
        <v>0.1095135347285193</v>
      </c>
      <c r="AM63" s="580">
        <v>0.10936108263941711</v>
      </c>
      <c r="AN63" s="580">
        <v>0.109209054412629</v>
      </c>
      <c r="AO63" s="580">
        <v>0.10905744828291321</v>
      </c>
      <c r="AP63" s="580">
        <v>0.10890626249481666</v>
      </c>
      <c r="AQ63" s="580">
        <v>0.10875549530260711</v>
      </c>
      <c r="AR63" s="580">
        <v>0.1086051449702059</v>
      </c>
      <c r="AS63" s="580">
        <v>0.10845520977112137</v>
      </c>
      <c r="AT63" s="580">
        <v>0.10830568798838283</v>
      </c>
      <c r="AU63" s="580">
        <v>0.10815657791447489</v>
      </c>
      <c r="AV63" s="580">
        <v>0.10800787785127257</v>
      </c>
      <c r="AW63" s="580">
        <v>0.1078595861099768</v>
      </c>
      <c r="AX63" s="580">
        <v>0.10771170101105047</v>
      </c>
      <c r="AY63" s="580">
        <v>0.10756422088415504</v>
      </c>
      <c r="AZ63" s="580">
        <v>0.10741714406808769</v>
      </c>
      <c r="BA63" s="580">
        <v>0.10727046891071883</v>
      </c>
      <c r="BB63" s="580">
        <v>0.10712419376893038</v>
      </c>
      <c r="BC63" s="580">
        <v>0.10697831700855434</v>
      </c>
      <c r="BD63" s="580">
        <v>0.1068328370043119</v>
      </c>
      <c r="BE63" s="580">
        <v>0.10668775213975315</v>
      </c>
      <c r="BF63" s="580">
        <v>0.10654306080719721</v>
      </c>
      <c r="BG63" s="580">
        <v>0.10639876140767279</v>
      </c>
      <c r="BH63" s="580">
        <v>0.1062548523508593</v>
      </c>
      <c r="BI63" s="580">
        <v>0.10611133205502847</v>
      </c>
      <c r="BJ63" s="580">
        <v>0.10596819894698641</v>
      </c>
      <c r="BK63" s="580">
        <v>0.105825451462016</v>
      </c>
      <c r="BL63" s="1"/>
      <c r="BM63" s="510">
        <v>15</v>
      </c>
    </row>
    <row r="64" spans="1:65">
      <c r="A64" s="1068"/>
      <c r="B64" s="576">
        <v>11.75</v>
      </c>
      <c r="C64" s="580">
        <v>0.11288001142522976</v>
      </c>
      <c r="D64" s="580">
        <v>0.11271710908166847</v>
      </c>
      <c r="E64" s="580">
        <v>0.1125546762442912</v>
      </c>
      <c r="F64" s="580">
        <v>0.11239271088625005</v>
      </c>
      <c r="G64" s="580">
        <v>0.11223121099234681</v>
      </c>
      <c r="H64" s="580">
        <v>0.1120701745589494</v>
      </c>
      <c r="I64" s="580">
        <v>0.111909599593909</v>
      </c>
      <c r="J64" s="580">
        <v>0.11174948411647799</v>
      </c>
      <c r="K64" s="580">
        <v>0.11158982615722833</v>
      </c>
      <c r="L64" s="580">
        <v>0.11143062375797097</v>
      </c>
      <c r="M64" s="580">
        <v>0.11127187497167575</v>
      </c>
      <c r="N64" s="580">
        <v>0.111113577862392</v>
      </c>
      <c r="O64" s="580">
        <v>0.11095573050516981</v>
      </c>
      <c r="P64" s="580">
        <v>0.11079833098598209</v>
      </c>
      <c r="Q64" s="580">
        <v>0.11064137740164719</v>
      </c>
      <c r="R64" s="580">
        <v>0.11048486785975209</v>
      </c>
      <c r="S64" s="580">
        <v>0.11032880047857646</v>
      </c>
      <c r="T64" s="580">
        <v>0.11017317338701725</v>
      </c>
      <c r="U64" s="580">
        <v>0.11001798472451377</v>
      </c>
      <c r="V64" s="580">
        <v>0.10986323264097371</v>
      </c>
      <c r="W64" s="580">
        <v>0.10970891529669954</v>
      </c>
      <c r="X64" s="580">
        <v>0.10955503086231559</v>
      </c>
      <c r="Y64" s="580">
        <v>0.10940157751869582</v>
      </c>
      <c r="Z64" s="580">
        <v>0.10924855345689212</v>
      </c>
      <c r="AA64" s="580">
        <v>0.10909595687806316</v>
      </c>
      <c r="AB64" s="580">
        <v>0.108943785993404</v>
      </c>
      <c r="AC64" s="580">
        <v>0.10879203902407618</v>
      </c>
      <c r="AD64" s="580">
        <v>0.10864071420113829</v>
      </c>
      <c r="AE64" s="580">
        <v>0.1084898097654774</v>
      </c>
      <c r="AF64" s="580">
        <v>0.10833932396774081</v>
      </c>
      <c r="AG64" s="580">
        <v>0.10818925506826836</v>
      </c>
      <c r="AH64" s="580">
        <v>0.10803960133702563</v>
      </c>
      <c r="AI64" s="580">
        <v>0.10789036105353725</v>
      </c>
      <c r="AJ64" s="580">
        <v>0.10774153250682099</v>
      </c>
      <c r="AK64" s="580">
        <v>0.1075931139953225</v>
      </c>
      <c r="AL64" s="580">
        <v>0.10744510382685035</v>
      </c>
      <c r="AM64" s="580">
        <v>0.10729750031851179</v>
      </c>
      <c r="AN64" s="580">
        <v>0.10715030179664885</v>
      </c>
      <c r="AO64" s="580">
        <v>0.10700350659677521</v>
      </c>
      <c r="AP64" s="580">
        <v>0.10685711306351343</v>
      </c>
      <c r="AQ64" s="580">
        <v>0.10671111955053267</v>
      </c>
      <c r="AR64" s="580">
        <v>0.10656552442048703</v>
      </c>
      <c r="AS64" s="580">
        <v>0.10642032604495433</v>
      </c>
      <c r="AT64" s="580">
        <v>0.10627552280437534</v>
      </c>
      <c r="AU64" s="580">
        <v>0.10613111308799368</v>
      </c>
      <c r="AV64" s="580">
        <v>0.10598709529379599</v>
      </c>
      <c r="AW64" s="580">
        <v>0.10584346782845272</v>
      </c>
      <c r="AX64" s="580">
        <v>0.10570022910725939</v>
      </c>
      <c r="AY64" s="580">
        <v>0.1055573775540783</v>
      </c>
      <c r="AZ64" s="580">
        <v>0.10541491160128069</v>
      </c>
      <c r="BA64" s="580">
        <v>0.10527282968968946</v>
      </c>
      <c r="BB64" s="580">
        <v>0.10513113026852221</v>
      </c>
      <c r="BC64" s="580">
        <v>0.10498981179533487</v>
      </c>
      <c r="BD64" s="580">
        <v>0.10484887273596571</v>
      </c>
      <c r="BE64" s="580">
        <v>0.10470831156447989</v>
      </c>
      <c r="BF64" s="580">
        <v>0.10456812676311425</v>
      </c>
      <c r="BG64" s="580">
        <v>0.10442831682222282</v>
      </c>
      <c r="BH64" s="580">
        <v>0.10428888024022258</v>
      </c>
      <c r="BI64" s="580">
        <v>0.10414981552353961</v>
      </c>
      <c r="BJ64" s="580">
        <v>0.10401112118655596</v>
      </c>
      <c r="BK64" s="580">
        <v>0.10387279575155658</v>
      </c>
      <c r="BL64" s="1"/>
      <c r="BM64" s="510">
        <v>15.25</v>
      </c>
    </row>
    <row r="65" spans="1:65">
      <c r="A65" s="1068"/>
      <c r="B65" s="510">
        <v>12</v>
      </c>
      <c r="C65" s="580">
        <v>0.1106824705193631</v>
      </c>
      <c r="D65" s="580">
        <v>0.1105249185160932</v>
      </c>
      <c r="E65" s="580">
        <v>0.11036781441301621</v>
      </c>
      <c r="F65" s="580">
        <v>0.11021115630285876</v>
      </c>
      <c r="G65" s="580">
        <v>0.11005494228916098</v>
      </c>
      <c r="H65" s="580">
        <v>0.10989917048620004</v>
      </c>
      <c r="I65" s="580">
        <v>0.10974383901891424</v>
      </c>
      <c r="J65" s="580">
        <v>0.10958894602282772</v>
      </c>
      <c r="K65" s="580">
        <v>0.10943448964397592</v>
      </c>
      <c r="L65" s="580">
        <v>0.10928046803883165</v>
      </c>
      <c r="M65" s="580">
        <v>0.1091268793742316</v>
      </c>
      <c r="N65" s="580">
        <v>0.10897372182730376</v>
      </c>
      <c r="O65" s="580">
        <v>0.10882099358539526</v>
      </c>
      <c r="P65" s="580">
        <v>0.10866869284600078</v>
      </c>
      <c r="Q65" s="580">
        <v>0.10851681781669177</v>
      </c>
      <c r="R65" s="580">
        <v>0.10836536671504603</v>
      </c>
      <c r="S65" s="580">
        <v>0.10821433776857804</v>
      </c>
      <c r="T65" s="580">
        <v>0.10806372921466975</v>
      </c>
      <c r="U65" s="580">
        <v>0.10791353930050207</v>
      </c>
      <c r="V65" s="580">
        <v>0.10776376628298688</v>
      </c>
      <c r="W65" s="580">
        <v>0.1076144084286995</v>
      </c>
      <c r="X65" s="580">
        <v>0.10746546401381192</v>
      </c>
      <c r="Y65" s="580">
        <v>0.10731693132402646</v>
      </c>
      <c r="Z65" s="580">
        <v>0.10716880865450992</v>
      </c>
      <c r="AA65" s="580">
        <v>0.10702109430982847</v>
      </c>
      <c r="AB65" s="580">
        <v>0.1068737866038829</v>
      </c>
      <c r="AC65" s="580">
        <v>0.10672688385984441</v>
      </c>
      <c r="AD65" s="580">
        <v>0.10658038441009113</v>
      </c>
      <c r="AE65" s="580">
        <v>0.10643428659614489</v>
      </c>
      <c r="AF65" s="580">
        <v>0.10628858876860867</v>
      </c>
      <c r="AG65" s="580">
        <v>0.10614328928710456</v>
      </c>
      <c r="AH65" s="580">
        <v>0.10599838652021218</v>
      </c>
      <c r="AI65" s="580">
        <v>0.10585387884540758</v>
      </c>
      <c r="AJ65" s="580">
        <v>0.10570976464900274</v>
      </c>
      <c r="AK65" s="580">
        <v>0.10556604232608552</v>
      </c>
      <c r="AL65" s="580">
        <v>0.10542271028045994</v>
      </c>
      <c r="AM65" s="580">
        <v>0.10527976692458729</v>
      </c>
      <c r="AN65" s="580">
        <v>0.1051372106795274</v>
      </c>
      <c r="AO65" s="580">
        <v>0.10499503997488047</v>
      </c>
      <c r="AP65" s="580">
        <v>0.10485325324872949</v>
      </c>
      <c r="AQ65" s="580">
        <v>0.10471184894758304</v>
      </c>
      <c r="AR65" s="580">
        <v>0.10457082552631844</v>
      </c>
      <c r="AS65" s="580">
        <v>0.10443018144812564</v>
      </c>
      <c r="AT65" s="580">
        <v>0.10428991518445126</v>
      </c>
      <c r="AU65" s="580">
        <v>0.10415002521494328</v>
      </c>
      <c r="AV65" s="580">
        <v>0.10401051002739604</v>
      </c>
      <c r="AW65" s="580">
        <v>0.10387136811769587</v>
      </c>
      <c r="AX65" s="580">
        <v>0.10373259798976696</v>
      </c>
      <c r="AY65" s="580">
        <v>0.10359419815551765</v>
      </c>
      <c r="AZ65" s="580">
        <v>0.10345616713478746</v>
      </c>
      <c r="BA65" s="580">
        <v>0.10331850345529414</v>
      </c>
      <c r="BB65" s="580">
        <v>0.10318120565258135</v>
      </c>
      <c r="BC65" s="580">
        <v>0.10304427226996682</v>
      </c>
      <c r="BD65" s="580">
        <v>0.10290770185849075</v>
      </c>
      <c r="BE65" s="580">
        <v>0.10277149297686472</v>
      </c>
      <c r="BF65" s="580">
        <v>0.10263564419142099</v>
      </c>
      <c r="BG65" s="580">
        <v>0.10250015407606224</v>
      </c>
      <c r="BH65" s="580">
        <v>0.10236502121221157</v>
      </c>
      <c r="BI65" s="580">
        <v>0.1022302441887631</v>
      </c>
      <c r="BJ65" s="580">
        <v>0.10209582160203282</v>
      </c>
      <c r="BK65" s="580">
        <v>0.10196175205570976</v>
      </c>
      <c r="BL65" s="1"/>
      <c r="BM65" s="510">
        <v>15.5</v>
      </c>
    </row>
    <row r="66" spans="1:65">
      <c r="A66" s="1068"/>
      <c r="B66" s="510">
        <v>12.25</v>
      </c>
      <c r="C66" s="580">
        <v>0.1085375927349418</v>
      </c>
      <c r="D66" s="580">
        <v>0.1083851731083124</v>
      </c>
      <c r="E66" s="580">
        <v>0.1082331809679272</v>
      </c>
      <c r="F66" s="580">
        <v>0.10808161451786999</v>
      </c>
      <c r="G66" s="580">
        <v>0.10793047197227039</v>
      </c>
      <c r="H66" s="580">
        <v>0.10777975155523355</v>
      </c>
      <c r="I66" s="580">
        <v>0.10762945150077058</v>
      </c>
      <c r="J66" s="580">
        <v>0.10747957005272973</v>
      </c>
      <c r="K66" s="580">
        <v>0.10733010546472788</v>
      </c>
      <c r="L66" s="580">
        <v>0.10718105600008267</v>
      </c>
      <c r="M66" s="580">
        <v>0.10703241993174532</v>
      </c>
      <c r="N66" s="580">
        <v>0.10688419554223397</v>
      </c>
      <c r="O66" s="580">
        <v>0.10673638112356733</v>
      </c>
      <c r="P66" s="580">
        <v>0.1065889749771993</v>
      </c>
      <c r="Q66" s="580">
        <v>0.1064419754139538</v>
      </c>
      <c r="R66" s="580">
        <v>0.10629538075396021</v>
      </c>
      <c r="S66" s="580">
        <v>0.10614918932658947</v>
      </c>
      <c r="T66" s="580">
        <v>0.1060033994703906</v>
      </c>
      <c r="U66" s="580">
        <v>0.10585800953302764</v>
      </c>
      <c r="V66" s="580">
        <v>0.10571301787121741</v>
      </c>
      <c r="W66" s="580">
        <v>0.10556842285066749</v>
      </c>
      <c r="X66" s="580">
        <v>0.1054242228460148</v>
      </c>
      <c r="Y66" s="580">
        <v>0.10528041624076474</v>
      </c>
      <c r="Z66" s="580">
        <v>0.10513700142723083</v>
      </c>
      <c r="AA66" s="580">
        <v>0.1049939768064747</v>
      </c>
      <c r="AB66" s="580">
        <v>0.10485134078824668</v>
      </c>
      <c r="AC66" s="580">
        <v>0.10470909179092697</v>
      </c>
      <c r="AD66" s="580">
        <v>0.10456722824146709</v>
      </c>
      <c r="AE66" s="580">
        <v>0.10442574857533188</v>
      </c>
      <c r="AF66" s="580">
        <v>0.10428465123644201</v>
      </c>
      <c r="AG66" s="580">
        <v>0.10414393467711699</v>
      </c>
      <c r="AH66" s="580">
        <v>0.10400359735801849</v>
      </c>
      <c r="AI66" s="580">
        <v>0.10386363774809423</v>
      </c>
      <c r="AJ66" s="580">
        <v>0.10372405432452238</v>
      </c>
      <c r="AK66" s="580">
        <v>0.10358484557265618</v>
      </c>
      <c r="AL66" s="580">
        <v>0.10344600998596931</v>
      </c>
      <c r="AM66" s="580">
        <v>0.1033075460660015</v>
      </c>
      <c r="AN66" s="580">
        <v>0.10316945232230447</v>
      </c>
      <c r="AO66" s="580">
        <v>0.10303172727238871</v>
      </c>
      <c r="AP66" s="580">
        <v>0.10289436944167027</v>
      </c>
      <c r="AQ66" s="580">
        <v>0.10275737736341807</v>
      </c>
      <c r="AR66" s="580">
        <v>0.10262074957870188</v>
      </c>
      <c r="AS66" s="580">
        <v>0.10248448463634041</v>
      </c>
      <c r="AT66" s="580">
        <v>0.10234858109284992</v>
      </c>
      <c r="AU66" s="580">
        <v>0.10221303751239329</v>
      </c>
      <c r="AV66" s="580">
        <v>0.10207785246672949</v>
      </c>
      <c r="AW66" s="580">
        <v>0.10194302453516328</v>
      </c>
      <c r="AX66" s="580">
        <v>0.10180855230449565</v>
      </c>
      <c r="AY66" s="580">
        <v>0.10167443436897421</v>
      </c>
      <c r="AZ66" s="580">
        <v>0.10154066933024442</v>
      </c>
      <c r="BA66" s="580">
        <v>0.10140725579730078</v>
      </c>
      <c r="BB66" s="580">
        <v>0.10127419238643884</v>
      </c>
      <c r="BC66" s="580">
        <v>0.10114147772120718</v>
      </c>
      <c r="BD66" s="580">
        <v>0.10100911043236001</v>
      </c>
      <c r="BE66" s="580">
        <v>0.10087708915781012</v>
      </c>
      <c r="BF66" s="580">
        <v>0.1007454125425821</v>
      </c>
      <c r="BG66" s="580">
        <v>0.10061407923876602</v>
      </c>
      <c r="BH66" s="580">
        <v>0.10048308790547142</v>
      </c>
      <c r="BI66" s="580">
        <v>0.10035243720878169</v>
      </c>
      <c r="BJ66" s="580">
        <v>0.10022212582170877</v>
      </c>
      <c r="BK66" s="580">
        <v>0.10009215242414823</v>
      </c>
      <c r="BL66" s="1"/>
      <c r="BM66" s="510">
        <v>15.75</v>
      </c>
    </row>
    <row r="67" spans="1:65">
      <c r="A67" s="1068"/>
      <c r="B67" s="510">
        <v>12.5</v>
      </c>
      <c r="C67" s="580">
        <v>0.10644460377822813</v>
      </c>
      <c r="D67" s="580">
        <v>0.10629710832063431</v>
      </c>
      <c r="E67" s="580">
        <v>0.10615002105295637</v>
      </c>
      <c r="F67" s="580">
        <v>0.10600334028305304</v>
      </c>
      <c r="G67" s="580">
        <v>0.10585706432812311</v>
      </c>
      <c r="H67" s="580">
        <v>0.10571119151464103</v>
      </c>
      <c r="I67" s="580">
        <v>0.1055657201782932</v>
      </c>
      <c r="J67" s="580">
        <v>0.10542064866391464</v>
      </c>
      <c r="K67" s="580">
        <v>0.10527597532542608</v>
      </c>
      <c r="L67" s="580">
        <v>0.10513169852577191</v>
      </c>
      <c r="M67" s="580">
        <v>0.10498781663685833</v>
      </c>
      <c r="N67" s="580">
        <v>0.10484432803949202</v>
      </c>
      <c r="O67" s="580">
        <v>0.1047012311233196</v>
      </c>
      <c r="P67" s="580">
        <v>0.10455852428676723</v>
      </c>
      <c r="Q67" s="580">
        <v>0.10441620593698091</v>
      </c>
      <c r="R67" s="580">
        <v>0.1042742744897672</v>
      </c>
      <c r="S67" s="580">
        <v>0.10413272836953451</v>
      </c>
      <c r="T67" s="580">
        <v>0.10399156600923463</v>
      </c>
      <c r="U67" s="580">
        <v>0.10385078585030515</v>
      </c>
      <c r="V67" s="580">
        <v>0.10371038634261186</v>
      </c>
      <c r="W67" s="580">
        <v>0.10357036594439196</v>
      </c>
      <c r="X67" s="580">
        <v>0.1034307231221977</v>
      </c>
      <c r="Y67" s="580">
        <v>0.10329145635084024</v>
      </c>
      <c r="Z67" s="580">
        <v>0.10315256411333419</v>
      </c>
      <c r="AA67" s="580">
        <v>0.10301404490084262</v>
      </c>
      <c r="AB67" s="580">
        <v>0.10287589721262232</v>
      </c>
      <c r="AC67" s="580">
        <v>0.10273811955596955</v>
      </c>
      <c r="AD67" s="580">
        <v>0.10260071044616646</v>
      </c>
      <c r="AE67" s="580">
        <v>0.10246366840642758</v>
      </c>
      <c r="AF67" s="580">
        <v>0.10232699196784703</v>
      </c>
      <c r="AG67" s="580">
        <v>0.10219067966934595</v>
      </c>
      <c r="AH67" s="580">
        <v>0.10205473005762049</v>
      </c>
      <c r="AI67" s="580">
        <v>0.10191914168709021</v>
      </c>
      <c r="AJ67" s="580">
        <v>0.10178391311984666</v>
      </c>
      <c r="AK67" s="580">
        <v>0.10164904292560278</v>
      </c>
      <c r="AL67" s="580">
        <v>0.10151452968164236</v>
      </c>
      <c r="AM67" s="580">
        <v>0.10138037197276994</v>
      </c>
      <c r="AN67" s="580">
        <v>0.10124656839126132</v>
      </c>
      <c r="AO67" s="580">
        <v>0.10111311753681428</v>
      </c>
      <c r="AP67" s="580">
        <v>0.10098001801649961</v>
      </c>
      <c r="AQ67" s="580">
        <v>0.10084726844471287</v>
      </c>
      <c r="AR67" s="580">
        <v>0.10071486744312612</v>
      </c>
      <c r="AS67" s="580">
        <v>0.10058281364064027</v>
      </c>
      <c r="AT67" s="580">
        <v>0.1004511056733378</v>
      </c>
      <c r="AU67" s="580">
        <v>0.10031974218443576</v>
      </c>
      <c r="AV67" s="580">
        <v>0.10018872182423913</v>
      </c>
      <c r="AW67" s="580">
        <v>0.10005804325009472</v>
      </c>
      <c r="AX67" s="580">
        <v>9.9927705126345218E-2</v>
      </c>
      <c r="AY67" s="580">
        <v>9.9797706124283667E-2</v>
      </c>
      <c r="AZ67" s="580">
        <v>9.9668044922108359E-2</v>
      </c>
      <c r="BA67" s="580">
        <v>9.953872020487807E-2</v>
      </c>
      <c r="BB67" s="580">
        <v>9.940973066446751E-2</v>
      </c>
      <c r="BC67" s="580">
        <v>9.9281074999523281E-2</v>
      </c>
      <c r="BD67" s="580">
        <v>9.915275191542014E-2</v>
      </c>
      <c r="BE67" s="580">
        <v>9.9024760124217501E-2</v>
      </c>
      <c r="BF67" s="580">
        <v>9.8897098344616366E-2</v>
      </c>
      <c r="BG67" s="580">
        <v>9.8769765301916612E-2</v>
      </c>
      <c r="BH67" s="580">
        <v>9.8642759727974552E-2</v>
      </c>
      <c r="BI67" s="580">
        <v>9.8516080361160774E-2</v>
      </c>
      <c r="BJ67" s="580">
        <v>9.8389725946318451E-2</v>
      </c>
      <c r="BK67" s="580">
        <v>9.8263695234721837E-2</v>
      </c>
      <c r="BL67" s="1"/>
      <c r="BM67" s="510">
        <v>16</v>
      </c>
    </row>
    <row r="68" spans="1:65">
      <c r="A68" s="1068"/>
      <c r="B68" s="510">
        <v>12.75</v>
      </c>
      <c r="C68" s="580">
        <v>0.10440263443374999</v>
      </c>
      <c r="D68" s="580">
        <v>0.10425986431201953</v>
      </c>
      <c r="E68" s="580">
        <v>0.10411748413201337</v>
      </c>
      <c r="F68" s="580">
        <v>0.10397549229836425</v>
      </c>
      <c r="G68" s="580">
        <v>0.10383388722439595</v>
      </c>
      <c r="H68" s="580">
        <v>0.10369266733206409</v>
      </c>
      <c r="I68" s="580">
        <v>0.10355183105189754</v>
      </c>
      <c r="J68" s="580">
        <v>0.1034113768229403</v>
      </c>
      <c r="K68" s="580">
        <v>0.10327130309269382</v>
      </c>
      <c r="L68" s="580">
        <v>0.10313160831705977</v>
      </c>
      <c r="M68" s="580">
        <v>0.10299229096028331</v>
      </c>
      <c r="N68" s="580">
        <v>0.10285334949489686</v>
      </c>
      <c r="O68" s="580">
        <v>0.10271478240166421</v>
      </c>
      <c r="P68" s="580">
        <v>0.10257658816952518</v>
      </c>
      <c r="Q68" s="580">
        <v>0.1024387652955407</v>
      </c>
      <c r="R68" s="580">
        <v>0.10230131228483834</v>
      </c>
      <c r="S68" s="580">
        <v>0.10216422765055816</v>
      </c>
      <c r="T68" s="580">
        <v>0.10202750991379923</v>
      </c>
      <c r="U68" s="580">
        <v>0.10189115760356642</v>
      </c>
      <c r="V68" s="580">
        <v>0.10175516925671753</v>
      </c>
      <c r="W68" s="580">
        <v>0.1016195434179111</v>
      </c>
      <c r="X68" s="580">
        <v>0.10148427863955446</v>
      </c>
      <c r="Y68" s="580">
        <v>0.10134937348175213</v>
      </c>
      <c r="Z68" s="580">
        <v>0.10121482651225482</v>
      </c>
      <c r="AA68" s="580">
        <v>0.10108063630640876</v>
      </c>
      <c r="AB68" s="580">
        <v>0.10094680144710533</v>
      </c>
      <c r="AC68" s="580">
        <v>0.10081332052473123</v>
      </c>
      <c r="AD68" s="580">
        <v>0.10068019213711903</v>
      </c>
      <c r="AE68" s="580">
        <v>0.10054741488949795</v>
      </c>
      <c r="AF68" s="580">
        <v>0.10041498739444528</v>
      </c>
      <c r="AG68" s="580">
        <v>0.10028290827183801</v>
      </c>
      <c r="AH68" s="580">
        <v>0.10015117614880481</v>
      </c>
      <c r="AI68" s="580">
        <v>0.10001978965967859</v>
      </c>
      <c r="AJ68" s="580">
        <v>9.9888747445949236E-2</v>
      </c>
      <c r="AK68" s="580">
        <v>9.9758048156216778E-2</v>
      </c>
      <c r="AL68" s="580">
        <v>9.9627690446144945E-2</v>
      </c>
      <c r="AM68" s="580">
        <v>9.9497672978415108E-2</v>
      </c>
      <c r="AN68" s="580">
        <v>9.9367994422680531E-2</v>
      </c>
      <c r="AO68" s="580">
        <v>9.9238653455520923E-2</v>
      </c>
      <c r="AP68" s="580">
        <v>9.9109648760397559E-2</v>
      </c>
      <c r="AQ68" s="580">
        <v>9.8980979027608509E-2</v>
      </c>
      <c r="AR68" s="580">
        <v>9.8852642954244299E-2</v>
      </c>
      <c r="AS68" s="580">
        <v>9.8724639244144027E-2</v>
      </c>
      <c r="AT68" s="580">
        <v>9.8596966607851652E-2</v>
      </c>
      <c r="AU68" s="580">
        <v>9.8469623762572706E-2</v>
      </c>
      <c r="AV68" s="580">
        <v>9.8342609432131356E-2</v>
      </c>
      <c r="AW68" s="580">
        <v>9.8215922346927775E-2</v>
      </c>
      <c r="AX68" s="580">
        <v>9.8089561243895798E-2</v>
      </c>
      <c r="AY68" s="580">
        <v>9.7963524866460969E-2</v>
      </c>
      <c r="AZ68" s="580">
        <v>9.7837811964498908E-2</v>
      </c>
      <c r="BA68" s="580">
        <v>9.7712421294293958E-2</v>
      </c>
      <c r="BB68" s="580">
        <v>9.7587351618498158E-2</v>
      </c>
      <c r="BC68" s="580">
        <v>9.7462601706090599E-2</v>
      </c>
      <c r="BD68" s="580">
        <v>9.733817033233691E-2</v>
      </c>
      <c r="BE68" s="580">
        <v>9.7214056278749364E-2</v>
      </c>
      <c r="BF68" s="580">
        <v>9.7090258333046936E-2</v>
      </c>
      <c r="BG68" s="580">
        <v>9.6966775289115903E-2</v>
      </c>
      <c r="BH68" s="580">
        <v>9.6843605946970696E-2</v>
      </c>
      <c r="BI68" s="580">
        <v>9.6720749112714999E-2</v>
      </c>
      <c r="BJ68" s="580">
        <v>9.6598203598503185E-2</v>
      </c>
      <c r="BK68" s="580">
        <v>9.6475968222501984E-2</v>
      </c>
      <c r="BL68" s="1"/>
      <c r="BM68" s="510">
        <v>16.25</v>
      </c>
    </row>
    <row r="69" spans="1:65">
      <c r="A69" s="1068"/>
      <c r="B69" s="510">
        <v>13</v>
      </c>
      <c r="C69" s="580">
        <v>0.10241074078984241</v>
      </c>
      <c r="D69" s="580">
        <v>0.10227250616100403</v>
      </c>
      <c r="E69" s="580">
        <v>0.10213464420897751</v>
      </c>
      <c r="F69" s="580">
        <v>0.10199715342870179</v>
      </c>
      <c r="G69" s="580">
        <v>0.10186003232320921</v>
      </c>
      <c r="H69" s="580">
        <v>0.10172327940357112</v>
      </c>
      <c r="I69" s="580">
        <v>0.10158689318884408</v>
      </c>
      <c r="J69" s="580">
        <v>0.10145087220601633</v>
      </c>
      <c r="K69" s="580">
        <v>0.1013152149899548</v>
      </c>
      <c r="L69" s="580">
        <v>0.10117992008335248</v>
      </c>
      <c r="M69" s="580">
        <v>0.10104498603667629</v>
      </c>
      <c r="N69" s="580">
        <v>0.1009104114081152</v>
      </c>
      <c r="O69" s="580">
        <v>0.100776194763529</v>
      </c>
      <c r="P69" s="580">
        <v>0.1006423346763973</v>
      </c>
      <c r="Q69" s="580">
        <v>0.10050882972776896</v>
      </c>
      <c r="R69" s="580">
        <v>0.100375678506212</v>
      </c>
      <c r="S69" s="580">
        <v>0.10024287960776383</v>
      </c>
      <c r="T69" s="580">
        <v>0.10011043163588197</v>
      </c>
      <c r="U69" s="580">
        <v>9.9978333201394959E-2</v>
      </c>
      <c r="V69" s="580">
        <v>9.9846582922453936E-2</v>
      </c>
      <c r="W69" s="580">
        <v>9.9715179424484379E-2</v>
      </c>
      <c r="X69" s="580">
        <v>9.958412134013829E-2</v>
      </c>
      <c r="Y69" s="580">
        <v>9.9453407309246816E-2</v>
      </c>
      <c r="Z69" s="580">
        <v>9.9323035978773164E-2</v>
      </c>
      <c r="AA69" s="580">
        <v>9.9193006002765885E-2</v>
      </c>
      <c r="AB69" s="580">
        <v>9.9063316042312652E-2</v>
      </c>
      <c r="AC69" s="580">
        <v>9.8933964765494209E-2</v>
      </c>
      <c r="AD69" s="580">
        <v>9.8804950847338771E-2</v>
      </c>
      <c r="AE69" s="580">
        <v>9.8676272969776893E-2</v>
      </c>
      <c r="AF69" s="580">
        <v>9.8547929821596478E-2</v>
      </c>
      <c r="AG69" s="580">
        <v>9.8419920098398242E-2</v>
      </c>
      <c r="AH69" s="580">
        <v>9.8292242502551586E-2</v>
      </c>
      <c r="AI69" s="580">
        <v>9.8164895743150737E-2</v>
      </c>
      <c r="AJ69" s="580">
        <v>9.8037878535971165E-2</v>
      </c>
      <c r="AK69" s="580">
        <v>9.7911189603426527E-2</v>
      </c>
      <c r="AL69" s="580">
        <v>9.7784827674525732E-2</v>
      </c>
      <c r="AM69" s="580">
        <v>9.765879148483049E-2</v>
      </c>
      <c r="AN69" s="580">
        <v>9.7533079776413123E-2</v>
      </c>
      <c r="AO69" s="580">
        <v>9.740769129781475E-2</v>
      </c>
      <c r="AP69" s="580">
        <v>9.7282624804003709E-2</v>
      </c>
      <c r="AQ69" s="580">
        <v>9.7157879056334315E-2</v>
      </c>
      <c r="AR69" s="580">
        <v>9.7033452822506097E-2</v>
      </c>
      <c r="AS69" s="580">
        <v>9.6909344876523112E-2</v>
      </c>
      <c r="AT69" s="580">
        <v>9.6785553998653698E-2</v>
      </c>
      <c r="AU69" s="580">
        <v>9.6662078975390531E-2</v>
      </c>
      <c r="AV69" s="580">
        <v>9.6538918599410994E-2</v>
      </c>
      <c r="AW69" s="580">
        <v>9.6416071669537751E-2</v>
      </c>
      <c r="AX69" s="580">
        <v>9.6293536990699799E-2</v>
      </c>
      <c r="AY69" s="580">
        <v>9.6171313373893633E-2</v>
      </c>
      <c r="AZ69" s="580">
        <v>9.6049399636144797E-2</v>
      </c>
      <c r="BA69" s="580">
        <v>9.5927794600469768E-2</v>
      </c>
      <c r="BB69" s="580">
        <v>9.5806497095838078E-2</v>
      </c>
      <c r="BC69" s="580">
        <v>9.5685505957134612E-2</v>
      </c>
      <c r="BD69" s="580">
        <v>9.5564820025122454E-2</v>
      </c>
      <c r="BE69" s="580">
        <v>9.5444438146405797E-2</v>
      </c>
      <c r="BF69" s="580">
        <v>9.5324359173393131E-2</v>
      </c>
      <c r="BG69" s="580">
        <v>9.5204581964260931E-2</v>
      </c>
      <c r="BH69" s="580">
        <v>9.5085105382917326E-2</v>
      </c>
      <c r="BI69" s="580">
        <v>9.4965928298966246E-2</v>
      </c>
      <c r="BJ69" s="580">
        <v>9.4847049587671747E-2</v>
      </c>
      <c r="BK69" s="580">
        <v>9.4728468129922666E-2</v>
      </c>
      <c r="BL69" s="1"/>
      <c r="BM69" s="510">
        <v>16.5</v>
      </c>
    </row>
    <row r="70" spans="1:65">
      <c r="A70" s="1068"/>
      <c r="B70" s="510">
        <v>13.25</v>
      </c>
      <c r="C70" s="580">
        <v>0.10046792131134409</v>
      </c>
      <c r="D70" s="580">
        <v>0.10033404094017907</v>
      </c>
      <c r="E70" s="580">
        <v>0.10020051690366182</v>
      </c>
      <c r="F70" s="580">
        <v>0.10006734778105797</v>
      </c>
      <c r="G70" s="580">
        <v>9.9934532159175901E-2</v>
      </c>
      <c r="H70" s="580">
        <v>9.9802068632316776E-2</v>
      </c>
      <c r="I70" s="580">
        <v>9.9669955802224916E-2</v>
      </c>
      <c r="J70" s="580">
        <v>9.9538192278038576E-2</v>
      </c>
      <c r="K70" s="580">
        <v>9.9406776676241218E-2</v>
      </c>
      <c r="L70" s="580">
        <v>9.9275707620613024E-2</v>
      </c>
      <c r="M70" s="580">
        <v>9.9144983742182835E-2</v>
      </c>
      <c r="N70" s="580">
        <v>9.9014603679180566E-2</v>
      </c>
      <c r="O70" s="580">
        <v>9.8884566076989866E-2</v>
      </c>
      <c r="P70" s="580">
        <v>9.8754869588101202E-2</v>
      </c>
      <c r="Q70" s="580">
        <v>9.8625512872065335E-2</v>
      </c>
      <c r="R70" s="580">
        <v>9.8496494595447154E-2</v>
      </c>
      <c r="S70" s="580">
        <v>9.8367813431779777E-2</v>
      </c>
      <c r="T70" s="580">
        <v>9.8239468061519217E-2</v>
      </c>
      <c r="U70" s="580">
        <v>9.8111457171999178E-2</v>
      </c>
      <c r="V70" s="580">
        <v>9.7983779457386372E-2</v>
      </c>
      <c r="W70" s="580">
        <v>9.7856433618635996E-2</v>
      </c>
      <c r="X70" s="580">
        <v>9.772941836344784E-2</v>
      </c>
      <c r="Y70" s="580">
        <v>9.7602732406222484E-2</v>
      </c>
      <c r="Z70" s="580">
        <v>9.7476374468017893E-2</v>
      </c>
      <c r="AA70" s="580">
        <v>9.7350343276506449E-2</v>
      </c>
      <c r="AB70" s="580">
        <v>9.7224637565932234E-2</v>
      </c>
      <c r="AC70" s="580">
        <v>9.7099256077068569E-2</v>
      </c>
      <c r="AD70" s="580">
        <v>9.6974197557176095E-2</v>
      </c>
      <c r="AE70" s="580">
        <v>9.6849460759960967E-2</v>
      </c>
      <c r="AF70" s="580">
        <v>9.6725044445533481E-2</v>
      </c>
      <c r="AG70" s="580">
        <v>9.6600947380366994E-2</v>
      </c>
      <c r="AH70" s="580">
        <v>9.6477168337257127E-2</v>
      </c>
      <c r="AI70" s="580">
        <v>9.6353706095281363E-2</v>
      </c>
      <c r="AJ70" s="580">
        <v>9.6230559439758848E-2</v>
      </c>
      <c r="AK70" s="580">
        <v>9.6107727162210638E-2</v>
      </c>
      <c r="AL70" s="580">
        <v>9.5985208060320043E-2</v>
      </c>
      <c r="AM70" s="580">
        <v>9.5863000937893489E-2</v>
      </c>
      <c r="AN70" s="580">
        <v>9.5741104604821645E-2</v>
      </c>
      <c r="AO70" s="580">
        <v>9.561951787704058E-2</v>
      </c>
      <c r="AP70" s="580">
        <v>9.5498239576493657E-2</v>
      </c>
      <c r="AQ70" s="580">
        <v>9.5377268531093365E-2</v>
      </c>
      <c r="AR70" s="580">
        <v>9.5256603574683546E-2</v>
      </c>
      <c r="AS70" s="580">
        <v>9.5136243547002008E-2</v>
      </c>
      <c r="AT70" s="580">
        <v>9.5016187293643237E-2</v>
      </c>
      <c r="AU70" s="580">
        <v>9.4896433666021587E-2</v>
      </c>
      <c r="AV70" s="580">
        <v>9.4776981521334555E-2</v>
      </c>
      <c r="AW70" s="580">
        <v>9.4657829722526496E-2</v>
      </c>
      <c r="AX70" s="580">
        <v>9.4538977138252545E-2</v>
      </c>
      <c r="AY70" s="580">
        <v>9.4420422642842727E-2</v>
      </c>
      <c r="AZ70" s="580">
        <v>9.4302165116266545E-2</v>
      </c>
      <c r="BA70" s="580">
        <v>9.4184203444097628E-2</v>
      </c>
      <c r="BB70" s="580">
        <v>9.4066536517478705E-2</v>
      </c>
      <c r="BC70" s="580">
        <v>9.3949163233086927E-2</v>
      </c>
      <c r="BD70" s="580">
        <v>9.3832082493099364E-2</v>
      </c>
      <c r="BE70" s="580">
        <v>9.3715293205158701E-2</v>
      </c>
      <c r="BF70" s="580">
        <v>9.3598794282339387E-2</v>
      </c>
      <c r="BG70" s="580">
        <v>9.3482584643113861E-2</v>
      </c>
      <c r="BH70" s="580">
        <v>9.3366663211319006E-2</v>
      </c>
      <c r="BI70" s="580">
        <v>9.325102891612308E-2</v>
      </c>
      <c r="BJ70" s="580">
        <v>9.3135680691992642E-2</v>
      </c>
      <c r="BK70" s="580">
        <v>9.302061747865982E-2</v>
      </c>
      <c r="BL70" s="1"/>
      <c r="BM70" s="510">
        <v>16.75</v>
      </c>
    </row>
    <row r="71" spans="1:65">
      <c r="A71" s="1068"/>
      <c r="B71" s="510">
        <v>13.5</v>
      </c>
      <c r="C71" s="580">
        <v>9.8573131239727885E-2</v>
      </c>
      <c r="D71" s="580">
        <v>9.8443432121486971E-2</v>
      </c>
      <c r="E71" s="580">
        <v>9.831407386198765E-2</v>
      </c>
      <c r="F71" s="580">
        <v>9.8185055119290793E-2</v>
      </c>
      <c r="G71" s="580">
        <v>9.8056374558492254E-2</v>
      </c>
      <c r="H71" s="580">
        <v>9.7928030851676798E-2</v>
      </c>
      <c r="I71" s="580">
        <v>9.7800022677872384E-2</v>
      </c>
      <c r="J71" s="580">
        <v>9.7672348723004884E-2</v>
      </c>
      <c r="K71" s="580">
        <v>9.7545007679853135E-2</v>
      </c>
      <c r="L71" s="580">
        <v>9.741799824800422E-2</v>
      </c>
      <c r="M71" s="580">
        <v>9.7291319133809326E-2</v>
      </c>
      <c r="N71" s="580">
        <v>9.7164969050339806E-2</v>
      </c>
      <c r="O71" s="580">
        <v>9.7038946717343491E-2</v>
      </c>
      <c r="P71" s="580">
        <v>9.6913250861201561E-2</v>
      </c>
      <c r="Q71" s="580">
        <v>9.678788021488563E-2</v>
      </c>
      <c r="R71" s="580">
        <v>9.6662833517915075E-2</v>
      </c>
      <c r="S71" s="580">
        <v>9.6538109516314918E-2</v>
      </c>
      <c r="T71" s="580">
        <v>9.6413706962573856E-2</v>
      </c>
      <c r="U71" s="580">
        <v>9.6289624615602629E-2</v>
      </c>
      <c r="V71" s="580">
        <v>9.6165861240692804E-2</v>
      </c>
      <c r="W71" s="580">
        <v>9.6042415609475823E-2</v>
      </c>
      <c r="X71" s="580">
        <v>9.5919286499882295E-2</v>
      </c>
      <c r="Y71" s="580">
        <v>9.5796472696101739E-2</v>
      </c>
      <c r="Z71" s="580">
        <v>9.5673972988542563E-2</v>
      </c>
      <c r="AA71" s="580">
        <v>9.5551786173792314E-2</v>
      </c>
      <c r="AB71" s="580">
        <v>9.5429911054578279E-2</v>
      </c>
      <c r="AC71" s="580">
        <v>9.5308346439728395E-2</v>
      </c>
      <c r="AD71" s="580">
        <v>9.5187091144132471E-2</v>
      </c>
      <c r="AE71" s="580">
        <v>9.5066143988703597E-2</v>
      </c>
      <c r="AF71" s="580">
        <v>9.4945503800339962E-2</v>
      </c>
      <c r="AG71" s="580">
        <v>9.4825169411887011E-2</v>
      </c>
      <c r="AH71" s="580">
        <v>9.4705139662099633E-2</v>
      </c>
      <c r="AI71" s="580">
        <v>9.4585413395604945E-2</v>
      </c>
      <c r="AJ71" s="580">
        <v>9.4465989462865219E-2</v>
      </c>
      <c r="AK71" s="580">
        <v>9.4346866720140976E-2</v>
      </c>
      <c r="AL71" s="580">
        <v>9.4228044029454575E-2</v>
      </c>
      <c r="AM71" s="580">
        <v>9.4109520258554E-2</v>
      </c>
      <c r="AN71" s="580">
        <v>9.3991294280876742E-2</v>
      </c>
      <c r="AO71" s="580">
        <v>9.3873364975514309E-2</v>
      </c>
      <c r="AP71" s="580">
        <v>9.3755731227176661E-2</v>
      </c>
      <c r="AQ71" s="580">
        <v>9.3638391926157055E-2</v>
      </c>
      <c r="AR71" s="580">
        <v>9.3521345968297226E-2</v>
      </c>
      <c r="AS71" s="580">
        <v>9.3404592254952734E-2</v>
      </c>
      <c r="AT71" s="580">
        <v>9.3288129692958507E-2</v>
      </c>
      <c r="AU71" s="580">
        <v>9.3171957194594826E-2</v>
      </c>
      <c r="AV71" s="580">
        <v>9.3056073677553405E-2</v>
      </c>
      <c r="AW71" s="580">
        <v>9.2940478064903798E-2</v>
      </c>
      <c r="AX71" s="580">
        <v>9.282516928506003E-2</v>
      </c>
      <c r="AY71" s="580">
        <v>9.2710146271747507E-2</v>
      </c>
      <c r="AZ71" s="580">
        <v>9.2595407963970117E-2</v>
      </c>
      <c r="BA71" s="580">
        <v>9.2480953305977595E-2</v>
      </c>
      <c r="BB71" s="580">
        <v>9.2366781247233215E-2</v>
      </c>
      <c r="BC71" s="580">
        <v>9.2252890742381605E-2</v>
      </c>
      <c r="BD71" s="580">
        <v>9.2139280751216773E-2</v>
      </c>
      <c r="BE71" s="580">
        <v>9.2025950238650581E-2</v>
      </c>
      <c r="BF71" s="580">
        <v>9.1912898174681179E-2</v>
      </c>
      <c r="BG71" s="580">
        <v>9.1800123534361872E-2</v>
      </c>
      <c r="BH71" s="580">
        <v>9.1687625297770137E-2</v>
      </c>
      <c r="BI71" s="580">
        <v>9.1575402449976875E-2</v>
      </c>
      <c r="BJ71" s="580">
        <v>9.1463453981015824E-2</v>
      </c>
      <c r="BK71" s="580">
        <v>9.1351778885853399E-2</v>
      </c>
      <c r="BL71" s="1"/>
      <c r="BM71" s="510">
        <v>17</v>
      </c>
    </row>
    <row r="72" spans="1:65">
      <c r="A72" s="1068"/>
      <c r="B72" s="510">
        <v>13.75</v>
      </c>
      <c r="C72" s="580">
        <v>9.672529472501927E-2</v>
      </c>
      <c r="D72" s="580">
        <v>9.6599611715865827E-2</v>
      </c>
      <c r="E72" s="580">
        <v>9.6474254903084575E-2</v>
      </c>
      <c r="F72" s="580">
        <v>9.6349223018411326E-2</v>
      </c>
      <c r="G72" s="580">
        <v>9.6224514800148153E-2</v>
      </c>
      <c r="H72" s="580">
        <v>9.6100128993120898E-2</v>
      </c>
      <c r="I72" s="580">
        <v>9.5976064348637119E-2</v>
      </c>
      <c r="J72" s="580">
        <v>9.5852319624444279E-2</v>
      </c>
      <c r="K72" s="580">
        <v>9.572889358468821E-2</v>
      </c>
      <c r="L72" s="580">
        <v>9.5605784999872129E-2</v>
      </c>
      <c r="M72" s="580">
        <v>9.5482992646815701E-2</v>
      </c>
      <c r="N72" s="580">
        <v>9.5360515308614516E-2</v>
      </c>
      <c r="O72" s="580">
        <v>9.5238351774599952E-2</v>
      </c>
      <c r="P72" s="580">
        <v>9.5116500840299267E-2</v>
      </c>
      <c r="Q72" s="580">
        <v>9.4994961307395986E-2</v>
      </c>
      <c r="R72" s="580">
        <v>9.4873731983690618E-2</v>
      </c>
      <c r="S72" s="580">
        <v>9.4752811683061752E-2</v>
      </c>
      <c r="T72" s="580">
        <v>9.4632199225427246E-2</v>
      </c>
      <c r="U72" s="580">
        <v>9.4511893436705949E-2</v>
      </c>
      <c r="V72" s="580">
        <v>9.4391893148779549E-2</v>
      </c>
      <c r="W72" s="580">
        <v>9.4272197199454746E-2</v>
      </c>
      <c r="X72" s="580">
        <v>9.4152804432425838E-2</v>
      </c>
      <c r="Y72" s="580">
        <v>9.4033713697237356E-2</v>
      </c>
      <c r="Z72" s="580">
        <v>9.3914923849247156E-2</v>
      </c>
      <c r="AA72" s="580">
        <v>9.3796433749589805E-2</v>
      </c>
      <c r="AB72" s="580">
        <v>9.3678242265140127E-2</v>
      </c>
      <c r="AC72" s="580">
        <v>9.3560348268477062E-2</v>
      </c>
      <c r="AD72" s="580">
        <v>9.3442750637847904E-2</v>
      </c>
      <c r="AE72" s="580">
        <v>9.3325448257132612E-2</v>
      </c>
      <c r="AF72" s="580">
        <v>9.3208440015808622E-2</v>
      </c>
      <c r="AG72" s="580">
        <v>9.3091724808915657E-2</v>
      </c>
      <c r="AH72" s="580">
        <v>9.2975301537021091E-2</v>
      </c>
      <c r="AI72" s="580">
        <v>9.2859169106185344E-2</v>
      </c>
      <c r="AJ72" s="580">
        <v>9.2743326427927597E-2</v>
      </c>
      <c r="AK72" s="580">
        <v>9.2627772419191873E-2</v>
      </c>
      <c r="AL72" s="580">
        <v>9.2512506002313241E-2</v>
      </c>
      <c r="AM72" s="580">
        <v>9.2397526104984223E-2</v>
      </c>
      <c r="AN72" s="580">
        <v>9.2282831660221734E-2</v>
      </c>
      <c r="AO72" s="580">
        <v>9.21684216063339E-2</v>
      </c>
      <c r="AP72" s="580">
        <v>9.2054294886887392E-2</v>
      </c>
      <c r="AQ72" s="580">
        <v>9.1940450450674879E-2</v>
      </c>
      <c r="AR72" s="580">
        <v>9.1826887251682796E-2</v>
      </c>
      <c r="AS72" s="580">
        <v>9.1713604249059194E-2</v>
      </c>
      <c r="AT72" s="580">
        <v>9.1600600407082081E-2</v>
      </c>
      <c r="AU72" s="580">
        <v>9.1487874695127785E-2</v>
      </c>
      <c r="AV72" s="580">
        <v>9.1375426087639627E-2</v>
      </c>
      <c r="AW72" s="580">
        <v>9.12632535640968E-2</v>
      </c>
      <c r="AX72" s="580">
        <v>9.1151356108983561E-2</v>
      </c>
      <c r="AY72" s="580">
        <v>9.1039732711758511E-2</v>
      </c>
      <c r="AZ72" s="580">
        <v>9.0928382366824212E-2</v>
      </c>
      <c r="BA72" s="580">
        <v>9.0817304073497029E-2</v>
      </c>
      <c r="BB72" s="580">
        <v>9.0706496835977049E-2</v>
      </c>
      <c r="BC72" s="580">
        <v>9.0595959663318404E-2</v>
      </c>
      <c r="BD72" s="580">
        <v>9.0485691569399743E-2</v>
      </c>
      <c r="BE72" s="580">
        <v>9.0375691572894823E-2</v>
      </c>
      <c r="BF72" s="580">
        <v>9.0265958697243479E-2</v>
      </c>
      <c r="BG72" s="580">
        <v>9.0156491970622712E-2</v>
      </c>
      <c r="BH72" s="580">
        <v>9.004729042591797E-2</v>
      </c>
      <c r="BI72" s="580">
        <v>8.9938353100694632E-2</v>
      </c>
      <c r="BJ72" s="580">
        <v>8.9829679037169874E-2</v>
      </c>
      <c r="BK72" s="580">
        <v>8.9721267282184436E-2</v>
      </c>
      <c r="BL72" s="1"/>
      <c r="BM72" s="510">
        <v>17.25</v>
      </c>
    </row>
    <row r="73" spans="1:65">
      <c r="A73" s="1068"/>
      <c r="B73" s="576">
        <v>14</v>
      </c>
      <c r="C73" s="580">
        <v>9.4923315030607344E-2</v>
      </c>
      <c r="D73" s="580">
        <v>9.4801490487690029E-2</v>
      </c>
      <c r="E73" s="580">
        <v>9.4679978243104326E-2</v>
      </c>
      <c r="F73" s="580">
        <v>9.4558777097517976E-2</v>
      </c>
      <c r="G73" s="580">
        <v>9.4437885857732107E-2</v>
      </c>
      <c r="H73" s="580">
        <v>9.4317303336641886E-2</v>
      </c>
      <c r="I73" s="580">
        <v>9.4197028353197765E-2</v>
      </c>
      <c r="J73" s="580">
        <v>9.4077059732366908E-2</v>
      </c>
      <c r="K73" s="580">
        <v>9.3957396305094934E-2</v>
      </c>
      <c r="L73" s="580">
        <v>9.3838036908267891E-2</v>
      </c>
      <c r="M73" s="580">
        <v>9.3718980384674591E-2</v>
      </c>
      <c r="N73" s="580">
        <v>9.3600225582969293E-2</v>
      </c>
      <c r="O73" s="580">
        <v>9.3481771357634497E-2</v>
      </c>
      <c r="P73" s="580">
        <v>9.3363616568944069E-2</v>
      </c>
      <c r="Q73" s="580">
        <v>9.3245760082926843E-2</v>
      </c>
      <c r="R73" s="580">
        <v>9.3128200771330244E-2</v>
      </c>
      <c r="S73" s="580">
        <v>9.3010937511584249E-2</v>
      </c>
      <c r="T73" s="580">
        <v>9.2893969186765735E-2</v>
      </c>
      <c r="U73" s="580">
        <v>9.2777294685563005E-2</v>
      </c>
      <c r="V73" s="580">
        <v>9.2660912902240516E-2</v>
      </c>
      <c r="W73" s="580">
        <v>9.2544822736604054E-2</v>
      </c>
      <c r="X73" s="580">
        <v>9.2429023093966028E-2</v>
      </c>
      <c r="Y73" s="580">
        <v>9.2313512885110985E-2</v>
      </c>
      <c r="Z73" s="580">
        <v>9.2198291026261564E-2</v>
      </c>
      <c r="AA73" s="580">
        <v>9.2083356439044597E-2</v>
      </c>
      <c r="AB73" s="580">
        <v>9.1968708050457371E-2</v>
      </c>
      <c r="AC73" s="580">
        <v>9.1854344792834303E-2</v>
      </c>
      <c r="AD73" s="580">
        <v>9.1740265603813834E-2</v>
      </c>
      <c r="AE73" s="580">
        <v>9.1626469426305437E-2</v>
      </c>
      <c r="AF73" s="580">
        <v>9.151295520845705E-2</v>
      </c>
      <c r="AG73" s="580">
        <v>9.1399721903622666E-2</v>
      </c>
      <c r="AH73" s="580">
        <v>9.1286768470330043E-2</v>
      </c>
      <c r="AI73" s="580">
        <v>9.1174093872248965E-2</v>
      </c>
      <c r="AJ73" s="580">
        <v>9.1061697078159393E-2</v>
      </c>
      <c r="AK73" s="580">
        <v>9.0949577061920056E-2</v>
      </c>
      <c r="AL73" s="580">
        <v>9.083773280243726E-2</v>
      </c>
      <c r="AM73" s="580">
        <v>9.0726163283633823E-2</v>
      </c>
      <c r="AN73" s="580">
        <v>9.0614867494418397E-2</v>
      </c>
      <c r="AO73" s="580">
        <v>9.0503844428654792E-2</v>
      </c>
      <c r="AP73" s="580">
        <v>9.0393093085131784E-2</v>
      </c>
      <c r="AQ73" s="580">
        <v>9.0282612467532955E-2</v>
      </c>
      <c r="AR73" s="580">
        <v>9.0172401584406828E-2</v>
      </c>
      <c r="AS73" s="580">
        <v>9.0062459449137197E-2</v>
      </c>
      <c r="AT73" s="580">
        <v>8.9952785079913722E-2</v>
      </c>
      <c r="AU73" s="580">
        <v>8.984337749970267E-2</v>
      </c>
      <c r="AV73" s="580">
        <v>8.9734235736217902E-2</v>
      </c>
      <c r="AW73" s="580">
        <v>8.9625358821892098E-2</v>
      </c>
      <c r="AX73" s="580">
        <v>8.9516745793848135E-2</v>
      </c>
      <c r="AY73" s="580">
        <v>8.9408395693870699E-2</v>
      </c>
      <c r="AZ73" s="580">
        <v>8.9300307568378173E-2</v>
      </c>
      <c r="BA73" s="580">
        <v>8.919248046839455E-2</v>
      </c>
      <c r="BB73" s="580">
        <v>8.9084913449521755E-2</v>
      </c>
      <c r="BC73" s="580">
        <v>8.8977605571912047E-2</v>
      </c>
      <c r="BD73" s="580">
        <v>8.8870555900240608E-2</v>
      </c>
      <c r="BE73" s="580">
        <v>8.87637635036784E-2</v>
      </c>
      <c r="BF73" s="580">
        <v>8.8657227455865226E-2</v>
      </c>
      <c r="BG73" s="580">
        <v>8.8550946834882849E-2</v>
      </c>
      <c r="BH73" s="580">
        <v>8.8444920723228487E-2</v>
      </c>
      <c r="BI73" s="580">
        <v>8.8339148207788376E-2</v>
      </c>
      <c r="BJ73" s="580">
        <v>8.8233628379811524E-2</v>
      </c>
      <c r="BK73" s="580">
        <v>8.8128360334883735E-2</v>
      </c>
      <c r="BL73" s="1"/>
      <c r="BM73" s="510">
        <v>17.5</v>
      </c>
    </row>
    <row r="74" spans="1:65">
      <c r="A74" s="1068"/>
      <c r="B74" s="510">
        <v>14.25</v>
      </c>
      <c r="C74" s="580">
        <v>9.3166083099247551E-2</v>
      </c>
      <c r="D74" s="580">
        <v>9.3047966531778312E-2</v>
      </c>
      <c r="E74" s="580">
        <v>9.2930149082992838E-2</v>
      </c>
      <c r="F74" s="580">
        <v>9.2812629618094694E-2</v>
      </c>
      <c r="G74" s="580">
        <v>9.2695407008020453E-2</v>
      </c>
      <c r="H74" s="580">
        <v>9.2578480129403493E-2</v>
      </c>
      <c r="I74" s="580">
        <v>9.2461847864538177E-2</v>
      </c>
      <c r="J74" s="580">
        <v>9.2345509101344259E-2</v>
      </c>
      <c r="K74" s="580">
        <v>9.2229462733331394E-2</v>
      </c>
      <c r="L74" s="580">
        <v>9.211370765956424E-2</v>
      </c>
      <c r="M74" s="580">
        <v>9.1998242784627551E-2</v>
      </c>
      <c r="N74" s="580">
        <v>9.1883067018591613E-2</v>
      </c>
      <c r="O74" s="580">
        <v>9.176817927697796E-2</v>
      </c>
      <c r="P74" s="580">
        <v>9.1653578480725389E-2</v>
      </c>
      <c r="Q74" s="580">
        <v>9.1539263556156075E-2</v>
      </c>
      <c r="R74" s="580">
        <v>9.142523343494216E-2</v>
      </c>
      <c r="S74" s="580">
        <v>9.1311487054072354E-2</v>
      </c>
      <c r="T74" s="580">
        <v>9.119802335581903E-2</v>
      </c>
      <c r="U74" s="580">
        <v>9.1084841287705276E-2</v>
      </c>
      <c r="V74" s="580">
        <v>9.0971939802472521E-2</v>
      </c>
      <c r="W74" s="580">
        <v>9.0859317858048141E-2</v>
      </c>
      <c r="X74" s="580">
        <v>9.0746974417513379E-2</v>
      </c>
      <c r="Y74" s="580">
        <v>9.0634908449071599E-2</v>
      </c>
      <c r="Z74" s="580">
        <v>9.0523118926016652E-2</v>
      </c>
      <c r="AA74" s="580">
        <v>9.0411604826701492E-2</v>
      </c>
      <c r="AB74" s="580">
        <v>9.0300365134507107E-2</v>
      </c>
      <c r="AC74" s="580">
        <v>9.0189398837811643E-2</v>
      </c>
      <c r="AD74" s="580">
        <v>9.0078704929959633E-2</v>
      </c>
      <c r="AE74" s="580">
        <v>8.9968282409231659E-2</v>
      </c>
      <c r="AF74" s="580">
        <v>8.9858130278814119E-2</v>
      </c>
      <c r="AG74" s="580">
        <v>8.9748247546769175E-2</v>
      </c>
      <c r="AH74" s="580">
        <v>8.9638633226005016E-2</v>
      </c>
      <c r="AI74" s="580">
        <v>8.9529286334246352E-2</v>
      </c>
      <c r="AJ74" s="580">
        <v>8.9420205894004942E-2</v>
      </c>
      <c r="AK74" s="580">
        <v>8.9311390932550611E-2</v>
      </c>
      <c r="AL74" s="580">
        <v>8.9202840481882248E-2</v>
      </c>
      <c r="AM74" s="580">
        <v>8.9094553578699096E-2</v>
      </c>
      <c r="AN74" s="580">
        <v>8.8986529264372324E-2</v>
      </c>
      <c r="AO74" s="580">
        <v>8.8878766584916696E-2</v>
      </c>
      <c r="AP74" s="580">
        <v>8.8771264590962448E-2</v>
      </c>
      <c r="AQ74" s="580">
        <v>8.8664022337727508E-2</v>
      </c>
      <c r="AR74" s="580">
        <v>8.8557038884989725E-2</v>
      </c>
      <c r="AS74" s="580">
        <v>8.8450313297059435E-2</v>
      </c>
      <c r="AT74" s="580">
        <v>8.8343844642752176E-2</v>
      </c>
      <c r="AU74" s="580">
        <v>8.8237631995361623E-2</v>
      </c>
      <c r="AV74" s="580">
        <v>8.8131674432632673E-2</v>
      </c>
      <c r="AW74" s="580">
        <v>8.8025971036734721E-2</v>
      </c>
      <c r="AX74" s="580">
        <v>8.7920520894235257E-2</v>
      </c>
      <c r="AY74" s="580">
        <v>8.7815323096073483E-2</v>
      </c>
      <c r="AZ74" s="580">
        <v>8.7710376737534179E-2</v>
      </c>
      <c r="BA74" s="580">
        <v>8.7605680918221809E-2</v>
      </c>
      <c r="BB74" s="580">
        <v>8.7501234742034778E-2</v>
      </c>
      <c r="BC74" s="580">
        <v>8.739703731713977E-2</v>
      </c>
      <c r="BD74" s="580">
        <v>8.7293087755946505E-2</v>
      </c>
      <c r="BE74" s="580">
        <v>8.7189385175082457E-2</v>
      </c>
      <c r="BF74" s="580">
        <v>8.7085928695367784E-2</v>
      </c>
      <c r="BG74" s="580">
        <v>8.6982717441790619E-2</v>
      </c>
      <c r="BH74" s="580">
        <v>8.6879750543482265E-2</v>
      </c>
      <c r="BI74" s="580">
        <v>8.6777027133692786E-2</v>
      </c>
      <c r="BJ74" s="580">
        <v>8.6674546349766624E-2</v>
      </c>
      <c r="BK74" s="580">
        <v>8.6572307333118534E-2</v>
      </c>
      <c r="BL74" s="1"/>
      <c r="BM74" s="510">
        <v>17.75</v>
      </c>
    </row>
    <row r="75" spans="1:65">
      <c r="A75" s="1068"/>
      <c r="B75" s="510">
        <v>14.5</v>
      </c>
      <c r="C75" s="580">
        <v>9.1452484724343336E-2</v>
      </c>
      <c r="D75" s="580">
        <v>9.1337932456634824E-2</v>
      </c>
      <c r="E75" s="580">
        <v>9.1223666803465095E-2</v>
      </c>
      <c r="F75" s="580">
        <v>9.1109686690495906E-2</v>
      </c>
      <c r="G75" s="580">
        <v>9.0995991048751695E-2</v>
      </c>
      <c r="H75" s="580">
        <v>9.088257881458614E-2</v>
      </c>
      <c r="I75" s="580">
        <v>9.0769448929648985E-2</v>
      </c>
      <c r="J75" s="580">
        <v>9.0656600340853113E-2</v>
      </c>
      <c r="K75" s="580">
        <v>9.0544032000341931E-2</v>
      </c>
      <c r="L75" s="580">
        <v>9.0431742865456827E-2</v>
      </c>
      <c r="M75" s="580">
        <v>9.0319731898705069E-2</v>
      </c>
      <c r="N75" s="580">
        <v>9.0207998067727821E-2</v>
      </c>
      <c r="O75" s="580">
        <v>9.0096540345268428E-2</v>
      </c>
      <c r="P75" s="580">
        <v>8.9985357709140915E-2</v>
      </c>
      <c r="Q75" s="580">
        <v>8.987444914219879E-2</v>
      </c>
      <c r="R75" s="580">
        <v>8.9763813632303971E-2</v>
      </c>
      <c r="S75" s="580">
        <v>8.9653450172296006E-2</v>
      </c>
      <c r="T75" s="580">
        <v>8.954335775996157E-2</v>
      </c>
      <c r="U75" s="580">
        <v>8.9433535398004041E-2</v>
      </c>
      <c r="V75" s="580">
        <v>8.9323982094013418E-2</v>
      </c>
      <c r="W75" s="580">
        <v>8.9214696860436482E-2</v>
      </c>
      <c r="X75" s="580">
        <v>8.910567871454704E-2</v>
      </c>
      <c r="Y75" s="580">
        <v>8.8996926678416535E-2</v>
      </c>
      <c r="Z75" s="580">
        <v>8.8888439778884734E-2</v>
      </c>
      <c r="AA75" s="580">
        <v>8.8780217047530752E-2</v>
      </c>
      <c r="AB75" s="580">
        <v>8.8672257520644282E-2</v>
      </c>
      <c r="AC75" s="580">
        <v>8.8564560239196816E-2</v>
      </c>
      <c r="AD75" s="580">
        <v>8.8457124248813482E-2</v>
      </c>
      <c r="AE75" s="580">
        <v>8.8349948599744668E-2</v>
      </c>
      <c r="AF75" s="580">
        <v>8.8243032346838099E-2</v>
      </c>
      <c r="AG75" s="580">
        <v>8.8136374549511093E-2</v>
      </c>
      <c r="AH75" s="580">
        <v>8.8029974271722919E-2</v>
      </c>
      <c r="AI75" s="580">
        <v>8.7923830581947429E-2</v>
      </c>
      <c r="AJ75" s="580">
        <v>8.7817942553145886E-2</v>
      </c>
      <c r="AK75" s="580">
        <v>8.7712309262739985E-2</v>
      </c>
      <c r="AL75" s="580">
        <v>8.7606929792585012E-2</v>
      </c>
      <c r="AM75" s="580">
        <v>8.7501803228943298E-2</v>
      </c>
      <c r="AN75" s="580">
        <v>8.7396928662457796E-2</v>
      </c>
      <c r="AO75" s="580">
        <v>8.7292305188125807E-2</v>
      </c>
      <c r="AP75" s="580">
        <v>8.7187931905273033E-2</v>
      </c>
      <c r="AQ75" s="580">
        <v>8.7083807917527692E-2</v>
      </c>
      <c r="AR75" s="580">
        <v>8.6979932332794802E-2</v>
      </c>
      <c r="AS75" s="580">
        <v>8.68763042632308E-2</v>
      </c>
      <c r="AT75" s="580">
        <v>8.6772922825218202E-2</v>
      </c>
      <c r="AU75" s="580">
        <v>8.6669787139340454E-2</v>
      </c>
      <c r="AV75" s="580">
        <v>8.6566896330357079E-2</v>
      </c>
      <c r="AW75" s="580">
        <v>8.6464249527178835E-2</v>
      </c>
      <c r="AX75" s="580">
        <v>8.6361845862843206E-2</v>
      </c>
      <c r="AY75" s="580">
        <v>8.6259684474489881E-2</v>
      </c>
      <c r="AZ75" s="580">
        <v>8.6157764503336662E-2</v>
      </c>
      <c r="BA75" s="580">
        <v>8.605608509465533E-2</v>
      </c>
      <c r="BB75" s="580">
        <v>8.5954645397747692E-2</v>
      </c>
      <c r="BC75" s="580">
        <v>8.5853444565921977E-2</v>
      </c>
      <c r="BD75" s="580">
        <v>8.5752481756469198E-2</v>
      </c>
      <c r="BE75" s="580">
        <v>8.5651756130639786E-2</v>
      </c>
      <c r="BF75" s="580">
        <v>8.5551266853620342E-2</v>
      </c>
      <c r="BG75" s="580">
        <v>8.5451013094510614E-2</v>
      </c>
      <c r="BH75" s="580">
        <v>8.5350994026300572E-2</v>
      </c>
      <c r="BI75" s="580">
        <v>8.5251208825847635E-2</v>
      </c>
      <c r="BJ75" s="580">
        <v>8.5151656673854173E-2</v>
      </c>
      <c r="BK75" s="580">
        <v>8.5052336754844998E-2</v>
      </c>
      <c r="BL75" s="1"/>
      <c r="BM75" s="510">
        <v>18</v>
      </c>
    </row>
    <row r="76" spans="1:65">
      <c r="A76" s="1068"/>
      <c r="B76" s="510">
        <v>14.75</v>
      </c>
      <c r="C76" s="580">
        <v>8.9781406533513144E-2</v>
      </c>
      <c r="D76" s="580">
        <v>8.9670281380594796E-2</v>
      </c>
      <c r="E76" s="580">
        <v>8.9559430973517512E-2</v>
      </c>
      <c r="F76" s="580">
        <v>8.9448854294616825E-2</v>
      </c>
      <c r="G76" s="580">
        <v>8.9338550331248046E-2</v>
      </c>
      <c r="H76" s="580">
        <v>8.9228518075755325E-2</v>
      </c>
      <c r="I76" s="580">
        <v>8.9118756525440879E-2</v>
      </c>
      <c r="J76" s="580">
        <v>8.9009264682534686E-2</v>
      </c>
      <c r="K76" s="580">
        <v>8.890004155416413E-2</v>
      </c>
      <c r="L76" s="580">
        <v>8.8791086152324034E-2</v>
      </c>
      <c r="M76" s="580">
        <v>8.868239749384689E-2</v>
      </c>
      <c r="N76" s="580">
        <v>8.8573974600373237E-2</v>
      </c>
      <c r="O76" s="580">
        <v>8.8465816498322344E-2</v>
      </c>
      <c r="P76" s="580">
        <v>8.8357922218863044E-2</v>
      </c>
      <c r="Q76" s="580">
        <v>8.8250290797884864E-2</v>
      </c>
      <c r="R76" s="580">
        <v>8.8142921275969177E-2</v>
      </c>
      <c r="S76" s="580">
        <v>8.8035812698360874E-2</v>
      </c>
      <c r="T76" s="580">
        <v>8.7928964114939917E-2</v>
      </c>
      <c r="U76" s="580">
        <v>8.7822374580193291E-2</v>
      </c>
      <c r="V76" s="580">
        <v>8.7716043153187151E-2</v>
      </c>
      <c r="W76" s="580">
        <v>8.7609968897539109E-2</v>
      </c>
      <c r="X76" s="580">
        <v>8.7504150881390685E-2</v>
      </c>
      <c r="Y76" s="580">
        <v>8.7398588177380165E-2</v>
      </c>
      <c r="Z76" s="580">
        <v>8.7293279862615356E-2</v>
      </c>
      <c r="AA76" s="580">
        <v>8.7188225018646773E-2</v>
      </c>
      <c r="AB76" s="580">
        <v>8.7083422731440929E-2</v>
      </c>
      <c r="AC76" s="580">
        <v>8.6978872091353826E-2</v>
      </c>
      <c r="AD76" s="580">
        <v>8.6874572193104613E-2</v>
      </c>
      <c r="AE76" s="580">
        <v>8.6770522135749484E-2</v>
      </c>
      <c r="AF76" s="580">
        <v>8.6666721022655727E-2</v>
      </c>
      <c r="AG76" s="580">
        <v>8.6563167961475965E-2</v>
      </c>
      <c r="AH76" s="580">
        <v>8.6459862064122595E-2</v>
      </c>
      <c r="AI76" s="580">
        <v>8.6356802446742376E-2</v>
      </c>
      <c r="AJ76" s="580">
        <v>8.6253988229691284E-2</v>
      </c>
      <c r="AK76" s="580">
        <v>8.6151418537509378E-2</v>
      </c>
      <c r="AL76" s="580">
        <v>8.6049092498896057E-2</v>
      </c>
      <c r="AM76" s="580">
        <v>8.5947009246685344E-2</v>
      </c>
      <c r="AN76" s="580">
        <v>8.5845167917821374E-2</v>
      </c>
      <c r="AO76" s="580">
        <v>8.5743567653334102E-2</v>
      </c>
      <c r="AP76" s="580">
        <v>8.5642207598315145E-2</v>
      </c>
      <c r="AQ76" s="580">
        <v>8.554108690189377E-2</v>
      </c>
      <c r="AR76" s="580">
        <v>8.5440204717213156E-2</v>
      </c>
      <c r="AS76" s="580">
        <v>8.5339560201406678E-2</v>
      </c>
      <c r="AT76" s="580">
        <v>8.5239152515574484E-2</v>
      </c>
      <c r="AU76" s="580">
        <v>8.5138980824760152E-2</v>
      </c>
      <c r="AV76" s="580">
        <v>8.5039044297927593E-2</v>
      </c>
      <c r="AW76" s="580">
        <v>8.4939342107937993E-2</v>
      </c>
      <c r="AX76" s="580">
        <v>8.4839873431527088E-2</v>
      </c>
      <c r="AY76" s="580">
        <v>8.4740637449282438E-2</v>
      </c>
      <c r="AZ76" s="580">
        <v>8.4641633345620915E-2</v>
      </c>
      <c r="BA76" s="580">
        <v>8.4542860308766427E-2</v>
      </c>
      <c r="BB76" s="580">
        <v>8.4444317530727689E-2</v>
      </c>
      <c r="BC76" s="580">
        <v>8.4346004207276171E-2</v>
      </c>
      <c r="BD76" s="580">
        <v>8.4247919537924251E-2</v>
      </c>
      <c r="BE76" s="580">
        <v>8.4150062725903502E-2</v>
      </c>
      <c r="BF76" s="580">
        <v>8.4052432978143063E-2</v>
      </c>
      <c r="BG76" s="580">
        <v>8.3955029505248274E-2</v>
      </c>
      <c r="BH76" s="580">
        <v>8.3857851521479343E-2</v>
      </c>
      <c r="BI76" s="580">
        <v>8.376089824473032E-2</v>
      </c>
      <c r="BJ76" s="580">
        <v>8.3664168896507934E-2</v>
      </c>
      <c r="BK76" s="580">
        <v>8.3567662701910961E-2</v>
      </c>
      <c r="BL76" s="1"/>
      <c r="BM76" s="510">
        <v>18.25</v>
      </c>
    </row>
    <row r="77" spans="1:65">
      <c r="A77" s="1068"/>
      <c r="B77" s="510">
        <v>15</v>
      </c>
      <c r="C77" s="580">
        <v>7.6151846699039502E-2</v>
      </c>
      <c r="D77" s="580">
        <v>7.6058696175563323E-2</v>
      </c>
      <c r="E77" s="580">
        <v>7.5965773260988453E-2</v>
      </c>
      <c r="F77" s="580">
        <v>7.5873077122105462E-2</v>
      </c>
      <c r="G77" s="580">
        <v>7.5780606929766792E-2</v>
      </c>
      <c r="H77" s="580">
        <v>7.5688361858862074E-2</v>
      </c>
      <c r="I77" s="580">
        <v>7.559634108829355E-2</v>
      </c>
      <c r="J77" s="580">
        <v>7.5504543800951757E-2</v>
      </c>
      <c r="K77" s="580">
        <v>7.5412969183691281E-2</v>
      </c>
      <c r="L77" s="580">
        <v>7.5321616427306767E-2</v>
      </c>
      <c r="M77" s="580">
        <v>7.5230484726509145E-2</v>
      </c>
      <c r="N77" s="580">
        <v>7.5139573279901853E-2</v>
      </c>
      <c r="O77" s="580">
        <v>7.5048881289957459E-2</v>
      </c>
      <c r="P77" s="580">
        <v>7.4958407962994272E-2</v>
      </c>
      <c r="Q77" s="580">
        <v>7.4868152509153185E-2</v>
      </c>
      <c r="R77" s="580">
        <v>7.477811414237473E-2</v>
      </c>
      <c r="S77" s="580">
        <v>7.4688292080376251E-2</v>
      </c>
      <c r="T77" s="580">
        <v>7.4598685544629215E-2</v>
      </c>
      <c r="U77" s="580">
        <v>7.4509293760336728E-2</v>
      </c>
      <c r="V77" s="580">
        <v>7.4420115956411279E-2</v>
      </c>
      <c r="W77" s="580">
        <v>7.4331151365452403E-2</v>
      </c>
      <c r="X77" s="580">
        <v>7.4242399223724859E-2</v>
      </c>
      <c r="Y77" s="580">
        <v>7.4153858771136644E-2</v>
      </c>
      <c r="Z77" s="580">
        <v>7.4065529251217357E-2</v>
      </c>
      <c r="AA77" s="580">
        <v>7.3977409911096595E-2</v>
      </c>
      <c r="AB77" s="580">
        <v>7.3889500001482658E-2</v>
      </c>
      <c r="AC77" s="580">
        <v>7.3801798776641211E-2</v>
      </c>
      <c r="AD77" s="580">
        <v>7.3714305494374271E-2</v>
      </c>
      <c r="AE77" s="580">
        <v>7.3627019415999223E-2</v>
      </c>
      <c r="AF77" s="580">
        <v>7.3539939806328058E-2</v>
      </c>
      <c r="AG77" s="580">
        <v>7.34530659336467E-2</v>
      </c>
      <c r="AH77" s="580">
        <v>7.3366397069694569E-2</v>
      </c>
      <c r="AI77" s="580">
        <v>7.3279932489644192E-2</v>
      </c>
      <c r="AJ77" s="580">
        <v>7.3193671472080973E-2</v>
      </c>
      <c r="AK77" s="580">
        <v>7.3107613298983173E-2</v>
      </c>
      <c r="AL77" s="580">
        <v>7.302175725570198E-2</v>
      </c>
      <c r="AM77" s="580">
        <v>7.2936102630941704E-2</v>
      </c>
      <c r="AN77" s="580">
        <v>7.2850648716740157E-2</v>
      </c>
      <c r="AO77" s="580">
        <v>7.2765394808449138E-2</v>
      </c>
      <c r="AP77" s="580">
        <v>7.2680340204715047E-2</v>
      </c>
      <c r="AQ77" s="580">
        <v>7.2595484207459704E-2</v>
      </c>
      <c r="AR77" s="580">
        <v>7.2510826121861216E-2</v>
      </c>
      <c r="AS77" s="580">
        <v>7.242636525633496E-2</v>
      </c>
      <c r="AT77" s="580">
        <v>7.2342100922514863E-2</v>
      </c>
      <c r="AU77" s="580">
        <v>7.225803243523464E-2</v>
      </c>
      <c r="AV77" s="580">
        <v>7.2174159112509198E-2</v>
      </c>
      <c r="AW77" s="580">
        <v>7.2090480275516219E-2</v>
      </c>
      <c r="AX77" s="580">
        <v>7.2006995248577885E-2</v>
      </c>
      <c r="AY77" s="580">
        <v>7.1923703359142624E-2</v>
      </c>
      <c r="AZ77" s="580">
        <v>7.1840603937767103E-2</v>
      </c>
      <c r="BA77" s="580">
        <v>7.1757696318098266E-2</v>
      </c>
      <c r="BB77" s="580">
        <v>7.1674979836855529E-2</v>
      </c>
      <c r="BC77" s="580">
        <v>7.1592453833813074E-2</v>
      </c>
      <c r="BD77" s="580">
        <v>7.1510117651782334E-2</v>
      </c>
      <c r="BE77" s="580">
        <v>7.1427970636594493E-2</v>
      </c>
      <c r="BF77" s="580">
        <v>7.1346012137083178E-2</v>
      </c>
      <c r="BG77" s="580">
        <v>7.1264241505067299E-2</v>
      </c>
      <c r="BH77" s="580">
        <v>7.1182658095333862E-2</v>
      </c>
      <c r="BI77" s="580">
        <v>7.1101261265621107E-2</v>
      </c>
      <c r="BJ77" s="580">
        <v>7.1020050376601557E-2</v>
      </c>
      <c r="BK77" s="580">
        <v>7.0939024791865396E-2</v>
      </c>
      <c r="BL77" s="1"/>
      <c r="BM77" s="510">
        <v>18.5</v>
      </c>
    </row>
    <row r="78" spans="1:65">
      <c r="A78" s="1068"/>
      <c r="B78" s="510">
        <v>15.25</v>
      </c>
      <c r="C78" s="580">
        <v>7.4809162968722046E-2</v>
      </c>
      <c r="D78" s="580">
        <v>7.471871512177157E-2</v>
      </c>
      <c r="E78" s="580">
        <v>7.4628485722231672E-2</v>
      </c>
      <c r="F78" s="580">
        <v>7.4538473979673656E-2</v>
      </c>
      <c r="G78" s="580">
        <v>7.4448679107477683E-2</v>
      </c>
      <c r="H78" s="580">
        <v>7.435910032280986E-2</v>
      </c>
      <c r="I78" s="580">
        <v>7.4269736846599432E-2</v>
      </c>
      <c r="J78" s="580">
        <v>7.418058790351631E-2</v>
      </c>
      <c r="K78" s="580">
        <v>7.4091652721948537E-2</v>
      </c>
      <c r="L78" s="580">
        <v>7.4002930533980049E-2</v>
      </c>
      <c r="M78" s="580">
        <v>7.3914420575368664E-2</v>
      </c>
      <c r="N78" s="580">
        <v>7.3826122085524026E-2</v>
      </c>
      <c r="O78" s="580">
        <v>7.373803430748585E-2</v>
      </c>
      <c r="P78" s="580">
        <v>7.3650156487902324E-2</v>
      </c>
      <c r="Q78" s="580">
        <v>7.3562487877008587E-2</v>
      </c>
      <c r="R78" s="580">
        <v>7.3475027728605466E-2</v>
      </c>
      <c r="S78" s="580">
        <v>7.3387775300038247E-2</v>
      </c>
      <c r="T78" s="580">
        <v>7.3300729852175645E-2</v>
      </c>
      <c r="U78" s="580">
        <v>7.3213890649389032E-2</v>
      </c>
      <c r="V78" s="580">
        <v>7.3127256959531595E-2</v>
      </c>
      <c r="W78" s="580">
        <v>7.3040828053917803E-2</v>
      </c>
      <c r="X78" s="580">
        <v>7.2954603207303029E-2</v>
      </c>
      <c r="Y78" s="580">
        <v>7.2868581697863172E-2</v>
      </c>
      <c r="Z78" s="580">
        <v>7.2782762807174592E-2</v>
      </c>
      <c r="AA78" s="580">
        <v>7.2697145820194084E-2</v>
      </c>
      <c r="AB78" s="580">
        <v>7.2611730025238963E-2</v>
      </c>
      <c r="AC78" s="580">
        <v>7.2526514713967469E-2</v>
      </c>
      <c r="AD78" s="580">
        <v>7.2441499181359087E-2</v>
      </c>
      <c r="AE78" s="580">
        <v>7.2356682725695079E-2</v>
      </c>
      <c r="AF78" s="580">
        <v>7.2272064648539289E-2</v>
      </c>
      <c r="AG78" s="580">
        <v>7.2187644254718908E-2</v>
      </c>
      <c r="AH78" s="580">
        <v>7.2103420852305408E-2</v>
      </c>
      <c r="AI78" s="580">
        <v>7.2019393752595681E-2</v>
      </c>
      <c r="AJ78" s="580">
        <v>7.1935562270093262E-2</v>
      </c>
      <c r="AK78" s="580">
        <v>7.185192572248969E-2</v>
      </c>
      <c r="AL78" s="580">
        <v>7.1768483430645957E-2</v>
      </c>
      <c r="AM78" s="580">
        <v>7.1685234718574201E-2</v>
      </c>
      <c r="AN78" s="580">
        <v>7.1602178913419356E-2</v>
      </c>
      <c r="AO78" s="580">
        <v>7.1519315345441106E-2</v>
      </c>
      <c r="AP78" s="580">
        <v>7.1436643347995862E-2</v>
      </c>
      <c r="AQ78" s="580">
        <v>7.1354162257518866E-2</v>
      </c>
      <c r="AR78" s="580">
        <v>7.127187141350641E-2</v>
      </c>
      <c r="AS78" s="580">
        <v>7.1189770158498283E-2</v>
      </c>
      <c r="AT78" s="580">
        <v>7.1107857838060229E-2</v>
      </c>
      <c r="AU78" s="580">
        <v>7.10261338007665E-2</v>
      </c>
      <c r="AV78" s="580">
        <v>7.0944597398182666E-2</v>
      </c>
      <c r="AW78" s="580">
        <v>7.0863247984848443E-2</v>
      </c>
      <c r="AX78" s="580">
        <v>7.0782084918260643E-2</v>
      </c>
      <c r="AY78" s="580">
        <v>7.0701107558856252E-2</v>
      </c>
      <c r="AZ78" s="580">
        <v>7.0620315269995695E-2</v>
      </c>
      <c r="BA78" s="580">
        <v>7.0539707417946046E-2</v>
      </c>
      <c r="BB78" s="580">
        <v>7.0459283371864551E-2</v>
      </c>
      <c r="BC78" s="580">
        <v>7.0379042503782144E-2</v>
      </c>
      <c r="BD78" s="580">
        <v>7.0298984188587071E-2</v>
      </c>
      <c r="BE78" s="580">
        <v>7.0219107804008682E-2</v>
      </c>
      <c r="BF78" s="580">
        <v>7.0139412730601342E-2</v>
      </c>
      <c r="BG78" s="580">
        <v>7.0059898351728336E-2</v>
      </c>
      <c r="BH78" s="580">
        <v>6.9980564053546052E-2</v>
      </c>
      <c r="BI78" s="580">
        <v>6.9901409224988123E-2</v>
      </c>
      <c r="BJ78" s="580">
        <v>6.9822433257749755E-2</v>
      </c>
      <c r="BK78" s="580">
        <v>6.9743635546272179E-2</v>
      </c>
      <c r="BL78" s="1"/>
      <c r="BM78" s="510">
        <v>18.75</v>
      </c>
    </row>
    <row r="79" spans="1:65">
      <c r="A79" s="1068"/>
      <c r="B79" s="510">
        <v>15.5</v>
      </c>
      <c r="C79" s="580">
        <v>7.3500890344361969E-2</v>
      </c>
      <c r="D79" s="580">
        <v>7.3413042132931317E-2</v>
      </c>
      <c r="E79" s="580">
        <v>7.3325403663056316E-2</v>
      </c>
      <c r="F79" s="580">
        <v>7.3237974184481497E-2</v>
      </c>
      <c r="G79" s="580">
        <v>7.3150752950525422E-2</v>
      </c>
      <c r="H79" s="580">
        <v>7.3063739218059365E-2</v>
      </c>
      <c r="I79" s="580">
        <v>7.2976932247486262E-2</v>
      </c>
      <c r="J79" s="580">
        <v>7.2890331302719755E-2</v>
      </c>
      <c r="K79" s="580">
        <v>7.2803935651163318E-2</v>
      </c>
      <c r="L79" s="580">
        <v>7.2717744563689679E-2</v>
      </c>
      <c r="M79" s="580">
        <v>7.2631757314620307E-2</v>
      </c>
      <c r="N79" s="580">
        <v>7.2545973181704956E-2</v>
      </c>
      <c r="O79" s="580">
        <v>7.2460391446101544E-2</v>
      </c>
      <c r="P79" s="580">
        <v>7.237501139235604E-2</v>
      </c>
      <c r="Q79" s="580">
        <v>7.2289832308382485E-2</v>
      </c>
      <c r="R79" s="580">
        <v>7.2204853485443282E-2</v>
      </c>
      <c r="S79" s="580">
        <v>7.2120074218129451E-2</v>
      </c>
      <c r="T79" s="580">
        <v>7.2035493804341141E-2</v>
      </c>
      <c r="U79" s="580">
        <v>7.1951111545268287E-2</v>
      </c>
      <c r="V79" s="580">
        <v>7.1866926745371318E-2</v>
      </c>
      <c r="W79" s="580">
        <v>7.1782938712362077E-2</v>
      </c>
      <c r="X79" s="580">
        <v>7.1699146757184792E-2</v>
      </c>
      <c r="Y79" s="580">
        <v>7.1615550193997304E-2</v>
      </c>
      <c r="Z79" s="580">
        <v>7.1532148340152299E-2</v>
      </c>
      <c r="AA79" s="580">
        <v>7.1448940516178741E-2</v>
      </c>
      <c r="AB79" s="580">
        <v>7.1365926045763445E-2</v>
      </c>
      <c r="AC79" s="580">
        <v>7.1283104255732754E-2</v>
      </c>
      <c r="AD79" s="580">
        <v>7.1200474476034253E-2</v>
      </c>
      <c r="AE79" s="580">
        <v>7.1118036039718821E-2</v>
      </c>
      <c r="AF79" s="580">
        <v>7.103578828292266E-2</v>
      </c>
      <c r="AG79" s="580">
        <v>7.0953730544849353E-2</v>
      </c>
      <c r="AH79" s="580">
        <v>7.0871862167752361E-2</v>
      </c>
      <c r="AI79" s="580">
        <v>7.079018249691732E-2</v>
      </c>
      <c r="AJ79" s="580">
        <v>7.070869088064459E-2</v>
      </c>
      <c r="AK79" s="580">
        <v>7.0627386670231967E-2</v>
      </c>
      <c r="AL79" s="580">
        <v>7.0546269219957505E-2</v>
      </c>
      <c r="AM79" s="580">
        <v>7.0465337887062274E-2</v>
      </c>
      <c r="AN79" s="580">
        <v>7.038459203173357E-2</v>
      </c>
      <c r="AO79" s="580">
        <v>7.0304031017087917E-2</v>
      </c>
      <c r="AP79" s="580">
        <v>7.0223654209154385E-2</v>
      </c>
      <c r="AQ79" s="580">
        <v>7.0143460976857919E-2</v>
      </c>
      <c r="AR79" s="580">
        <v>7.0063450692002913E-2</v>
      </c>
      <c r="AS79" s="580">
        <v>6.998362272925665E-2</v>
      </c>
      <c r="AT79" s="580">
        <v>6.990397646613318E-2</v>
      </c>
      <c r="AU79" s="580">
        <v>6.9824511282977009E-2</v>
      </c>
      <c r="AV79" s="580">
        <v>6.9745226562947141E-2</v>
      </c>
      <c r="AW79" s="580">
        <v>6.9666121692000996E-2</v>
      </c>
      <c r="AX79" s="580">
        <v>6.9587196058878656E-2</v>
      </c>
      <c r="AY79" s="580">
        <v>6.9508449055087088E-2</v>
      </c>
      <c r="AZ79" s="580">
        <v>6.9429880074884459E-2</v>
      </c>
      <c r="BA79" s="580">
        <v>6.9351488515264709E-2</v>
      </c>
      <c r="BB79" s="580">
        <v>6.9273273775942043E-2</v>
      </c>
      <c r="BC79" s="580">
        <v>6.9195235259335588E-2</v>
      </c>
      <c r="BD79" s="580">
        <v>6.9117372370554278E-2</v>
      </c>
      <c r="BE79" s="580">
        <v>6.9039684517381641E-2</v>
      </c>
      <c r="BF79" s="580">
        <v>6.8962171110260803E-2</v>
      </c>
      <c r="BG79" s="580">
        <v>6.8884831562279647E-2</v>
      </c>
      <c r="BH79" s="580">
        <v>6.880766528915587E-2</v>
      </c>
      <c r="BI79" s="580">
        <v>6.8730671709222396E-2</v>
      </c>
      <c r="BJ79" s="580">
        <v>6.8653850243412695E-2</v>
      </c>
      <c r="BK79" s="580">
        <v>6.8577200315246251E-2</v>
      </c>
      <c r="BL79" s="1"/>
      <c r="BM79" s="510">
        <v>19</v>
      </c>
    </row>
    <row r="80" spans="1:65">
      <c r="A80" s="1068"/>
      <c r="B80" s="510">
        <v>15.75</v>
      </c>
      <c r="C80" s="580">
        <v>7.2225918484694451E-2</v>
      </c>
      <c r="D80" s="580">
        <v>7.2140571680425716E-2</v>
      </c>
      <c r="E80" s="580">
        <v>7.205542634067208E-2</v>
      </c>
      <c r="F80" s="580">
        <v>7.1970481752927043E-2</v>
      </c>
      <c r="G80" s="580">
        <v>7.1885737208039951E-2</v>
      </c>
      <c r="H80" s="580">
        <v>7.1801192000196329E-2</v>
      </c>
      <c r="I80" s="580">
        <v>7.1716845426898226E-2</v>
      </c>
      <c r="J80" s="580">
        <v>7.1632696788944794E-2</v>
      </c>
      <c r="K80" s="580">
        <v>7.1548745390412935E-2</v>
      </c>
      <c r="L80" s="580">
        <v>7.1464990538638196E-2</v>
      </c>
      <c r="M80" s="580">
        <v>7.1381431544195573E-2</v>
      </c>
      <c r="N80" s="580">
        <v>7.1298067720880751E-2</v>
      </c>
      <c r="O80" s="580">
        <v>7.1214898385691228E-2</v>
      </c>
      <c r="P80" s="580">
        <v>7.113192285880765E-2</v>
      </c>
      <c r="Q80" s="580">
        <v>7.1049140463575397E-2</v>
      </c>
      <c r="R80" s="580">
        <v>7.0966550526486052E-2</v>
      </c>
      <c r="S80" s="580">
        <v>7.0884152377159199E-2</v>
      </c>
      <c r="T80" s="580">
        <v>7.0801945348324319E-2</v>
      </c>
      <c r="U80" s="580">
        <v>7.0719928775802743E-2</v>
      </c>
      <c r="V80" s="580">
        <v>7.0638101998489716E-2</v>
      </c>
      <c r="W80" s="580">
        <v>7.0556464358336721E-2</v>
      </c>
      <c r="X80" s="580">
        <v>7.0475015200333793E-2</v>
      </c>
      <c r="Y80" s="580">
        <v>7.0393753872492026E-2</v>
      </c>
      <c r="Z80" s="580">
        <v>7.031267972582611E-2</v>
      </c>
      <c r="AA80" s="580">
        <v>7.0231792114337138E-2</v>
      </c>
      <c r="AB80" s="580">
        <v>7.0151090394995438E-2</v>
      </c>
      <c r="AC80" s="580">
        <v>7.0070573927723437E-2</v>
      </c>
      <c r="AD80" s="580">
        <v>6.9990242075378864E-2</v>
      </c>
      <c r="AE80" s="580">
        <v>6.991009420373788E-2</v>
      </c>
      <c r="AF80" s="580">
        <v>6.9830129681478378E-2</v>
      </c>
      <c r="AG80" s="580">
        <v>6.9750347880163419E-2</v>
      </c>
      <c r="AH80" s="580">
        <v>6.9670748174224834E-2</v>
      </c>
      <c r="AI80" s="580">
        <v>6.9591329940946745E-2</v>
      </c>
      <c r="AJ80" s="580">
        <v>6.9512092560449421E-2</v>
      </c>
      <c r="AK80" s="580">
        <v>6.9433035415673139E-2</v>
      </c>
      <c r="AL80" s="580">
        <v>6.9354157892362128E-2</v>
      </c>
      <c r="AM80" s="580">
        <v>6.9275459379048693E-2</v>
      </c>
      <c r="AN80" s="580">
        <v>6.9196939267037447E-2</v>
      </c>
      <c r="AO80" s="580">
        <v>6.911859695038948E-2</v>
      </c>
      <c r="AP80" s="580">
        <v>6.9040431825906967E-2</v>
      </c>
      <c r="AQ80" s="580">
        <v>6.8962443293117542E-2</v>
      </c>
      <c r="AR80" s="580">
        <v>6.8884630754258977E-2</v>
      </c>
      <c r="AS80" s="580">
        <v>6.8806993614263873E-2</v>
      </c>
      <c r="AT80" s="580">
        <v>6.8729531280744577E-2</v>
      </c>
      <c r="AU80" s="580">
        <v>6.8652243163978E-2</v>
      </c>
      <c r="AV80" s="580">
        <v>6.8575128676890737E-2</v>
      </c>
      <c r="AW80" s="580">
        <v>6.8498187235044167E-2</v>
      </c>
      <c r="AX80" s="580">
        <v>6.8421418256619695E-2</v>
      </c>
      <c r="AY80" s="580">
        <v>6.834482116240409E-2</v>
      </c>
      <c r="AZ80" s="580">
        <v>6.8268395375774907E-2</v>
      </c>
      <c r="BA80" s="580">
        <v>6.8192140322686043E-2</v>
      </c>
      <c r="BB80" s="580">
        <v>6.8116055431653305E-2</v>
      </c>
      <c r="BC80" s="580">
        <v>6.8040140133740212E-2</v>
      </c>
      <c r="BD80" s="580">
        <v>6.7964393862543784E-2</v>
      </c>
      <c r="BE80" s="580">
        <v>6.7888816054180415E-2</v>
      </c>
      <c r="BF80" s="580">
        <v>6.7813406147271924E-2</v>
      </c>
      <c r="BG80" s="580">
        <v>6.7738163582931679E-2</v>
      </c>
      <c r="BH80" s="580">
        <v>6.7663087804750693E-2</v>
      </c>
      <c r="BI80" s="580">
        <v>6.7588178258784021E-2</v>
      </c>
      <c r="BJ80" s="580">
        <v>6.7513434393537089E-2</v>
      </c>
      <c r="BK80" s="580">
        <v>6.7438855659952113E-2</v>
      </c>
      <c r="BL80" s="1"/>
      <c r="BM80" s="510">
        <v>19.25</v>
      </c>
    </row>
    <row r="81" spans="1:65">
      <c r="A81" s="1068"/>
      <c r="B81" s="510">
        <v>16</v>
      </c>
      <c r="C81" s="580">
        <v>7.0983176963282962E-2</v>
      </c>
      <c r="D81" s="580">
        <v>7.0900237888270282E-2</v>
      </c>
      <c r="E81" s="580">
        <v>7.0817492404537025E-2</v>
      </c>
      <c r="F81" s="580">
        <v>7.0734939835070065E-2</v>
      </c>
      <c r="G81" s="580">
        <v>7.0652579506009394E-2</v>
      </c>
      <c r="H81" s="580">
        <v>7.0570410746629786E-2</v>
      </c>
      <c r="I81" s="580">
        <v>7.0488432889322578E-2</v>
      </c>
      <c r="J81" s="580">
        <v>7.0406645269577656E-2</v>
      </c>
      <c r="K81" s="580">
        <v>7.0325047225965442E-2</v>
      </c>
      <c r="L81" s="580">
        <v>7.0243638100119021E-2</v>
      </c>
      <c r="M81" s="580">
        <v>7.016241723671654E-2</v>
      </c>
      <c r="N81" s="580">
        <v>7.0081383983463585E-2</v>
      </c>
      <c r="O81" s="580">
        <v>7.0000537691075629E-2</v>
      </c>
      <c r="P81" s="580">
        <v>6.9919877713260831E-2</v>
      </c>
      <c r="Q81" s="580">
        <v>6.9839403406702735E-2</v>
      </c>
      <c r="R81" s="580">
        <v>6.9759114131043173E-2</v>
      </c>
      <c r="S81" s="580">
        <v>6.967900924886529E-2</v>
      </c>
      <c r="T81" s="580">
        <v>6.9599088125676695E-2</v>
      </c>
      <c r="U81" s="580">
        <v>6.9519350129892646E-2</v>
      </c>
      <c r="V81" s="580">
        <v>6.9439794632819477E-2</v>
      </c>
      <c r="W81" s="580">
        <v>6.9360421008638068E-2</v>
      </c>
      <c r="X81" s="580">
        <v>6.928122863438739E-2</v>
      </c>
      <c r="Y81" s="580">
        <v>6.9202216889948251E-2</v>
      </c>
      <c r="Z81" s="580">
        <v>6.9123385158027101E-2</v>
      </c>
      <c r="AA81" s="580">
        <v>6.9044732824139934E-2</v>
      </c>
      <c r="AB81" s="580">
        <v>6.8966259276596359E-2</v>
      </c>
      <c r="AC81" s="580">
        <v>6.8887963906483704E-2</v>
      </c>
      <c r="AD81" s="580">
        <v>6.8809846107651285E-2</v>
      </c>
      <c r="AE81" s="580">
        <v>6.873190527669476E-2</v>
      </c>
      <c r="AF81" s="580">
        <v>6.865414081294062E-2</v>
      </c>
      <c r="AG81" s="580">
        <v>6.8576552118430723E-2</v>
      </c>
      <c r="AH81" s="580">
        <v>6.8499138597906947E-2</v>
      </c>
      <c r="AI81" s="580">
        <v>6.8421899658796026E-2</v>
      </c>
      <c r="AJ81" s="580">
        <v>6.8344834711194416E-2</v>
      </c>
      <c r="AK81" s="580">
        <v>6.8267943167853229E-2</v>
      </c>
      <c r="AL81" s="580">
        <v>6.8191224444163367E-2</v>
      </c>
      <c r="AM81" s="580">
        <v>6.8114677958140704E-2</v>
      </c>
      <c r="AN81" s="580">
        <v>6.8038303130411329E-2</v>
      </c>
      <c r="AO81" s="580">
        <v>6.7962099384196978E-2</v>
      </c>
      <c r="AP81" s="580">
        <v>6.7886066145300475E-2</v>
      </c>
      <c r="AQ81" s="580">
        <v>6.7810202842091341E-2</v>
      </c>
      <c r="AR81" s="580">
        <v>6.7734508905491431E-2</v>
      </c>
      <c r="AS81" s="580">
        <v>6.7658983768960762E-2</v>
      </c>
      <c r="AT81" s="580">
        <v>6.7583626868483293E-2</v>
      </c>
      <c r="AU81" s="580">
        <v>6.7508437642553001E-2</v>
      </c>
      <c r="AV81" s="580">
        <v>6.7433415532159827E-2</v>
      </c>
      <c r="AW81" s="580">
        <v>6.7358559980775862E-2</v>
      </c>
      <c r="AX81" s="580">
        <v>6.72838704343416E-2</v>
      </c>
      <c r="AY81" s="580">
        <v>6.7209346341252266E-2</v>
      </c>
      <c r="AZ81" s="580">
        <v>6.7134987152344186E-2</v>
      </c>
      <c r="BA81" s="580">
        <v>6.7060792320881413E-2</v>
      </c>
      <c r="BB81" s="580">
        <v>6.6986761302542178E-2</v>
      </c>
      <c r="BC81" s="580">
        <v>6.6912893555405681E-2</v>
      </c>
      <c r="BD81" s="580">
        <v>6.6839188539938851E-2</v>
      </c>
      <c r="BE81" s="580">
        <v>6.6765645718983177E-2</v>
      </c>
      <c r="BF81" s="580">
        <v>6.6692264557741729E-2</v>
      </c>
      <c r="BG81" s="580">
        <v>6.6619044523766074E-2</v>
      </c>
      <c r="BH81" s="580">
        <v>6.654598508694351E-2</v>
      </c>
      <c r="BI81" s="580">
        <v>6.6473085719484265E-2</v>
      </c>
      <c r="BJ81" s="580">
        <v>6.6400345895908666E-2</v>
      </c>
      <c r="BK81" s="580">
        <v>6.6327765093034702E-2</v>
      </c>
      <c r="BL81" s="1"/>
      <c r="BM81" s="510">
        <v>19.5</v>
      </c>
    </row>
    <row r="82" spans="1:65">
      <c r="A82" s="1068"/>
      <c r="B82" s="576">
        <v>16.25</v>
      </c>
      <c r="C82" s="580">
        <v>6.9771633996853211E-2</v>
      </c>
      <c r="D82" s="580">
        <v>6.9691013277433309E-2</v>
      </c>
      <c r="E82" s="580">
        <v>6.9610578656527367E-2</v>
      </c>
      <c r="F82" s="580">
        <v>6.9530329490515519E-2</v>
      </c>
      <c r="G82" s="580">
        <v>6.9450265138742404E-2</v>
      </c>
      <c r="H82" s="580">
        <v>6.9370384963500162E-2</v>
      </c>
      <c r="I82" s="580">
        <v>6.9290688330011438E-2</v>
      </c>
      <c r="J82" s="580">
        <v>6.9211174606412615E-2</v>
      </c>
      <c r="K82" s="580">
        <v>6.9131843163737106E-2</v>
      </c>
      <c r="L82" s="580">
        <v>6.9052693375898769E-2</v>
      </c>
      <c r="M82" s="580">
        <v>6.897372461967545E-2</v>
      </c>
      <c r="N82" s="580">
        <v>6.889493627469255E-2</v>
      </c>
      <c r="O82" s="580">
        <v>6.8816327723406914E-2</v>
      </c>
      <c r="P82" s="580">
        <v>6.8737898351090565E-2</v>
      </c>
      <c r="Q82" s="580">
        <v>6.8659647545814759E-2</v>
      </c>
      <c r="R82" s="580">
        <v>6.8581574698434067E-2</v>
      </c>
      <c r="S82" s="580">
        <v>6.85036792025705E-2</v>
      </c>
      <c r="T82" s="580">
        <v>6.8425960454597895E-2</v>
      </c>
      <c r="U82" s="580">
        <v>6.8348417853626289E-2</v>
      </c>
      <c r="V82" s="580">
        <v>6.8271050801486419E-2</v>
      </c>
      <c r="W82" s="580">
        <v>6.8193858702714341E-2</v>
      </c>
      <c r="X82" s="580">
        <v>6.8116840964536185E-2</v>
      </c>
      <c r="Y82" s="580">
        <v>6.8039996996852967E-2</v>
      </c>
      <c r="Z82" s="580">
        <v>6.7963326212225478E-2</v>
      </c>
      <c r="AA82" s="580">
        <v>6.7886828025859366E-2</v>
      </c>
      <c r="AB82" s="580">
        <v>6.7810501855590288E-2</v>
      </c>
      <c r="AC82" s="580">
        <v>6.7734347121869043E-2</v>
      </c>
      <c r="AD82" s="580">
        <v>6.7658363247747016E-2</v>
      </c>
      <c r="AE82" s="580">
        <v>6.7582549658861513E-2</v>
      </c>
      <c r="AF82" s="580">
        <v>6.7506905783421375E-2</v>
      </c>
      <c r="AG82" s="580">
        <v>6.7431431052192528E-2</v>
      </c>
      <c r="AH82" s="580">
        <v>6.7356124898483763E-2</v>
      </c>
      <c r="AI82" s="580">
        <v>6.7280986758132516E-2</v>
      </c>
      <c r="AJ82" s="580">
        <v>6.7206016069490768E-2</v>
      </c>
      <c r="AK82" s="580">
        <v>6.7131212273411137E-2</v>
      </c>
      <c r="AL82" s="580">
        <v>6.7056574813232864E-2</v>
      </c>
      <c r="AM82" s="580">
        <v>6.6982103134768031E-2</v>
      </c>
      <c r="AN82" s="580">
        <v>6.6907796686287935E-2</v>
      </c>
      <c r="AO82" s="580">
        <v>6.6833654918509372E-2</v>
      </c>
      <c r="AP82" s="580">
        <v>6.6759677284581098E-2</v>
      </c>
      <c r="AQ82" s="580">
        <v>6.6685863240070434E-2</v>
      </c>
      <c r="AR82" s="580">
        <v>6.66122122429499E-2</v>
      </c>
      <c r="AS82" s="580">
        <v>6.6538723753583912E-2</v>
      </c>
      <c r="AT82" s="580">
        <v>6.6465397234715645E-2</v>
      </c>
      <c r="AU82" s="580">
        <v>6.6392232151453928E-2</v>
      </c>
      <c r="AV82" s="580">
        <v>6.6319227971260192E-2</v>
      </c>
      <c r="AW82" s="580">
        <v>6.6246384163935662E-2</v>
      </c>
      <c r="AX82" s="580">
        <v>6.6173700201608385E-2</v>
      </c>
      <c r="AY82" s="580">
        <v>6.6101175558720554E-2</v>
      </c>
      <c r="AZ82" s="580">
        <v>6.6028809712015843E-2</v>
      </c>
      <c r="BA82" s="580">
        <v>6.5956602140526843E-2</v>
      </c>
      <c r="BB82" s="580">
        <v>6.5884552325562451E-2</v>
      </c>
      <c r="BC82" s="580">
        <v>6.5812659750695585E-2</v>
      </c>
      <c r="BD82" s="580">
        <v>6.5740923901750764E-2</v>
      </c>
      <c r="BE82" s="580">
        <v>6.5669344266791885E-2</v>
      </c>
      <c r="BF82" s="580">
        <v>6.5597920336110005E-2</v>
      </c>
      <c r="BG82" s="580">
        <v>6.5526651602211328E-2</v>
      </c>
      <c r="BH82" s="580">
        <v>6.5455537559805058E-2</v>
      </c>
      <c r="BI82" s="580">
        <v>6.5384577705791563E-2</v>
      </c>
      <c r="BJ82" s="580">
        <v>6.531377153925047E-2</v>
      </c>
      <c r="BK82" s="580">
        <v>6.5243118561428906E-2</v>
      </c>
      <c r="BL82" s="1"/>
      <c r="BM82" s="510">
        <v>19.75</v>
      </c>
    </row>
    <row r="83" spans="1:65">
      <c r="A83" s="1068"/>
      <c r="B83" s="510">
        <v>16.5</v>
      </c>
      <c r="C83" s="580">
        <v>6.859029516706959E-2</v>
      </c>
      <c r="D83" s="580">
        <v>6.8511907502555869E-2</v>
      </c>
      <c r="E83" s="580">
        <v>6.8433698802475268E-2</v>
      </c>
      <c r="F83" s="580">
        <v>6.8355668454644428E-2</v>
      </c>
      <c r="G83" s="580">
        <v>6.8277815849668952E-2</v>
      </c>
      <c r="H83" s="580">
        <v>6.8200140380927532E-2</v>
      </c>
      <c r="I83" s="580">
        <v>6.8122641444556153E-2</v>
      </c>
      <c r="J83" s="580">
        <v>6.8045318439432498E-2</v>
      </c>
      <c r="K83" s="580">
        <v>6.7968170767160413E-2</v>
      </c>
      <c r="L83" s="580">
        <v>6.7891197832054398E-2</v>
      </c>
      <c r="M83" s="580">
        <v>6.7814399041124324E-2</v>
      </c>
      <c r="N83" s="580">
        <v>6.7737773804060236E-2</v>
      </c>
      <c r="O83" s="580">
        <v>6.7661321533217161E-2</v>
      </c>
      <c r="P83" s="580">
        <v>6.758504164360013E-2</v>
      </c>
      <c r="Q83" s="580">
        <v>6.7508933552849246E-2</v>
      </c>
      <c r="R83" s="580">
        <v>6.7432996681224863E-2</v>
      </c>
      <c r="S83" s="580">
        <v>6.7357230451592864E-2</v>
      </c>
      <c r="T83" s="580">
        <v>6.7281634289410031E-2</v>
      </c>
      <c r="U83" s="580">
        <v>6.7206207622709568E-2</v>
      </c>
      <c r="V83" s="580">
        <v>6.7130949882086594E-2</v>
      </c>
      <c r="W83" s="580">
        <v>6.7055860500683906E-2</v>
      </c>
      <c r="X83" s="580">
        <v>6.6980938914177654E-2</v>
      </c>
      <c r="Y83" s="580">
        <v>6.690618456076329E-2</v>
      </c>
      <c r="Z83" s="580">
        <v>6.6831596881141472E-2</v>
      </c>
      <c r="AA83" s="580">
        <v>6.6757175318504142E-2</v>
      </c>
      <c r="AB83" s="580">
        <v>6.6682919318520634E-2</v>
      </c>
      <c r="AC83" s="580">
        <v>6.6608828329323966E-2</v>
      </c>
      <c r="AD83" s="580">
        <v>6.6534901801497112E-2</v>
      </c>
      <c r="AE83" s="580">
        <v>6.6461139188059473E-2</v>
      </c>
      <c r="AF83" s="580">
        <v>6.638753994445333E-2</v>
      </c>
      <c r="AG83" s="580">
        <v>6.631410352853051E-2</v>
      </c>
      <c r="AH83" s="580">
        <v>6.6240829400539006E-2</v>
      </c>
      <c r="AI83" s="580">
        <v>6.6167717023109807E-2</v>
      </c>
      <c r="AJ83" s="580">
        <v>6.6094765861243743E-2</v>
      </c>
      <c r="AK83" s="580">
        <v>6.6021975382298398E-2</v>
      </c>
      <c r="AL83" s="580">
        <v>6.5949345055975217E-2</v>
      </c>
      <c r="AM83" s="580">
        <v>6.58768743543066E-2</v>
      </c>
      <c r="AN83" s="580">
        <v>6.580456275164305E-2</v>
      </c>
      <c r="AO83" s="580">
        <v>6.5732409724640561E-2</v>
      </c>
      <c r="AP83" s="580">
        <v>6.5660414752247931E-2</v>
      </c>
      <c r="AQ83" s="580">
        <v>6.5588577315694244E-2</v>
      </c>
      <c r="AR83" s="580">
        <v>6.5516896898476382E-2</v>
      </c>
      <c r="AS83" s="580">
        <v>6.5445372986346673E-2</v>
      </c>
      <c r="AT83" s="580">
        <v>6.5374005067300608E-2</v>
      </c>
      <c r="AU83" s="580">
        <v>6.5302792631564549E-2</v>
      </c>
      <c r="AV83" s="580">
        <v>6.5231735171583705E-2</v>
      </c>
      <c r="AW83" s="580">
        <v>6.5160832182009965E-2</v>
      </c>
      <c r="AX83" s="580">
        <v>6.509008315968999E-2</v>
      </c>
      <c r="AY83" s="580">
        <v>6.5019487603653267E-2</v>
      </c>
      <c r="AZ83" s="580">
        <v>6.4949045015100321E-2</v>
      </c>
      <c r="BA83" s="580">
        <v>6.487875489739095E-2</v>
      </c>
      <c r="BB83" s="580">
        <v>6.4808616756032528E-2</v>
      </c>
      <c r="BC83" s="580">
        <v>6.4738630098668468E-2</v>
      </c>
      <c r="BD83" s="580">
        <v>6.4668794435066623E-2</v>
      </c>
      <c r="BE83" s="580">
        <v>6.4599109277107949E-2</v>
      </c>
      <c r="BF83" s="580">
        <v>6.4529574138775025E-2</v>
      </c>
      <c r="BG83" s="580">
        <v>6.4460188536140772E-2</v>
      </c>
      <c r="BH83" s="580">
        <v>6.4390951987357295E-2</v>
      </c>
      <c r="BI83" s="580">
        <v>6.4321864012644697E-2</v>
      </c>
      <c r="BJ83" s="580">
        <v>6.4252924134279923E-2</v>
      </c>
      <c r="BK83" s="580">
        <v>6.4184131876585851E-2</v>
      </c>
      <c r="BL83" s="1"/>
      <c r="BM83" s="510">
        <v>20</v>
      </c>
    </row>
    <row r="84" spans="1:65">
      <c r="A84" s="1068"/>
      <c r="B84" s="510">
        <v>16.75</v>
      </c>
      <c r="C84" s="580">
        <v>6.7438202145623252E-2</v>
      </c>
      <c r="D84" s="580">
        <v>6.7361966091008238E-2</v>
      </c>
      <c r="E84" s="580">
        <v>6.7285902205078268E-2</v>
      </c>
      <c r="F84" s="580">
        <v>6.7210009905262089E-2</v>
      </c>
      <c r="G84" s="580">
        <v>6.7134288611613843E-2</v>
      </c>
      <c r="H84" s="580">
        <v>6.7058737746798255E-2</v>
      </c>
      <c r="I84" s="580">
        <v>6.6983356736076027E-2</v>
      </c>
      <c r="J84" s="580">
        <v>6.6908145007289213E-2</v>
      </c>
      <c r="K84" s="580">
        <v>6.683310199084673E-2</v>
      </c>
      <c r="L84" s="580">
        <v>6.6758227119710051E-2</v>
      </c>
      <c r="M84" s="580">
        <v>6.6683519829378854E-2</v>
      </c>
      <c r="N84" s="580">
        <v>6.6608979557876855E-2</v>
      </c>
      <c r="O84" s="580">
        <v>6.6534605745737718E-2</v>
      </c>
      <c r="P84" s="580">
        <v>6.64603978359911E-2</v>
      </c>
      <c r="Q84" s="580">
        <v>6.638635527414867E-2</v>
      </c>
      <c r="R84" s="580">
        <v>6.6312477508190318E-2</v>
      </c>
      <c r="S84" s="580">
        <v>6.6238763988550525E-2</v>
      </c>
      <c r="T84" s="580">
        <v>6.6165214168104586E-2</v>
      </c>
      <c r="U84" s="580">
        <v>6.6091827502155212E-2</v>
      </c>
      <c r="V84" s="580">
        <v>6.6018603448418992E-2</v>
      </c>
      <c r="W84" s="580">
        <v>6.5945541467013105E-2</v>
      </c>
      <c r="X84" s="580">
        <v>6.5872641020441963E-2</v>
      </c>
      <c r="Y84" s="580">
        <v>6.5799901573584119E-2</v>
      </c>
      <c r="Z84" s="580">
        <v>6.5727322593679138E-2</v>
      </c>
      <c r="AA84" s="580">
        <v>6.5654903550314558E-2</v>
      </c>
      <c r="AB84" s="580">
        <v>6.5582643915413033E-2</v>
      </c>
      <c r="AC84" s="580">
        <v>6.5510543163219456E-2</v>
      </c>
      <c r="AD84" s="580">
        <v>6.5438600770288208E-2</v>
      </c>
      <c r="AE84" s="580">
        <v>6.5366816215470483E-2</v>
      </c>
      <c r="AF84" s="580">
        <v>6.5295188979901775E-2</v>
      </c>
      <c r="AG84" s="580">
        <v>6.5223718546989246E-2</v>
      </c>
      <c r="AH84" s="580">
        <v>6.5152404402399444E-2</v>
      </c>
      <c r="AI84" s="580">
        <v>6.5081246034045873E-2</v>
      </c>
      <c r="AJ84" s="580">
        <v>6.5010242932076759E-2</v>
      </c>
      <c r="AK84" s="580">
        <v>6.49393945888629E-2</v>
      </c>
      <c r="AL84" s="580">
        <v>6.4868700498985563E-2</v>
      </c>
      <c r="AM84" s="580">
        <v>6.4798160159224377E-2</v>
      </c>
      <c r="AN84" s="580">
        <v>6.472777306854556E-2</v>
      </c>
      <c r="AO84" s="580">
        <v>6.4657538728089908E-2</v>
      </c>
      <c r="AP84" s="580">
        <v>6.4587456641161056E-2</v>
      </c>
      <c r="AQ84" s="580">
        <v>6.4517526313213822E-2</v>
      </c>
      <c r="AR84" s="580">
        <v>6.4447747251842477E-2</v>
      </c>
      <c r="AS84" s="580">
        <v>6.4378118966769288E-2</v>
      </c>
      <c r="AT84" s="580">
        <v>6.430864096983295E-2</v>
      </c>
      <c r="AU84" s="580">
        <v>6.4239312774977242E-2</v>
      </c>
      <c r="AV84" s="580">
        <v>6.4170133898239667E-2</v>
      </c>
      <c r="AW84" s="580">
        <v>6.4101103857740149E-2</v>
      </c>
      <c r="AX84" s="580">
        <v>6.4032222173669912E-2</v>
      </c>
      <c r="AY84" s="580">
        <v>6.3963488368280363E-2</v>
      </c>
      <c r="AZ84" s="580">
        <v>6.389490196587197E-2</v>
      </c>
      <c r="BA84" s="580">
        <v>6.382646249278337E-2</v>
      </c>
      <c r="BB84" s="580">
        <v>6.3758169477380416E-2</v>
      </c>
      <c r="BC84" s="580">
        <v>6.3690022450045361E-2</v>
      </c>
      <c r="BD84" s="580">
        <v>6.3622020943166088E-2</v>
      </c>
      <c r="BE84" s="580">
        <v>6.3554164491125456E-2</v>
      </c>
      <c r="BF84" s="580">
        <v>6.3486452630290555E-2</v>
      </c>
      <c r="BG84" s="580">
        <v>6.3418884899002312E-2</v>
      </c>
      <c r="BH84" s="580">
        <v>6.3351460837564877E-2</v>
      </c>
      <c r="BI84" s="580">
        <v>6.3284179988235198E-2</v>
      </c>
      <c r="BJ84" s="580">
        <v>6.3217041895212781E-2</v>
      </c>
      <c r="BK84" s="580">
        <v>6.3150046104629237E-2</v>
      </c>
      <c r="BL84" s="1"/>
      <c r="BM84" s="510">
        <v>20.25</v>
      </c>
    </row>
    <row r="85" spans="1:65">
      <c r="A85" s="1068"/>
      <c r="B85" s="510">
        <v>17</v>
      </c>
      <c r="C85" s="580">
        <v>6.6314431430581827E-2</v>
      </c>
      <c r="D85" s="580">
        <v>6.624026919229721E-2</v>
      </c>
      <c r="E85" s="580">
        <v>6.6166272646258295E-2</v>
      </c>
      <c r="F85" s="580">
        <v>6.6092441237803751E-2</v>
      </c>
      <c r="G85" s="580">
        <v>6.601877441474506E-2</v>
      </c>
      <c r="H85" s="580">
        <v>6.5945271627352919E-2</v>
      </c>
      <c r="I85" s="580">
        <v>6.5871932328343499E-2</v>
      </c>
      <c r="J85" s="580">
        <v>6.5798755972864803E-2</v>
      </c>
      <c r="K85" s="580">
        <v>6.572574201848326E-2</v>
      </c>
      <c r="L85" s="580">
        <v>6.5652889925170294E-2</v>
      </c>
      <c r="M85" s="580">
        <v>6.5580199155288968E-2</v>
      </c>
      <c r="N85" s="580">
        <v>6.5507669173580849E-2</v>
      </c>
      <c r="O85" s="580">
        <v>6.5435299447152762E-2</v>
      </c>
      <c r="P85" s="580">
        <v>6.5363089445463818E-2</v>
      </c>
      <c r="Q85" s="580">
        <v>6.5291038640312424E-2</v>
      </c>
      <c r="R85" s="580">
        <v>6.5219146505823403E-2</v>
      </c>
      <c r="S85" s="580">
        <v>6.5147412518435199E-2</v>
      </c>
      <c r="T85" s="580">
        <v>6.5075836156887168E-2</v>
      </c>
      <c r="U85" s="580">
        <v>6.5004416902206943E-2</v>
      </c>
      <c r="V85" s="580">
        <v>6.4933154237697924E-2</v>
      </c>
      <c r="W85" s="580">
        <v>6.4862047648926779E-2</v>
      </c>
      <c r="X85" s="580">
        <v>6.4791096623711075E-2</v>
      </c>
      <c r="Y85" s="580">
        <v>6.4720300652107002E-2</v>
      </c>
      <c r="Z85" s="580">
        <v>6.4649659226397121E-2</v>
      </c>
      <c r="AA85" s="580">
        <v>6.4579171841078281E-2</v>
      </c>
      <c r="AB85" s="580">
        <v>6.4508837992849483E-2</v>
      </c>
      <c r="AC85" s="580">
        <v>6.4438657180599962E-2</v>
      </c>
      <c r="AD85" s="580">
        <v>6.4368628905397282E-2</v>
      </c>
      <c r="AE85" s="580">
        <v>6.4298752670475481E-2</v>
      </c>
      <c r="AF85" s="580">
        <v>6.4229027981223347E-2</v>
      </c>
      <c r="AG85" s="580">
        <v>6.4159454345172728E-2</v>
      </c>
      <c r="AH85" s="580">
        <v>6.4090031271986994E-2</v>
      </c>
      <c r="AI85" s="580">
        <v>6.4020758273449427E-2</v>
      </c>
      <c r="AJ85" s="580">
        <v>6.3951634863451845E-2</v>
      </c>
      <c r="AK85" s="580">
        <v>6.3882660557983237E-2</v>
      </c>
      <c r="AL85" s="580">
        <v>6.381383487511838E-2</v>
      </c>
      <c r="AM85" s="580">
        <v>6.3745157335006741E-2</v>
      </c>
      <c r="AN85" s="580">
        <v>6.3676627459861246E-2</v>
      </c>
      <c r="AO85" s="580">
        <v>6.3608244773947151E-2</v>
      </c>
      <c r="AP85" s="580">
        <v>6.3540008803571177E-2</v>
      </c>
      <c r="AQ85" s="580">
        <v>6.3471919077070449E-2</v>
      </c>
      <c r="AR85" s="580">
        <v>6.3403975124801698E-2</v>
      </c>
      <c r="AS85" s="580">
        <v>6.3336176479130382E-2</v>
      </c>
      <c r="AT85" s="580">
        <v>6.3268522674420097E-2</v>
      </c>
      <c r="AU85" s="580">
        <v>6.3201013247021751E-2</v>
      </c>
      <c r="AV85" s="580">
        <v>6.3133647735263088E-2</v>
      </c>
      <c r="AW85" s="580">
        <v>6.306642567943814E-2</v>
      </c>
      <c r="AX85" s="580">
        <v>6.2999346621796737E-2</v>
      </c>
      <c r="AY85" s="580">
        <v>6.2932410106534151E-2</v>
      </c>
      <c r="AZ85" s="580">
        <v>6.2865615679780745E-2</v>
      </c>
      <c r="BA85" s="580">
        <v>6.2798962889591761E-2</v>
      </c>
      <c r="BB85" s="580">
        <v>6.2732451285937046E-2</v>
      </c>
      <c r="BC85" s="580">
        <v>6.2666080420691023E-2</v>
      </c>
      <c r="BD85" s="580">
        <v>6.2599849847622555E-2</v>
      </c>
      <c r="BE85" s="580">
        <v>6.2533759122384958E-2</v>
      </c>
      <c r="BF85" s="580">
        <v>6.2467807802506062E-2</v>
      </c>
      <c r="BG85" s="580">
        <v>6.2401995447378393E-2</v>
      </c>
      <c r="BH85" s="580">
        <v>6.2336321618249257E-2</v>
      </c>
      <c r="BI85" s="580">
        <v>6.2270785878211089E-2</v>
      </c>
      <c r="BJ85" s="580">
        <v>6.2205387792191702E-2</v>
      </c>
      <c r="BK85" s="580">
        <v>6.2140126926944685E-2</v>
      </c>
      <c r="BL85" s="1"/>
      <c r="BM85" s="510">
        <v>20.5</v>
      </c>
    </row>
    <row r="86" spans="1:65">
      <c r="A86" s="1068"/>
      <c r="B86" s="510">
        <v>17.25</v>
      </c>
      <c r="C86" s="580">
        <v>6.5218093100354965E-2</v>
      </c>
      <c r="D86" s="580">
        <v>6.5145930344238948E-2</v>
      </c>
      <c r="E86" s="580">
        <v>6.5073927105444518E-2</v>
      </c>
      <c r="F86" s="580">
        <v>6.5002082855630944E-2</v>
      </c>
      <c r="G86" s="580">
        <v>6.4930397068788157E-2</v>
      </c>
      <c r="H86" s="580">
        <v>6.4858869221223886E-2</v>
      </c>
      <c r="I86" s="580">
        <v>6.4787498791550976E-2</v>
      </c>
      <c r="J86" s="580">
        <v>6.4716285260674661E-2</v>
      </c>
      <c r="K86" s="580">
        <v>6.4645228111779987E-2</v>
      </c>
      <c r="L86" s="580">
        <v>6.4574326830319315E-2</v>
      </c>
      <c r="M86" s="580">
        <v>6.4503580903999935E-2</v>
      </c>
      <c r="N86" s="580">
        <v>6.4432989822771694E-2</v>
      </c>
      <c r="O86" s="580">
        <v>6.4362553078814694E-2</v>
      </c>
      <c r="P86" s="580">
        <v>6.4292270166527221E-2</v>
      </c>
      <c r="Q86" s="580">
        <v>6.4222140582513562E-2</v>
      </c>
      <c r="R86" s="580">
        <v>6.4152163825571998E-2</v>
      </c>
      <c r="S86" s="580">
        <v>6.4082339396682925E-2</v>
      </c>
      <c r="T86" s="580">
        <v>6.4012666798996906E-2</v>
      </c>
      <c r="U86" s="580">
        <v>6.3943145537822946E-2</v>
      </c>
      <c r="V86" s="580">
        <v>6.387377512061676E-2</v>
      </c>
      <c r="W86" s="580">
        <v>6.3804555056969137E-2</v>
      </c>
      <c r="X86" s="580">
        <v>6.3735484858594399E-2</v>
      </c>
      <c r="Y86" s="580">
        <v>6.3666564039318932E-2</v>
      </c>
      <c r="Z86" s="580">
        <v>6.3597792115069718E-2</v>
      </c>
      <c r="AA86" s="580">
        <v>6.3529168603863095E-2</v>
      </c>
      <c r="AB86" s="580">
        <v>6.346069302579338E-2</v>
      </c>
      <c r="AC86" s="580">
        <v>6.3392364903021831E-2</v>
      </c>
      <c r="AD86" s="580">
        <v>6.3324183759765354E-2</v>
      </c>
      <c r="AE86" s="580">
        <v>6.3256149122285638E-2</v>
      </c>
      <c r="AF86" s="580">
        <v>6.3188260518878062E-2</v>
      </c>
      <c r="AG86" s="580">
        <v>6.3120517479860819E-2</v>
      </c>
      <c r="AH86" s="580">
        <v>6.3052919537564103E-2</v>
      </c>
      <c r="AI86" s="580">
        <v>6.2985466226319356E-2</v>
      </c>
      <c r="AJ86" s="580">
        <v>6.2918157082448564E-2</v>
      </c>
      <c r="AK86" s="580">
        <v>6.285099164425359E-2</v>
      </c>
      <c r="AL86" s="580">
        <v>6.2783969452005692E-2</v>
      </c>
      <c r="AM86" s="580">
        <v>6.2717090047934965E-2</v>
      </c>
      <c r="AN86" s="580">
        <v>6.2650352976219972E-2</v>
      </c>
      <c r="AO86" s="580">
        <v>6.2583757782977367E-2</v>
      </c>
      <c r="AP86" s="580">
        <v>6.2517304016251607E-2</v>
      </c>
      <c r="AQ86" s="580">
        <v>6.2450991226004691E-2</v>
      </c>
      <c r="AR86" s="580">
        <v>6.2384818964106074E-2</v>
      </c>
      <c r="AS86" s="580">
        <v>6.2318786784322545E-2</v>
      </c>
      <c r="AT86" s="580">
        <v>6.2252894242308135E-2</v>
      </c>
      <c r="AU86" s="580">
        <v>6.2187140895594233E-2</v>
      </c>
      <c r="AV86" s="580">
        <v>6.2121526303579658E-2</v>
      </c>
      <c r="AW86" s="580">
        <v>6.2056050027520786E-2</v>
      </c>
      <c r="AX86" s="580">
        <v>6.1990711630521798E-2</v>
      </c>
      <c r="AY86" s="580">
        <v>6.1925510677524977E-2</v>
      </c>
      <c r="AZ86" s="580">
        <v>6.1860446735301007E-2</v>
      </c>
      <c r="BA86" s="580">
        <v>6.1795519372439427E-2</v>
      </c>
      <c r="BB86" s="580">
        <v>6.1730728159339061E-2</v>
      </c>
      <c r="BC86" s="580">
        <v>6.166607266819854E-2</v>
      </c>
      <c r="BD86" s="580">
        <v>6.1601552473006936E-2</v>
      </c>
      <c r="BE86" s="580">
        <v>6.1537167149534347E-2</v>
      </c>
      <c r="BF86" s="580">
        <v>6.1472916275322614E-2</v>
      </c>
      <c r="BG86" s="580">
        <v>6.1408799429676121E-2</v>
      </c>
      <c r="BH86" s="580">
        <v>6.1344816193652549E-2</v>
      </c>
      <c r="BI86" s="580">
        <v>6.1280966150053809E-2</v>
      </c>
      <c r="BJ86" s="580">
        <v>6.1217248883416932E-2</v>
      </c>
      <c r="BK86" s="580">
        <v>6.1153663980005081E-2</v>
      </c>
      <c r="BL86" s="1"/>
      <c r="BM86" s="510">
        <v>20.75</v>
      </c>
    </row>
    <row r="87" spans="1:65">
      <c r="A87" s="1068"/>
      <c r="B87" s="510">
        <v>17.5</v>
      </c>
      <c r="C87" s="580">
        <v>6.4148329590295858E-2</v>
      </c>
      <c r="D87" s="580">
        <v>6.4078095260974494E-2</v>
      </c>
      <c r="E87" s="580">
        <v>6.4008014558913362E-2</v>
      </c>
      <c r="F87" s="580">
        <v>6.39380869806076E-2</v>
      </c>
      <c r="G87" s="580">
        <v>6.3868312024750198E-2</v>
      </c>
      <c r="H87" s="580">
        <v>6.3798689192220079E-2</v>
      </c>
      <c r="I87" s="580">
        <v>6.3729217986070147E-2</v>
      </c>
      <c r="J87" s="580">
        <v>6.3659897911515481E-2</v>
      </c>
      <c r="K87" s="580">
        <v>6.3590728475921579E-2</v>
      </c>
      <c r="L87" s="580">
        <v>6.3521709188792741E-2</v>
      </c>
      <c r="M87" s="580">
        <v>6.3452839561760371E-2</v>
      </c>
      <c r="N87" s="580">
        <v>6.3384119108571529E-2</v>
      </c>
      <c r="O87" s="580">
        <v>6.3315547345077508E-2</v>
      </c>
      <c r="P87" s="580">
        <v>6.3247123789222426E-2</v>
      </c>
      <c r="Q87" s="580">
        <v>6.3178847961031889E-2</v>
      </c>
      <c r="R87" s="580">
        <v>6.3110719382601863E-2</v>
      </c>
      <c r="S87" s="580">
        <v>6.3042737578087468E-2</v>
      </c>
      <c r="T87" s="580">
        <v>6.2974902073691871E-2</v>
      </c>
      <c r="U87" s="580">
        <v>6.2907212397655357E-2</v>
      </c>
      <c r="V87" s="580">
        <v>6.2839668080244326E-2</v>
      </c>
      <c r="W87" s="580">
        <v>6.2772268653740471E-2</v>
      </c>
      <c r="X87" s="580">
        <v>6.2705013652429933E-2</v>
      </c>
      <c r="Y87" s="580">
        <v>6.2637902612592639E-2</v>
      </c>
      <c r="Z87" s="580">
        <v>6.2570935072491563E-2</v>
      </c>
      <c r="AA87" s="580">
        <v>6.2504110572362215E-2</v>
      </c>
      <c r="AB87" s="580">
        <v>6.2437428654402112E-2</v>
      </c>
      <c r="AC87" s="580">
        <v>6.2370888862760231E-2</v>
      </c>
      <c r="AD87" s="580">
        <v>6.2304490743526737E-2</v>
      </c>
      <c r="AE87" s="580">
        <v>6.2238233844722608E-2</v>
      </c>
      <c r="AF87" s="580">
        <v>6.217211771628936E-2</v>
      </c>
      <c r="AG87" s="580">
        <v>6.2106141910078905E-2</v>
      </c>
      <c r="AH87" s="580">
        <v>6.2040305979843412E-2</v>
      </c>
      <c r="AI87" s="580">
        <v>6.1974609481225185E-2</v>
      </c>
      <c r="AJ87" s="580">
        <v>6.1909051971746766E-2</v>
      </c>
      <c r="AK87" s="580">
        <v>6.1843633010800945E-2</v>
      </c>
      <c r="AL87" s="580">
        <v>6.1778352159640872E-2</v>
      </c>
      <c r="AM87" s="580">
        <v>6.1713208981370275E-2</v>
      </c>
      <c r="AN87" s="580">
        <v>6.1648203040933734E-2</v>
      </c>
      <c r="AO87" s="580">
        <v>6.1583333905106966E-2</v>
      </c>
      <c r="AP87" s="580">
        <v>6.1518601142487174E-2</v>
      </c>
      <c r="AQ87" s="580">
        <v>6.1454004323483552E-2</v>
      </c>
      <c r="AR87" s="580">
        <v>6.1389543020307746E-2</v>
      </c>
      <c r="AS87" s="580">
        <v>6.1325216806964386E-2</v>
      </c>
      <c r="AT87" s="580">
        <v>6.126102525924175E-2</v>
      </c>
      <c r="AU87" s="580">
        <v>6.1196967954702412E-2</v>
      </c>
      <c r="AV87" s="580">
        <v>6.1133044472673967E-2</v>
      </c>
      <c r="AW87" s="580">
        <v>6.1069254394239846E-2</v>
      </c>
      <c r="AX87" s="580">
        <v>6.1005597302230166E-2</v>
      </c>
      <c r="AY87" s="580">
        <v>6.0942072781212581E-2</v>
      </c>
      <c r="AZ87" s="580">
        <v>6.087868041748333E-2</v>
      </c>
      <c r="BA87" s="580">
        <v>6.0815419799058204E-2</v>
      </c>
      <c r="BB87" s="580">
        <v>6.0752290515663616E-2</v>
      </c>
      <c r="BC87" s="580">
        <v>6.0689292158727752E-2</v>
      </c>
      <c r="BD87" s="580">
        <v>6.0626424321371761E-2</v>
      </c>
      <c r="BE87" s="580">
        <v>6.0563686598400966E-2</v>
      </c>
      <c r="BF87" s="580">
        <v>6.0501078586296199E-2</v>
      </c>
      <c r="BG87" s="580">
        <v>6.0438599883205123E-2</v>
      </c>
      <c r="BH87" s="580">
        <v>6.0376250088933617E-2</v>
      </c>
      <c r="BI87" s="580">
        <v>6.0314028804937289E-2</v>
      </c>
      <c r="BJ87" s="580">
        <v>6.0251935634312942E-2</v>
      </c>
      <c r="BK87" s="580">
        <v>6.0189970181790113E-2</v>
      </c>
      <c r="BL87" s="1"/>
      <c r="BM87" s="510">
        <v>21</v>
      </c>
    </row>
    <row r="88" spans="1:65">
      <c r="A88" s="1068"/>
      <c r="B88" s="510">
        <v>17.75</v>
      </c>
      <c r="C88" s="580">
        <v>6.3104314495845595E-2</v>
      </c>
      <c r="D88" s="580">
        <v>6.3035940646788371E-2</v>
      </c>
      <c r="E88" s="580">
        <v>6.2967714804199063E-2</v>
      </c>
      <c r="F88" s="580">
        <v>6.2899636488020633E-2</v>
      </c>
      <c r="G88" s="580">
        <v>6.2831705220269915E-2</v>
      </c>
      <c r="H88" s="580">
        <v>6.276392052502637E-2</v>
      </c>
      <c r="I88" s="580">
        <v>6.2696281928420985E-2</v>
      </c>
      <c r="J88" s="580">
        <v>6.2628788958625281E-2</v>
      </c>
      <c r="K88" s="580">
        <v>6.2561441145840266E-2</v>
      </c>
      <c r="L88" s="580">
        <v>6.2494238022285563E-2</v>
      </c>
      <c r="M88" s="580">
        <v>6.242717912218862E-2</v>
      </c>
      <c r="N88" s="580">
        <v>6.2360263981773897E-2</v>
      </c>
      <c r="O88" s="580">
        <v>6.2293492139252185E-2</v>
      </c>
      <c r="P88" s="580">
        <v>6.222686313480999E-2</v>
      </c>
      <c r="Q88" s="580">
        <v>6.2160376510598997E-2</v>
      </c>
      <c r="R88" s="580">
        <v>6.2094031810725543E-2</v>
      </c>
      <c r="S88" s="580">
        <v>6.2027828581240237E-2</v>
      </c>
      <c r="T88" s="580">
        <v>6.1961766370127569E-2</v>
      </c>
      <c r="U88" s="580">
        <v>6.1895844727295674E-2</v>
      </c>
      <c r="V88" s="580">
        <v>6.1830063204566021E-2</v>
      </c>
      <c r="W88" s="580">
        <v>6.1764421355663374E-2</v>
      </c>
      <c r="X88" s="580">
        <v>6.1698918736205602E-2</v>
      </c>
      <c r="Y88" s="580">
        <v>6.1633554903693689E-2</v>
      </c>
      <c r="Z88" s="580">
        <v>6.1568329417501788E-2</v>
      </c>
      <c r="AA88" s="580">
        <v>6.1503241838867288E-2</v>
      </c>
      <c r="AB88" s="580">
        <v>6.143829173088098E-2</v>
      </c>
      <c r="AC88" s="580">
        <v>6.1373478658477303E-2</v>
      </c>
      <c r="AD88" s="580">
        <v>6.1308802188424612E-2</v>
      </c>
      <c r="AE88" s="580">
        <v>6.1244261889315511E-2</v>
      </c>
      <c r="AF88" s="580">
        <v>6.1179857331557307E-2</v>
      </c>
      <c r="AG88" s="580">
        <v>6.1115588087362442E-2</v>
      </c>
      <c r="AH88" s="580">
        <v>6.1051453730739016E-2</v>
      </c>
      <c r="AI88" s="580">
        <v>6.0987453837481387E-2</v>
      </c>
      <c r="AJ88" s="580">
        <v>6.0923587985160857E-2</v>
      </c>
      <c r="AK88" s="580">
        <v>6.0859855753116282E-2</v>
      </c>
      <c r="AL88" s="580">
        <v>6.0796256722444944E-2</v>
      </c>
      <c r="AM88" s="580">
        <v>6.0732790475993309E-2</v>
      </c>
      <c r="AN88" s="580">
        <v>6.0669456598347903E-2</v>
      </c>
      <c r="AO88" s="580">
        <v>6.0606254675826296E-2</v>
      </c>
      <c r="AP88" s="580">
        <v>6.0543184296468044E-2</v>
      </c>
      <c r="AQ88" s="580">
        <v>6.0480245050025763E-2</v>
      </c>
      <c r="AR88" s="580">
        <v>6.0417436527956246E-2</v>
      </c>
      <c r="AS88" s="580">
        <v>6.0354758323411584E-2</v>
      </c>
      <c r="AT88" s="580">
        <v>6.0292210031230434E-2</v>
      </c>
      <c r="AU88" s="580">
        <v>6.0229791247929231E-2</v>
      </c>
      <c r="AV88" s="580">
        <v>6.0167501571693566E-2</v>
      </c>
      <c r="AW88" s="580">
        <v>6.0105340602369522E-2</v>
      </c>
      <c r="AX88" s="580">
        <v>6.0043307941455133E-2</v>
      </c>
      <c r="AY88" s="580">
        <v>5.9981403192091845E-2</v>
      </c>
      <c r="AZ88" s="580">
        <v>5.9919625959056096E-2</v>
      </c>
      <c r="BA88" s="580">
        <v>5.9857975848750827E-2</v>
      </c>
      <c r="BB88" s="580">
        <v>5.9796452469197216E-2</v>
      </c>
      <c r="BC88" s="580">
        <v>5.9735055430026301E-2</v>
      </c>
      <c r="BD88" s="580">
        <v>5.9673784342470754E-2</v>
      </c>
      <c r="BE88" s="580">
        <v>5.9612638819356654E-2</v>
      </c>
      <c r="BF88" s="580">
        <v>5.9551618475095387E-2</v>
      </c>
      <c r="BG88" s="580">
        <v>5.9490722925675456E-2</v>
      </c>
      <c r="BH88" s="580">
        <v>5.9429951788654491E-2</v>
      </c>
      <c r="BI88" s="580">
        <v>5.9369304683151221E-2</v>
      </c>
      <c r="BJ88" s="580">
        <v>5.9308781229837522E-2</v>
      </c>
      <c r="BK88" s="580">
        <v>5.9248381050930485E-2</v>
      </c>
      <c r="BL88" s="1"/>
      <c r="BM88" s="510">
        <v>21.25</v>
      </c>
    </row>
    <row r="89" spans="1:65">
      <c r="A89" s="1068"/>
      <c r="B89" s="510">
        <v>18</v>
      </c>
      <c r="C89" s="580">
        <v>6.2085251405205467E-2</v>
      </c>
      <c r="D89" s="580">
        <v>6.2018673038765078E-2</v>
      </c>
      <c r="E89" s="580">
        <v>6.1952237312658649E-2</v>
      </c>
      <c r="F89" s="580">
        <v>6.1885943768978609E-2</v>
      </c>
      <c r="G89" s="580">
        <v>6.1819791951775255E-2</v>
      </c>
      <c r="H89" s="580">
        <v>6.1753781407046314E-2</v>
      </c>
      <c r="I89" s="580">
        <v>6.1687911682726561E-2</v>
      </c>
      <c r="J89" s="580">
        <v>6.162218232867752E-2</v>
      </c>
      <c r="K89" s="580">
        <v>6.1556592896677149E-2</v>
      </c>
      <c r="L89" s="580">
        <v>6.1491142940409728E-2</v>
      </c>
      <c r="M89" s="580">
        <v>6.1425832015455692E-2</v>
      </c>
      <c r="N89" s="580">
        <v>6.136065967928156E-2</v>
      </c>
      <c r="O89" s="580">
        <v>6.1295625491229973E-2</v>
      </c>
      <c r="P89" s="580">
        <v>6.1230729012509755E-2</v>
      </c>
      <c r="Q89" s="580">
        <v>6.1165969806186021E-2</v>
      </c>
      <c r="R89" s="580">
        <v>6.1101347437170404E-2</v>
      </c>
      <c r="S89" s="580">
        <v>6.1036861472211282E-2</v>
      </c>
      <c r="T89" s="580">
        <v>6.0972511479884112E-2</v>
      </c>
      <c r="U89" s="580">
        <v>6.0908297030581815E-2</v>
      </c>
      <c r="V89" s="580">
        <v>6.0844217696505193E-2</v>
      </c>
      <c r="W89" s="580">
        <v>6.0780273051653448E-2</v>
      </c>
      <c r="X89" s="580">
        <v>6.0716462671814728E-2</v>
      </c>
      <c r="Y89" s="580">
        <v>6.0652786134556762E-2</v>
      </c>
      <c r="Z89" s="580">
        <v>6.0589243019217545E-2</v>
      </c>
      <c r="AA89" s="580">
        <v>6.0525832906896025E-2</v>
      </c>
      <c r="AB89" s="580">
        <v>6.0462555380442949E-2</v>
      </c>
      <c r="AC89" s="580">
        <v>6.0399410024451719E-2</v>
      </c>
      <c r="AD89" s="580">
        <v>6.0336396425249239E-2</v>
      </c>
      <c r="AE89" s="580">
        <v>6.0273514170886958E-2</v>
      </c>
      <c r="AF89" s="580">
        <v>6.021076285113186E-2</v>
      </c>
      <c r="AG89" s="580">
        <v>6.0148142057457506E-2</v>
      </c>
      <c r="AH89" s="580">
        <v>6.0085651383035246E-2</v>
      </c>
      <c r="AI89" s="580">
        <v>6.0023290422725355E-2</v>
      </c>
      <c r="AJ89" s="580">
        <v>5.9961058773068267E-2</v>
      </c>
      <c r="AK89" s="580">
        <v>5.9898956032275928E-2</v>
      </c>
      <c r="AL89" s="580">
        <v>5.9836981800223107E-2</v>
      </c>
      <c r="AM89" s="580">
        <v>5.9775135678438805E-2</v>
      </c>
      <c r="AN89" s="580">
        <v>5.9713417270097741E-2</v>
      </c>
      <c r="AO89" s="580">
        <v>5.965182618001183E-2</v>
      </c>
      <c r="AP89" s="580">
        <v>5.9590362014621777E-2</v>
      </c>
      <c r="AQ89" s="580">
        <v>5.952902438198867E-2</v>
      </c>
      <c r="AR89" s="580">
        <v>5.9467812891785696E-2</v>
      </c>
      <c r="AS89" s="580">
        <v>5.9406727155289774E-2</v>
      </c>
      <c r="AT89" s="580">
        <v>5.9345766785373413E-2</v>
      </c>
      <c r="AU89" s="580">
        <v>5.9284931396496522E-2</v>
      </c>
      <c r="AV89" s="580">
        <v>5.9224220604698202E-2</v>
      </c>
      <c r="AW89" s="580">
        <v>5.9163634027588778E-2</v>
      </c>
      <c r="AX89" s="580">
        <v>5.9103171284341699E-2</v>
      </c>
      <c r="AY89" s="580">
        <v>5.9042831995685587E-2</v>
      </c>
      <c r="AZ89" s="580">
        <v>5.8982615783896283E-2</v>
      </c>
      <c r="BA89" s="580">
        <v>5.8922522272788998E-2</v>
      </c>
      <c r="BB89" s="580">
        <v>5.8862551087710463E-2</v>
      </c>
      <c r="BC89" s="580">
        <v>5.8802701855531131E-2</v>
      </c>
      <c r="BD89" s="580">
        <v>5.8742974204637449E-2</v>
      </c>
      <c r="BE89" s="580">
        <v>5.8683367764924194E-2</v>
      </c>
      <c r="BF89" s="580">
        <v>5.8623882167786759E-2</v>
      </c>
      <c r="BG89" s="580">
        <v>5.8564517046113637E-2</v>
      </c>
      <c r="BH89" s="580">
        <v>5.8505272034278813E-2</v>
      </c>
      <c r="BI89" s="580">
        <v>5.8446146768134269E-2</v>
      </c>
      <c r="BJ89" s="580">
        <v>5.8387140885002534E-2</v>
      </c>
      <c r="BK89" s="580">
        <v>5.8328254023669278E-2</v>
      </c>
      <c r="BL89" s="1"/>
      <c r="BM89" s="510">
        <v>21.5</v>
      </c>
    </row>
    <row r="90" spans="1:65">
      <c r="A90" s="1068"/>
      <c r="B90" s="510">
        <v>18.25</v>
      </c>
      <c r="C90" s="580">
        <v>6.1090372763750303E-2</v>
      </c>
      <c r="D90" s="580">
        <v>6.1025527680543659E-2</v>
      </c>
      <c r="E90" s="580">
        <v>6.0960820112498072E-2</v>
      </c>
      <c r="F90" s="580">
        <v>6.0896249622640043E-2</v>
      </c>
      <c r="G90" s="580">
        <v>6.0831815775845469E-2</v>
      </c>
      <c r="H90" s="580">
        <v>6.076751813882994E-2</v>
      </c>
      <c r="I90" s="580">
        <v>6.0703356280138974E-2</v>
      </c>
      <c r="J90" s="580">
        <v>6.0639329770138389E-2</v>
      </c>
      <c r="K90" s="580">
        <v>6.0575438181004707E-2</v>
      </c>
      <c r="L90" s="580">
        <v>6.0511681086715639E-2</v>
      </c>
      <c r="M90" s="580">
        <v>6.0448058063040593E-2</v>
      </c>
      <c r="N90" s="580">
        <v>6.0384568687531275E-2</v>
      </c>
      <c r="O90" s="580">
        <v>6.0321212539512364E-2</v>
      </c>
      <c r="P90" s="580">
        <v>6.0257989200072158E-2</v>
      </c>
      <c r="Q90" s="580">
        <v>6.019489825205341E-2</v>
      </c>
      <c r="R90" s="580">
        <v>6.0131939280044115E-2</v>
      </c>
      <c r="S90" s="580">
        <v>6.0069111870368397E-2</v>
      </c>
      <c r="T90" s="580">
        <v>6.0006415611077467E-2</v>
      </c>
      <c r="U90" s="580">
        <v>5.9943850091940587E-2</v>
      </c>
      <c r="V90" s="580">
        <v>5.9881414904436138E-2</v>
      </c>
      <c r="W90" s="580">
        <v>5.9819109641742751E-2</v>
      </c>
      <c r="X90" s="580">
        <v>5.9756933898730449E-2</v>
      </c>
      <c r="Y90" s="580">
        <v>5.9694887271951845E-2</v>
      </c>
      <c r="Z90" s="580">
        <v>5.9632969359633463E-2</v>
      </c>
      <c r="AA90" s="580">
        <v>5.957117976166703E-2</v>
      </c>
      <c r="AB90" s="580">
        <v>5.9509518079600872E-2</v>
      </c>
      <c r="AC90" s="580">
        <v>5.9447983916631336E-2</v>
      </c>
      <c r="AD90" s="580">
        <v>5.9386576877594313E-2</v>
      </c>
      <c r="AE90" s="580">
        <v>5.9325296568956742E-2</v>
      </c>
      <c r="AF90" s="580">
        <v>5.9264142598808203E-2</v>
      </c>
      <c r="AG90" s="580">
        <v>5.9203114576852595E-2</v>
      </c>
      <c r="AH90" s="580">
        <v>5.9142212114399809E-2</v>
      </c>
      <c r="AI90" s="580">
        <v>5.9081434824357459E-2</v>
      </c>
      <c r="AJ90" s="580">
        <v>5.9020782321222737E-2</v>
      </c>
      <c r="AK90" s="580">
        <v>5.8960254221074211E-2</v>
      </c>
      <c r="AL90" s="580">
        <v>5.8899850141563723E-2</v>
      </c>
      <c r="AM90" s="580">
        <v>5.883956970190838E-2</v>
      </c>
      <c r="AN90" s="580">
        <v>5.8779412522882539E-2</v>
      </c>
      <c r="AO90" s="580">
        <v>5.8719378226809803E-2</v>
      </c>
      <c r="AP90" s="580">
        <v>5.8659466437555187E-2</v>
      </c>
      <c r="AQ90" s="580">
        <v>5.8599676780517237E-2</v>
      </c>
      <c r="AR90" s="580">
        <v>5.8540008882620197E-2</v>
      </c>
      <c r="AS90" s="580">
        <v>5.8480462372306301E-2</v>
      </c>
      <c r="AT90" s="580">
        <v>5.8421036879528009E-2</v>
      </c>
      <c r="AU90" s="580">
        <v>5.8361732035740362E-2</v>
      </c>
      <c r="AV90" s="580">
        <v>5.8302547473893386E-2</v>
      </c>
      <c r="AW90" s="580">
        <v>5.8243482828424488E-2</v>
      </c>
      <c r="AX90" s="580">
        <v>5.8184537735250931E-2</v>
      </c>
      <c r="AY90" s="580">
        <v>5.8125711831762364E-2</v>
      </c>
      <c r="AZ90" s="580">
        <v>5.8067004756813402E-2</v>
      </c>
      <c r="BA90" s="580">
        <v>5.8008416150716197E-2</v>
      </c>
      <c r="BB90" s="580">
        <v>5.7949945655233114E-2</v>
      </c>
      <c r="BC90" s="580">
        <v>5.7891592913569462E-2</v>
      </c>
      <c r="BD90" s="580">
        <v>5.7833357570366145E-2</v>
      </c>
      <c r="BE90" s="580">
        <v>5.7775239271692556E-2</v>
      </c>
      <c r="BF90" s="580">
        <v>5.7717237665039341E-2</v>
      </c>
      <c r="BG90" s="580">
        <v>5.7659352399311289E-2</v>
      </c>
      <c r="BH90" s="580">
        <v>5.7601583124820235E-2</v>
      </c>
      <c r="BI90" s="580">
        <v>5.7543929493278051E-2</v>
      </c>
      <c r="BJ90" s="580">
        <v>5.7486391157789619E-2</v>
      </c>
      <c r="BK90" s="580">
        <v>5.7428967772845861E-2</v>
      </c>
      <c r="BL90" s="1"/>
      <c r="BM90" s="510">
        <v>21.75</v>
      </c>
    </row>
    <row r="91" spans="1:65">
      <c r="A91" s="1068"/>
      <c r="B91" s="576">
        <v>18.5</v>
      </c>
      <c r="C91" s="580">
        <v>6.011893877176093E-2</v>
      </c>
      <c r="D91" s="580">
        <v>6.0055767428792116E-2</v>
      </c>
      <c r="E91" s="580">
        <v>5.9992728703924081E-2</v>
      </c>
      <c r="F91" s="580">
        <v>5.9929822179979088E-2</v>
      </c>
      <c r="G91" s="580">
        <v>5.9867047441527335E-2</v>
      </c>
      <c r="H91" s="580">
        <v>5.9804404074877769E-2</v>
      </c>
      <c r="I91" s="580">
        <v>5.974189166806905E-2</v>
      </c>
      <c r="J91" s="580">
        <v>5.9679509810860495E-2</v>
      </c>
      <c r="K91" s="580">
        <v>5.9617258094723131E-2</v>
      </c>
      <c r="L91" s="580">
        <v>5.9555136112830719E-2</v>
      </c>
      <c r="M91" s="580">
        <v>5.9493143460050947E-2</v>
      </c>
      <c r="N91" s="580">
        <v>5.9431279732936618E-2</v>
      </c>
      <c r="O91" s="580">
        <v>5.936954452971685E-2</v>
      </c>
      <c r="P91" s="580">
        <v>5.930793745028845E-2</v>
      </c>
      <c r="Q91" s="580">
        <v>5.9246458096207211E-2</v>
      </c>
      <c r="R91" s="580">
        <v>5.9185106070679346E-2</v>
      </c>
      <c r="S91" s="580">
        <v>5.9123880978552951E-2</v>
      </c>
      <c r="T91" s="580">
        <v>5.9062782426309537E-2</v>
      </c>
      <c r="U91" s="580">
        <v>5.9001810022055547E-2</v>
      </c>
      <c r="V91" s="580">
        <v>5.8940963375514042E-2</v>
      </c>
      <c r="W91" s="580">
        <v>5.8880242098016344E-2</v>
      </c>
      <c r="X91" s="580">
        <v>5.8819645802493735E-2</v>
      </c>
      <c r="Y91" s="580">
        <v>5.8759174103469279E-2</v>
      </c>
      <c r="Z91" s="580">
        <v>5.8698826617049629E-2</v>
      </c>
      <c r="AA91" s="580">
        <v>5.8638602960916886E-2</v>
      </c>
      <c r="AB91" s="580">
        <v>5.8578502754320548E-2</v>
      </c>
      <c r="AC91" s="580">
        <v>5.8518525618069486E-2</v>
      </c>
      <c r="AD91" s="580">
        <v>5.8458671174523948E-2</v>
      </c>
      <c r="AE91" s="580">
        <v>5.8398939047587653E-2</v>
      </c>
      <c r="AF91" s="580">
        <v>5.8339328862699921E-2</v>
      </c>
      <c r="AG91" s="580">
        <v>5.8279840246827801E-2</v>
      </c>
      <c r="AH91" s="580">
        <v>5.8220472828458346E-2</v>
      </c>
      <c r="AI91" s="580">
        <v>5.8161226237590839E-2</v>
      </c>
      <c r="AJ91" s="580">
        <v>5.810210010572911E-2</v>
      </c>
      <c r="AK91" s="580">
        <v>5.8043094065873935E-2</v>
      </c>
      <c r="AL91" s="580">
        <v>5.7984207752515379E-2</v>
      </c>
      <c r="AM91" s="580">
        <v>5.7925440801625316E-2</v>
      </c>
      <c r="AN91" s="580">
        <v>5.786679285064987E-2</v>
      </c>
      <c r="AO91" s="580">
        <v>5.7808263538501985E-2</v>
      </c>
      <c r="AP91" s="580">
        <v>5.774985250555404E-2</v>
      </c>
      <c r="AQ91" s="580">
        <v>5.7691559393630416E-2</v>
      </c>
      <c r="AR91" s="580">
        <v>5.7633383846000252E-2</v>
      </c>
      <c r="AS91" s="580">
        <v>5.7575325507370115E-2</v>
      </c>
      <c r="AT91" s="580">
        <v>5.751738402387678E-2</v>
      </c>
      <c r="AU91" s="580">
        <v>5.7459559043080054E-2</v>
      </c>
      <c r="AV91" s="580">
        <v>5.7401850213955621E-2</v>
      </c>
      <c r="AW91" s="580">
        <v>5.7344257186887924E-2</v>
      </c>
      <c r="AX91" s="580">
        <v>5.7286779613663137E-2</v>
      </c>
      <c r="AY91" s="580">
        <v>5.722941714746213E-2</v>
      </c>
      <c r="AZ91" s="580">
        <v>5.7172169442853471E-2</v>
      </c>
      <c r="BA91" s="580">
        <v>5.7115036155786537E-2</v>
      </c>
      <c r="BB91" s="580">
        <v>5.7058016943584595E-2</v>
      </c>
      <c r="BC91" s="580">
        <v>5.7001111464937936E-2</v>
      </c>
      <c r="BD91" s="580">
        <v>5.69443193798971E-2</v>
      </c>
      <c r="BE91" s="580">
        <v>5.6887640349866105E-2</v>
      </c>
      <c r="BF91" s="580">
        <v>5.6831074037595665E-2</v>
      </c>
      <c r="BG91" s="580">
        <v>5.6774620107176557E-2</v>
      </c>
      <c r="BH91" s="580">
        <v>5.6718278224032977E-2</v>
      </c>
      <c r="BI91" s="580">
        <v>5.6662048054915856E-2</v>
      </c>
      <c r="BJ91" s="580">
        <v>5.6605929267896392E-2</v>
      </c>
      <c r="BK91" s="580">
        <v>5.6549921532359437E-2</v>
      </c>
      <c r="BL91" s="1"/>
      <c r="BM91" s="510">
        <v>22</v>
      </c>
    </row>
    <row r="92" spans="1:65">
      <c r="A92" s="1068"/>
      <c r="B92" s="510">
        <v>18.75</v>
      </c>
      <c r="C92" s="580">
        <v>5.9170236316527153E-2</v>
      </c>
      <c r="D92" s="580">
        <v>5.9108681693493384E-2</v>
      </c>
      <c r="E92" s="580">
        <v>5.9047255007554096E-2</v>
      </c>
      <c r="F92" s="580">
        <v>5.898595586026055E-2</v>
      </c>
      <c r="G92" s="580">
        <v>5.8924783854816865E-2</v>
      </c>
      <c r="H92" s="580">
        <v>5.8863738596071462E-2</v>
      </c>
      <c r="I92" s="580">
        <v>5.8802819690508552E-2</v>
      </c>
      <c r="J92" s="580">
        <v>5.8742026746239684E-2</v>
      </c>
      <c r="K92" s="580">
        <v>5.8681359372995345E-2</v>
      </c>
      <c r="L92" s="580">
        <v>5.8620817182116591E-2</v>
      </c>
      <c r="M92" s="580">
        <v>5.8560399786546764E-2</v>
      </c>
      <c r="N92" s="580">
        <v>5.8500106800823244E-2</v>
      </c>
      <c r="O92" s="580">
        <v>5.8439937841069253E-2</v>
      </c>
      <c r="P92" s="580">
        <v>5.8379892524985669E-2</v>
      </c>
      <c r="Q92" s="580">
        <v>5.8319970471842994E-2</v>
      </c>
      <c r="R92" s="580">
        <v>5.8260171302473268E-2</v>
      </c>
      <c r="S92" s="580">
        <v>5.8200494639262079E-2</v>
      </c>
      <c r="T92" s="580">
        <v>5.8140940106140591E-2</v>
      </c>
      <c r="U92" s="580">
        <v>5.8081507328577697E-2</v>
      </c>
      <c r="V92" s="580">
        <v>5.8022195933572135E-2</v>
      </c>
      <c r="W92" s="580">
        <v>5.7963005549644661E-2</v>
      </c>
      <c r="X92" s="580">
        <v>5.7903935806830342E-2</v>
      </c>
      <c r="Y92" s="580">
        <v>5.7844986336670824E-2</v>
      </c>
      <c r="Z92" s="580">
        <v>5.7786156772206658E-2</v>
      </c>
      <c r="AA92" s="580">
        <v>5.7727446747969723E-2</v>
      </c>
      <c r="AB92" s="580">
        <v>5.766885589997562E-2</v>
      </c>
      <c r="AC92" s="580">
        <v>5.7610383865716167E-2</v>
      </c>
      <c r="AD92" s="580">
        <v>5.7552030284151914E-2</v>
      </c>
      <c r="AE92" s="580">
        <v>5.7493794795704739E-2</v>
      </c>
      <c r="AF92" s="580">
        <v>5.7435677042250416E-2</v>
      </c>
      <c r="AG92" s="580">
        <v>5.7377676667111327E-2</v>
      </c>
      <c r="AH92" s="580">
        <v>5.731979331504912E-2</v>
      </c>
      <c r="AI92" s="580">
        <v>5.7262026632257469E-2</v>
      </c>
      <c r="AJ92" s="580">
        <v>5.7204376266354898E-2</v>
      </c>
      <c r="AK92" s="580">
        <v>5.7146841866377564E-2</v>
      </c>
      <c r="AL92" s="580">
        <v>5.7089423082772164E-2</v>
      </c>
      <c r="AM92" s="580">
        <v>5.7032119567388864E-2</v>
      </c>
      <c r="AN92" s="580">
        <v>5.6974930973474239E-2</v>
      </c>
      <c r="AO92" s="580">
        <v>5.6917856955664287E-2</v>
      </c>
      <c r="AP92" s="580">
        <v>5.6860897169977491E-2</v>
      </c>
      <c r="AQ92" s="580">
        <v>5.6804051273807887E-2</v>
      </c>
      <c r="AR92" s="580">
        <v>5.6747318925918222E-2</v>
      </c>
      <c r="AS92" s="580">
        <v>5.6690699786433082E-2</v>
      </c>
      <c r="AT92" s="580">
        <v>5.6634193516832146E-2</v>
      </c>
      <c r="AU92" s="580">
        <v>5.6577799779943441E-2</v>
      </c>
      <c r="AV92" s="580">
        <v>5.6521518239936591E-2</v>
      </c>
      <c r="AW92" s="580">
        <v>5.6465348562316192E-2</v>
      </c>
      <c r="AX92" s="580">
        <v>5.6409290413915181E-2</v>
      </c>
      <c r="AY92" s="580">
        <v>5.6353343462888221E-2</v>
      </c>
      <c r="AZ92" s="580">
        <v>5.6297507378705196E-2</v>
      </c>
      <c r="BA92" s="580">
        <v>5.6241781832144663E-2</v>
      </c>
      <c r="BB92" s="580">
        <v>5.6186166495287397E-2</v>
      </c>
      <c r="BC92" s="580">
        <v>5.613066104150996E-2</v>
      </c>
      <c r="BD92" s="580">
        <v>5.6075265145478316E-2</v>
      </c>
      <c r="BE92" s="580">
        <v>5.6019978483141449E-2</v>
      </c>
      <c r="BF92" s="580">
        <v>5.5964800731725065E-2</v>
      </c>
      <c r="BG92" s="580">
        <v>5.5909731569725313E-2</v>
      </c>
      <c r="BH92" s="580">
        <v>5.5854770676902511E-2</v>
      </c>
      <c r="BI92" s="580">
        <v>5.5799917734274986E-2</v>
      </c>
      <c r="BJ92" s="580">
        <v>5.5745172424112865E-2</v>
      </c>
      <c r="BK92" s="580">
        <v>5.5690534429931944E-2</v>
      </c>
      <c r="BL92" s="1"/>
      <c r="BM92" s="510">
        <v>22.25</v>
      </c>
    </row>
    <row r="93" spans="1:65">
      <c r="A93" s="1068"/>
      <c r="B93" s="510">
        <v>19</v>
      </c>
      <c r="C93" s="580">
        <v>5.8243577939436471E-2</v>
      </c>
      <c r="D93" s="580">
        <v>5.8183585412696658E-2</v>
      </c>
      <c r="E93" s="580">
        <v>5.8123716346775323E-2</v>
      </c>
      <c r="F93" s="580">
        <v>5.8063970360952379E-2</v>
      </c>
      <c r="G93" s="580">
        <v>5.8004347076071557E-2</v>
      </c>
      <c r="H93" s="580">
        <v>5.7944846114532329E-2</v>
      </c>
      <c r="I93" s="580">
        <v>5.7885467100281938E-2</v>
      </c>
      <c r="J93" s="580">
        <v>5.7826209658807519E-2</v>
      </c>
      <c r="K93" s="580">
        <v>5.7767073417128181E-2</v>
      </c>
      <c r="L93" s="580">
        <v>5.7708058003787185E-2</v>
      </c>
      <c r="M93" s="580">
        <v>5.7649163048844196E-2</v>
      </c>
      <c r="N93" s="580">
        <v>5.7590388183867539E-2</v>
      </c>
      <c r="O93" s="580">
        <v>5.7531733041926492E-2</v>
      </c>
      <c r="P93" s="580">
        <v>5.747319725758368E-2</v>
      </c>
      <c r="Q93" s="580">
        <v>5.7414780466887499E-2</v>
      </c>
      <c r="R93" s="580">
        <v>5.7356482307364502E-2</v>
      </c>
      <c r="S93" s="580">
        <v>5.7298302418011995E-2</v>
      </c>
      <c r="T93" s="580">
        <v>5.7240240439290525E-2</v>
      </c>
      <c r="U93" s="580">
        <v>5.7182296013116481E-2</v>
      </c>
      <c r="V93" s="580">
        <v>5.7124468782854744E-2</v>
      </c>
      <c r="W93" s="580">
        <v>5.7066758393311386E-2</v>
      </c>
      <c r="X93" s="580">
        <v>5.7009164490726363E-2</v>
      </c>
      <c r="Y93" s="580">
        <v>5.6951686722766293E-2</v>
      </c>
      <c r="Z93" s="580">
        <v>5.6894324738517299E-2</v>
      </c>
      <c r="AA93" s="580">
        <v>5.6837078188477851E-2</v>
      </c>
      <c r="AB93" s="580">
        <v>5.6779946724551639E-2</v>
      </c>
      <c r="AC93" s="580">
        <v>5.6722930000040576E-2</v>
      </c>
      <c r="AD93" s="580">
        <v>5.6666027669637742E-2</v>
      </c>
      <c r="AE93" s="580">
        <v>5.6609239389420411E-2</v>
      </c>
      <c r="AF93" s="580">
        <v>5.6552564816843155E-2</v>
      </c>
      <c r="AG93" s="580">
        <v>5.6496003610730941E-2</v>
      </c>
      <c r="AH93" s="580">
        <v>5.6439555431272249E-2</v>
      </c>
      <c r="AI93" s="580">
        <v>5.638321994001233E-2</v>
      </c>
      <c r="AJ93" s="580">
        <v>5.6326996799846402E-2</v>
      </c>
      <c r="AK93" s="580">
        <v>5.6270885675012927E-2</v>
      </c>
      <c r="AL93" s="580">
        <v>5.6214886231086947E-2</v>
      </c>
      <c r="AM93" s="580">
        <v>5.6158998134973416E-2</v>
      </c>
      <c r="AN93" s="580">
        <v>5.6103221054900607E-2</v>
      </c>
      <c r="AO93" s="580">
        <v>5.604755466041355E-2</v>
      </c>
      <c r="AP93" s="580">
        <v>5.599199862236752E-2</v>
      </c>
      <c r="AQ93" s="580">
        <v>5.5936552612921499E-2</v>
      </c>
      <c r="AR93" s="580">
        <v>5.5881216305531792E-2</v>
      </c>
      <c r="AS93" s="580">
        <v>5.5825989374945574E-2</v>
      </c>
      <c r="AT93" s="580">
        <v>5.5770871497194507E-2</v>
      </c>
      <c r="AU93" s="580">
        <v>5.5715862349588467E-2</v>
      </c>
      <c r="AV93" s="580">
        <v>5.566096161070918E-2</v>
      </c>
      <c r="AW93" s="580">
        <v>5.5606168960404011E-2</v>
      </c>
      <c r="AX93" s="580">
        <v>5.5551484079779674E-2</v>
      </c>
      <c r="AY93" s="580">
        <v>5.5496906651196144E-2</v>
      </c>
      <c r="AZ93" s="580">
        <v>5.5442436358260419E-2</v>
      </c>
      <c r="BA93" s="580">
        <v>5.5388072885820441E-2</v>
      </c>
      <c r="BB93" s="580">
        <v>5.5333815919959041E-2</v>
      </c>
      <c r="BC93" s="580">
        <v>5.5279665147987843E-2</v>
      </c>
      <c r="BD93" s="580">
        <v>5.5225620258441299E-2</v>
      </c>
      <c r="BE93" s="580">
        <v>5.5171680941070708E-2</v>
      </c>
      <c r="BF93" s="580">
        <v>5.5117846886838275E-2</v>
      </c>
      <c r="BG93" s="580">
        <v>5.5064117787911204E-2</v>
      </c>
      <c r="BH93" s="580">
        <v>5.5010493337655841E-2</v>
      </c>
      <c r="BI93" s="580">
        <v>5.4956973230631846E-2</v>
      </c>
      <c r="BJ93" s="580">
        <v>5.4903557162586353E-2</v>
      </c>
      <c r="BK93" s="580">
        <v>5.4850244830448279E-2</v>
      </c>
      <c r="BL93" s="1"/>
      <c r="BM93" s="510">
        <v>22.5</v>
      </c>
    </row>
    <row r="94" spans="1:65">
      <c r="A94" s="1068"/>
      <c r="B94" s="510">
        <v>19.25</v>
      </c>
      <c r="C94" s="580">
        <v>5.733830083831129E-2</v>
      </c>
      <c r="D94" s="580">
        <v>5.7279818062031619E-2</v>
      </c>
      <c r="E94" s="580">
        <v>5.7221454464385521E-2</v>
      </c>
      <c r="F94" s="580">
        <v>5.7163209681443047E-2</v>
      </c>
      <c r="G94" s="580">
        <v>5.7105083350754503E-2</v>
      </c>
      <c r="H94" s="580">
        <v>5.704707511134291E-2</v>
      </c>
      <c r="I94" s="580">
        <v>5.6989184603696549E-2</v>
      </c>
      <c r="J94" s="580">
        <v>5.6931411469761543E-2</v>
      </c>
      <c r="K94" s="580">
        <v>5.6873755352934437E-2</v>
      </c>
      <c r="L94" s="580">
        <v>5.6816215898054911E-2</v>
      </c>
      <c r="M94" s="580">
        <v>5.6758792751398446E-2</v>
      </c>
      <c r="N94" s="580">
        <v>5.6701485560669097E-2</v>
      </c>
      <c r="O94" s="580">
        <v>5.664429397499228E-2</v>
      </c>
      <c r="P94" s="580">
        <v>5.6587217644907623E-2</v>
      </c>
      <c r="Q94" s="580">
        <v>5.6530256222361824E-2</v>
      </c>
      <c r="R94" s="580">
        <v>5.6473409360701603E-2</v>
      </c>
      <c r="S94" s="580">
        <v>5.6416676714666658E-2</v>
      </c>
      <c r="T94" s="580">
        <v>5.6360057940382673E-2</v>
      </c>
      <c r="U94" s="580">
        <v>5.6303552695354364E-2</v>
      </c>
      <c r="V94" s="580">
        <v>5.624716063845861E-2</v>
      </c>
      <c r="W94" s="580">
        <v>5.6190881429937521E-2</v>
      </c>
      <c r="X94" s="580">
        <v>5.6134714731391679E-2</v>
      </c>
      <c r="Y94" s="580">
        <v>5.6078660205773324E-2</v>
      </c>
      <c r="Z94" s="580">
        <v>5.6022717517379618E-2</v>
      </c>
      <c r="AA94" s="580">
        <v>5.596688633184594E-2</v>
      </c>
      <c r="AB94" s="580">
        <v>5.5911166316139238E-2</v>
      </c>
      <c r="AC94" s="580">
        <v>5.5855557138551393E-2</v>
      </c>
      <c r="AD94" s="580">
        <v>5.5800058468692626E-2</v>
      </c>
      <c r="AE94" s="580">
        <v>5.5744669977484992E-2</v>
      </c>
      <c r="AF94" s="580">
        <v>5.5689391337155843E-2</v>
      </c>
      <c r="AG94" s="580">
        <v>5.5634222221231357E-2</v>
      </c>
      <c r="AH94" s="580">
        <v>5.5579162304530159E-2</v>
      </c>
      <c r="AI94" s="580">
        <v>5.5524211263156889E-2</v>
      </c>
      <c r="AJ94" s="580">
        <v>5.5469368774495834E-2</v>
      </c>
      <c r="AK94" s="580">
        <v>5.5414634517204679E-2</v>
      </c>
      <c r="AL94" s="580">
        <v>5.5360008171208175E-2</v>
      </c>
      <c r="AM94" s="580">
        <v>5.5305489417691922E-2</v>
      </c>
      <c r="AN94" s="580">
        <v>5.5251077939096151E-2</v>
      </c>
      <c r="AO94" s="580">
        <v>5.5196773419109606E-2</v>
      </c>
      <c r="AP94" s="580">
        <v>5.514257554266333E-2</v>
      </c>
      <c r="AQ94" s="580">
        <v>5.5088483995924656E-2</v>
      </c>
      <c r="AR94" s="580">
        <v>5.5034498466291111E-2</v>
      </c>
      <c r="AS94" s="580">
        <v>5.4980618642384377E-2</v>
      </c>
      <c r="AT94" s="580">
        <v>5.4926844214044333E-2</v>
      </c>
      <c r="AU94" s="580">
        <v>5.4873174872323127E-2</v>
      </c>
      <c r="AV94" s="580">
        <v>5.4819610309479169E-2</v>
      </c>
      <c r="AW94" s="580">
        <v>5.4766150218971354E-2</v>
      </c>
      <c r="AX94" s="580">
        <v>5.471279429545315E-2</v>
      </c>
      <c r="AY94" s="580">
        <v>5.4659542234766802E-2</v>
      </c>
      <c r="AZ94" s="580">
        <v>5.4606393733937553E-2</v>
      </c>
      <c r="BA94" s="580">
        <v>5.45533484911679E-2</v>
      </c>
      <c r="BB94" s="580">
        <v>5.4500406205831894E-2</v>
      </c>
      <c r="BC94" s="580">
        <v>5.4447566578469414E-2</v>
      </c>
      <c r="BD94" s="580">
        <v>5.4394829310780574E-2</v>
      </c>
      <c r="BE94" s="580">
        <v>5.4342194105620092E-2</v>
      </c>
      <c r="BF94" s="580">
        <v>5.4289660666991688E-2</v>
      </c>
      <c r="BG94" s="580">
        <v>5.4237228700042571E-2</v>
      </c>
      <c r="BH94" s="580">
        <v>5.4184897911057905E-2</v>
      </c>
      <c r="BI94" s="580">
        <v>5.4132668007455302E-2</v>
      </c>
      <c r="BJ94" s="580">
        <v>5.4080538697779415E-2</v>
      </c>
      <c r="BK94" s="580">
        <v>5.4028509691696494E-2</v>
      </c>
      <c r="BL94" s="1"/>
      <c r="BM94" s="510">
        <v>22.75</v>
      </c>
    </row>
    <row r="95" spans="1:65">
      <c r="A95" s="1068"/>
      <c r="B95" s="510">
        <v>19.5</v>
      </c>
      <c r="C95" s="580">
        <v>5.6453765904963406E-2</v>
      </c>
      <c r="D95" s="580">
        <v>5.6396742698987659E-2</v>
      </c>
      <c r="E95" s="580">
        <v>5.6339834573550372E-2</v>
      </c>
      <c r="F95" s="580">
        <v>5.6283041180630586E-2</v>
      </c>
      <c r="G95" s="580">
        <v>5.6226362173609233E-2</v>
      </c>
      <c r="H95" s="580">
        <v>5.6169797207262069E-2</v>
      </c>
      <c r="I95" s="580">
        <v>5.6113345937752676E-2</v>
      </c>
      <c r="J95" s="580">
        <v>5.6057008022625456E-2</v>
      </c>
      <c r="K95" s="580">
        <v>5.6000783120798765E-2</v>
      </c>
      <c r="L95" s="580">
        <v>5.5944670892557988E-2</v>
      </c>
      <c r="M95" s="580">
        <v>5.5888670999548709E-2</v>
      </c>
      <c r="N95" s="580">
        <v>5.5832783104769919E-2</v>
      </c>
      <c r="O95" s="580">
        <v>5.5777006872567252E-2</v>
      </c>
      <c r="P95" s="580">
        <v>5.5721341968626228E-2</v>
      </c>
      <c r="Q95" s="580">
        <v>5.5665788059965644E-2</v>
      </c>
      <c r="R95" s="580">
        <v>5.5610344814930893E-2</v>
      </c>
      <c r="S95" s="580">
        <v>5.5555011903187346E-2</v>
      </c>
      <c r="T95" s="580">
        <v>5.5499788995713818E-2</v>
      </c>
      <c r="U95" s="580">
        <v>5.5444675764796079E-2</v>
      </c>
      <c r="V95" s="580">
        <v>5.5389671884020275E-2</v>
      </c>
      <c r="W95" s="580">
        <v>5.5334777028266585E-2</v>
      </c>
      <c r="X95" s="580">
        <v>5.5279990873702778E-2</v>
      </c>
      <c r="Y95" s="580">
        <v>5.5225313097777798E-2</v>
      </c>
      <c r="Z95" s="580">
        <v>5.5170743379215528E-2</v>
      </c>
      <c r="AA95" s="580">
        <v>5.5116281398008414E-2</v>
      </c>
      <c r="AB95" s="580">
        <v>5.5061926835411244E-2</v>
      </c>
      <c r="AC95" s="580">
        <v>5.5007679373934935E-2</v>
      </c>
      <c r="AD95" s="580">
        <v>5.4953538697340362E-2</v>
      </c>
      <c r="AE95" s="580">
        <v>5.4899504490632155E-2</v>
      </c>
      <c r="AF95" s="580">
        <v>5.4845576440052654E-2</v>
      </c>
      <c r="AG95" s="580">
        <v>5.4791754233075814E-2</v>
      </c>
      <c r="AH95" s="580">
        <v>5.4738037558401155E-2</v>
      </c>
      <c r="AI95" s="580">
        <v>5.468442610594778E-2</v>
      </c>
      <c r="AJ95" s="580">
        <v>5.4630919566848395E-2</v>
      </c>
      <c r="AK95" s="580">
        <v>5.4577517633443387E-2</v>
      </c>
      <c r="AL95" s="580">
        <v>5.4524219999274905E-2</v>
      </c>
      <c r="AM95" s="580">
        <v>5.4471026359081028E-2</v>
      </c>
      <c r="AN95" s="580">
        <v>5.4417936408789946E-2</v>
      </c>
      <c r="AO95" s="580">
        <v>5.4364949845514092E-2</v>
      </c>
      <c r="AP95" s="580">
        <v>5.4312066367544473E-2</v>
      </c>
      <c r="AQ95" s="580">
        <v>5.4259285674344904E-2</v>
      </c>
      <c r="AR95" s="580">
        <v>5.4206607466546292E-2</v>
      </c>
      <c r="AS95" s="580">
        <v>5.4154031445941012E-2</v>
      </c>
      <c r="AT95" s="580">
        <v>5.4101557315477285E-2</v>
      </c>
      <c r="AU95" s="580">
        <v>5.4049184779253523E-2</v>
      </c>
      <c r="AV95" s="580">
        <v>5.3996913542512848E-2</v>
      </c>
      <c r="AW95" s="580">
        <v>5.3944743311637518E-2</v>
      </c>
      <c r="AX95" s="580">
        <v>5.3892673794143413E-2</v>
      </c>
      <c r="AY95" s="580">
        <v>5.38407046986746E-2</v>
      </c>
      <c r="AZ95" s="580">
        <v>5.3788835734997917E-2</v>
      </c>
      <c r="BA95" s="580">
        <v>5.3737066613997506E-2</v>
      </c>
      <c r="BB95" s="580">
        <v>5.3685397047669489E-2</v>
      </c>
      <c r="BC95" s="580">
        <v>5.3633826749116639E-2</v>
      </c>
      <c r="BD95" s="580">
        <v>5.3582355432543013E-2</v>
      </c>
      <c r="BE95" s="580">
        <v>5.3530982813248723E-2</v>
      </c>
      <c r="BF95" s="580">
        <v>5.3479708607624674E-2</v>
      </c>
      <c r="BG95" s="580">
        <v>5.3428532533147347E-2</v>
      </c>
      <c r="BH95" s="580">
        <v>5.3377454308373581E-2</v>
      </c>
      <c r="BI95" s="580">
        <v>5.3326473652935455E-2</v>
      </c>
      <c r="BJ95" s="580">
        <v>5.3275590287535146E-2</v>
      </c>
      <c r="BK95" s="580">
        <v>5.3224803933939802E-2</v>
      </c>
      <c r="BL95" s="1"/>
      <c r="BM95" s="510">
        <v>23</v>
      </c>
    </row>
    <row r="96" spans="1:65">
      <c r="A96" s="1068"/>
      <c r="B96" s="510">
        <v>19.75</v>
      </c>
      <c r="C96" s="580">
        <v>5.5589356797701578E-2</v>
      </c>
      <c r="D96" s="580">
        <v>5.553374504172439E-2</v>
      </c>
      <c r="E96" s="580">
        <v>5.5478244442873643E-2</v>
      </c>
      <c r="F96" s="580">
        <v>5.5422854668209745E-2</v>
      </c>
      <c r="G96" s="580">
        <v>5.5367575386121408E-2</v>
      </c>
      <c r="H96" s="580">
        <v>5.5312406266319024E-2</v>
      </c>
      <c r="I96" s="580">
        <v>5.5257346979828093E-2</v>
      </c>
      <c r="J96" s="580">
        <v>5.5202397198982726E-2</v>
      </c>
      <c r="K96" s="580">
        <v>5.5147556597419059E-2</v>
      </c>
      <c r="L96" s="580">
        <v>5.5092824850068868E-2</v>
      </c>
      <c r="M96" s="580">
        <v>5.5038201633153115E-2</v>
      </c>
      <c r="N96" s="580">
        <v>5.4983686624175569E-2</v>
      </c>
      <c r="O96" s="580">
        <v>5.4929279501916443E-2</v>
      </c>
      <c r="P96" s="580">
        <v>5.4874979946426115E-2</v>
      </c>
      <c r="Q96" s="580">
        <v>5.4820787639018834E-2</v>
      </c>
      <c r="R96" s="580">
        <v>5.4766702262266487E-2</v>
      </c>
      <c r="S96" s="580">
        <v>5.4712723499992413E-2</v>
      </c>
      <c r="T96" s="580">
        <v>5.4658851037265241E-2</v>
      </c>
      <c r="U96" s="580">
        <v>5.460508456039273E-2</v>
      </c>
      <c r="V96" s="580">
        <v>5.4551423756915747E-2</v>
      </c>
      <c r="W96" s="580">
        <v>5.4497868315602153E-2</v>
      </c>
      <c r="X96" s="580">
        <v>5.4444417926440808E-2</v>
      </c>
      <c r="Y96" s="580">
        <v>5.4391072280635604E-2</v>
      </c>
      <c r="Z96" s="580">
        <v>5.4337831070599502E-2</v>
      </c>
      <c r="AA96" s="580">
        <v>5.4284693989948604E-2</v>
      </c>
      <c r="AB96" s="580">
        <v>5.4231660733496327E-2</v>
      </c>
      <c r="AC96" s="580">
        <v>5.4178730997247515E-2</v>
      </c>
      <c r="AD96" s="580">
        <v>5.412590447839262E-2</v>
      </c>
      <c r="AE96" s="580">
        <v>5.4073180875301982E-2</v>
      </c>
      <c r="AF96" s="580">
        <v>5.4020559887520053E-2</v>
      </c>
      <c r="AG96" s="580">
        <v>5.3968041215759682E-2</v>
      </c>
      <c r="AH96" s="580">
        <v>5.3915624561896455E-2</v>
      </c>
      <c r="AI96" s="580">
        <v>5.3863309628963067E-2</v>
      </c>
      <c r="AJ96" s="580">
        <v>5.3811096121143667E-2</v>
      </c>
      <c r="AK96" s="580">
        <v>5.3758983743768356E-2</v>
      </c>
      <c r="AL96" s="580">
        <v>5.3706972203307564E-2</v>
      </c>
      <c r="AM96" s="580">
        <v>5.3655061207366607E-2</v>
      </c>
      <c r="AN96" s="580">
        <v>5.3603250464680147E-2</v>
      </c>
      <c r="AO96" s="580">
        <v>5.35515396851068E-2</v>
      </c>
      <c r="AP96" s="580">
        <v>5.3499928579623678E-2</v>
      </c>
      <c r="AQ96" s="580">
        <v>5.3448416860321028E-2</v>
      </c>
      <c r="AR96" s="580">
        <v>5.3397004240396867E-2</v>
      </c>
      <c r="AS96" s="580">
        <v>5.3345690434151681E-2</v>
      </c>
      <c r="AT96" s="580">
        <v>5.329447515698308E-2</v>
      </c>
      <c r="AU96" s="580">
        <v>5.3243358125380606E-2</v>
      </c>
      <c r="AV96" s="580">
        <v>5.319233905692046E-2</v>
      </c>
      <c r="AW96" s="580">
        <v>5.3141417670260281E-2</v>
      </c>
      <c r="AX96" s="580">
        <v>5.3090593685134038E-2</v>
      </c>
      <c r="AY96" s="580">
        <v>5.3039866822346841E-2</v>
      </c>
      <c r="AZ96" s="580">
        <v>5.2989236803769817E-2</v>
      </c>
      <c r="BA96" s="580">
        <v>5.2938703352335074E-2</v>
      </c>
      <c r="BB96" s="580">
        <v>5.2888266192030624E-2</v>
      </c>
      <c r="BC96" s="580">
        <v>5.2837925047895327E-2</v>
      </c>
      <c r="BD96" s="580">
        <v>5.2787679646013948E-2</v>
      </c>
      <c r="BE96" s="580">
        <v>5.2737529713512164E-2</v>
      </c>
      <c r="BF96" s="580">
        <v>5.2687474978551606E-2</v>
      </c>
      <c r="BG96" s="580">
        <v>5.2637515170324979E-2</v>
      </c>
      <c r="BH96" s="580">
        <v>5.258765001905117E-2</v>
      </c>
      <c r="BI96" s="580">
        <v>5.2537879255970373E-2</v>
      </c>
      <c r="BJ96" s="580">
        <v>5.248820261333928E-2</v>
      </c>
      <c r="BK96" s="580">
        <v>5.2438619824426269E-2</v>
      </c>
      <c r="BL96" s="1"/>
      <c r="BM96" s="510">
        <v>23.25</v>
      </c>
    </row>
    <row r="97" spans="1:65">
      <c r="A97" s="1068"/>
      <c r="B97" s="510">
        <v>20</v>
      </c>
      <c r="C97" s="580">
        <v>5.5589356797701578E-2</v>
      </c>
      <c r="D97" s="580">
        <v>5.553374504172439E-2</v>
      </c>
      <c r="E97" s="580">
        <v>5.5478244442873643E-2</v>
      </c>
      <c r="F97" s="580">
        <v>5.5422854668209745E-2</v>
      </c>
      <c r="G97" s="580">
        <v>5.5367575386121408E-2</v>
      </c>
      <c r="H97" s="580">
        <v>5.5312406266319024E-2</v>
      </c>
      <c r="I97" s="580">
        <v>5.5257346979828093E-2</v>
      </c>
      <c r="J97" s="580">
        <v>5.5202397198982726E-2</v>
      </c>
      <c r="K97" s="580">
        <v>5.5147556597419059E-2</v>
      </c>
      <c r="L97" s="580">
        <v>5.5092824850068868E-2</v>
      </c>
      <c r="M97" s="580">
        <v>5.5038201633153115E-2</v>
      </c>
      <c r="N97" s="580">
        <v>5.4983686624175569E-2</v>
      </c>
      <c r="O97" s="580">
        <v>5.4929279501916443E-2</v>
      </c>
      <c r="P97" s="580">
        <v>5.4874979946426115E-2</v>
      </c>
      <c r="Q97" s="580">
        <v>5.4820787639018834E-2</v>
      </c>
      <c r="R97" s="580">
        <v>5.4766702262266487E-2</v>
      </c>
      <c r="S97" s="580">
        <v>5.4712723499992413E-2</v>
      </c>
      <c r="T97" s="580">
        <v>5.4658851037265241E-2</v>
      </c>
      <c r="U97" s="580">
        <v>5.460508456039273E-2</v>
      </c>
      <c r="V97" s="580">
        <v>5.4551423756915747E-2</v>
      </c>
      <c r="W97" s="580">
        <v>5.4497868315602153E-2</v>
      </c>
      <c r="X97" s="580">
        <v>5.4444417926440808E-2</v>
      </c>
      <c r="Y97" s="580">
        <v>5.4391072280635604E-2</v>
      </c>
      <c r="Z97" s="580">
        <v>5.4337831070599502E-2</v>
      </c>
      <c r="AA97" s="580">
        <v>5.4284693989948604E-2</v>
      </c>
      <c r="AB97" s="580">
        <v>5.4231660733496327E-2</v>
      </c>
      <c r="AC97" s="580">
        <v>5.4178730997247515E-2</v>
      </c>
      <c r="AD97" s="580">
        <v>5.412590447839262E-2</v>
      </c>
      <c r="AE97" s="580">
        <v>5.4073180875301982E-2</v>
      </c>
      <c r="AF97" s="580">
        <v>5.4020559887520053E-2</v>
      </c>
      <c r="AG97" s="580">
        <v>5.3968041215759682E-2</v>
      </c>
      <c r="AH97" s="580">
        <v>5.3915624561896455E-2</v>
      </c>
      <c r="AI97" s="580">
        <v>5.3863309628963067E-2</v>
      </c>
      <c r="AJ97" s="580">
        <v>5.3811096121143667E-2</v>
      </c>
      <c r="AK97" s="580">
        <v>5.3758983743768356E-2</v>
      </c>
      <c r="AL97" s="580">
        <v>5.3706972203307564E-2</v>
      </c>
      <c r="AM97" s="580">
        <v>5.3655061207366607E-2</v>
      </c>
      <c r="AN97" s="580">
        <v>5.3603250464680147E-2</v>
      </c>
      <c r="AO97" s="580">
        <v>5.35515396851068E-2</v>
      </c>
      <c r="AP97" s="580">
        <v>5.3499928579623678E-2</v>
      </c>
      <c r="AQ97" s="580">
        <v>5.3448416860321028E-2</v>
      </c>
      <c r="AR97" s="580">
        <v>5.3397004240396867E-2</v>
      </c>
      <c r="AS97" s="580">
        <v>5.3345690434151681E-2</v>
      </c>
      <c r="AT97" s="580">
        <v>5.329447515698308E-2</v>
      </c>
      <c r="AU97" s="580">
        <v>5.3243358125380606E-2</v>
      </c>
      <c r="AV97" s="580">
        <v>5.319233905692046E-2</v>
      </c>
      <c r="AW97" s="580">
        <v>5.3141417670260281E-2</v>
      </c>
      <c r="AX97" s="580">
        <v>5.3090593685134038E-2</v>
      </c>
      <c r="AY97" s="580">
        <v>5.3039866822346841E-2</v>
      </c>
      <c r="AZ97" s="580">
        <v>5.2989236803769817E-2</v>
      </c>
      <c r="BA97" s="580">
        <v>5.2938703352335074E-2</v>
      </c>
      <c r="BB97" s="580">
        <v>5.2888266192030624E-2</v>
      </c>
      <c r="BC97" s="580">
        <v>5.2837925047895327E-2</v>
      </c>
      <c r="BD97" s="580">
        <v>5.2787679646013948E-2</v>
      </c>
      <c r="BE97" s="580">
        <v>5.2737529713512164E-2</v>
      </c>
      <c r="BF97" s="580">
        <v>5.2687474978551606E-2</v>
      </c>
      <c r="BG97" s="580">
        <v>5.2637515170324979E-2</v>
      </c>
      <c r="BH97" s="580">
        <v>5.258765001905117E-2</v>
      </c>
      <c r="BI97" s="580">
        <v>5.2537879255970373E-2</v>
      </c>
      <c r="BJ97" s="580">
        <v>5.248820261333928E-2</v>
      </c>
      <c r="BK97" s="580">
        <v>5.2438619824426269E-2</v>
      </c>
      <c r="BL97" s="1"/>
      <c r="BM97" s="510">
        <v>23.5</v>
      </c>
    </row>
    <row r="98" spans="1:65">
      <c r="A98" s="1068"/>
      <c r="B98" s="510">
        <v>20.25</v>
      </c>
      <c r="C98" s="580">
        <v>4.6841877639666123E-2</v>
      </c>
      <c r="D98" s="580">
        <v>4.6795898509319485E-2</v>
      </c>
      <c r="E98" s="580">
        <v>4.6750009555004475E-2</v>
      </c>
      <c r="F98" s="580">
        <v>4.6704210511695946E-2</v>
      </c>
      <c r="G98" s="580">
        <v>4.6658501115406273E-2</v>
      </c>
      <c r="H98" s="580">
        <v>4.6612881103180293E-2</v>
      </c>
      <c r="I98" s="580">
        <v>4.6567350213090226E-2</v>
      </c>
      <c r="J98" s="580">
        <v>4.6521908184230694E-2</v>
      </c>
      <c r="K98" s="580">
        <v>4.6476554756713744E-2</v>
      </c>
      <c r="L98" s="580">
        <v>4.643128967166385E-2</v>
      </c>
      <c r="M98" s="580">
        <v>4.6386112671213037E-2</v>
      </c>
      <c r="N98" s="580">
        <v>4.6341023498495955E-2</v>
      </c>
      <c r="O98" s="580">
        <v>4.6296021897645007E-2</v>
      </c>
      <c r="P98" s="580">
        <v>4.6251107613785536E-2</v>
      </c>
      <c r="Q98" s="580">
        <v>4.6206280393030999E-2</v>
      </c>
      <c r="R98" s="580">
        <v>4.6161539982478163E-2</v>
      </c>
      <c r="S98" s="580">
        <v>4.6116886130202379E-2</v>
      </c>
      <c r="T98" s="580">
        <v>4.6072318585252861E-2</v>
      </c>
      <c r="U98" s="580">
        <v>4.602783709764792E-2</v>
      </c>
      <c r="V98" s="580">
        <v>4.598344141837038E-2</v>
      </c>
      <c r="W98" s="580">
        <v>4.5939131299362862E-2</v>
      </c>
      <c r="X98" s="580">
        <v>4.5894906493523201E-2</v>
      </c>
      <c r="Y98" s="580">
        <v>4.5850766754699832E-2</v>
      </c>
      <c r="Z98" s="580">
        <v>4.5806711837687239E-2</v>
      </c>
      <c r="AA98" s="580">
        <v>4.5762741498221418E-2</v>
      </c>
      <c r="AB98" s="580">
        <v>4.5718855492975316E-2</v>
      </c>
      <c r="AC98" s="580">
        <v>4.5675053579554412E-2</v>
      </c>
      <c r="AD98" s="580">
        <v>4.5631335516492212E-2</v>
      </c>
      <c r="AE98" s="580">
        <v>4.5587701063245813E-2</v>
      </c>
      <c r="AF98" s="580">
        <v>4.554414998019151E-2</v>
      </c>
      <c r="AG98" s="580">
        <v>4.5500682028620391E-2</v>
      </c>
      <c r="AH98" s="580">
        <v>4.5457296970733981E-2</v>
      </c>
      <c r="AI98" s="580">
        <v>4.5413994569639911E-2</v>
      </c>
      <c r="AJ98" s="580">
        <v>4.5370774589347615E-2</v>
      </c>
      <c r="AK98" s="580">
        <v>4.5327636794764002E-2</v>
      </c>
      <c r="AL98" s="580">
        <v>4.5284580951689253E-2</v>
      </c>
      <c r="AM98" s="580">
        <v>4.5241606826812532E-2</v>
      </c>
      <c r="AN98" s="580">
        <v>4.5198714187707802E-2</v>
      </c>
      <c r="AO98" s="580">
        <v>4.515590280282962E-2</v>
      </c>
      <c r="AP98" s="580">
        <v>4.5113172441508982E-2</v>
      </c>
      <c r="AQ98" s="580">
        <v>4.5070522873949158E-2</v>
      </c>
      <c r="AR98" s="580">
        <v>4.5027953871221597E-2</v>
      </c>
      <c r="AS98" s="580">
        <v>4.4985465205261838E-2</v>
      </c>
      <c r="AT98" s="580">
        <v>4.4943056648865387E-2</v>
      </c>
      <c r="AU98" s="580">
        <v>4.4900727975683723E-2</v>
      </c>
      <c r="AV98" s="580">
        <v>4.4858478960220258E-2</v>
      </c>
      <c r="AW98" s="580">
        <v>4.4816309377826297E-2</v>
      </c>
      <c r="AX98" s="580">
        <v>4.4774219004697094E-2</v>
      </c>
      <c r="AY98" s="580">
        <v>4.4732207617867899E-2</v>
      </c>
      <c r="AZ98" s="580">
        <v>4.4690274995209993E-2</v>
      </c>
      <c r="BA98" s="580">
        <v>4.4648420915426756E-2</v>
      </c>
      <c r="BB98" s="580">
        <v>4.4606645158049844E-2</v>
      </c>
      <c r="BC98" s="580">
        <v>4.4564947503435252E-2</v>
      </c>
      <c r="BD98" s="580">
        <v>4.4523327732759507E-2</v>
      </c>
      <c r="BE98" s="580">
        <v>4.4481785628015781E-2</v>
      </c>
      <c r="BF98" s="580">
        <v>4.4440320972010172E-2</v>
      </c>
      <c r="BG98" s="580">
        <v>4.4398933548357847E-2</v>
      </c>
      <c r="BH98" s="580">
        <v>4.4357623141479313E-2</v>
      </c>
      <c r="BI98" s="580">
        <v>4.4316389536596647E-2</v>
      </c>
      <c r="BJ98" s="580">
        <v>4.4275232519729812E-2</v>
      </c>
      <c r="BK98" s="580">
        <v>4.4234151877692932E-2</v>
      </c>
      <c r="BL98" s="1"/>
      <c r="BM98" s="510">
        <v>23.75</v>
      </c>
    </row>
    <row r="99" spans="1:65">
      <c r="A99" s="1068"/>
      <c r="B99" s="510">
        <v>20.5</v>
      </c>
      <c r="C99" s="580">
        <v>4.6160016763034897E-2</v>
      </c>
      <c r="D99" s="580">
        <v>4.6115129184437387E-2</v>
      </c>
      <c r="E99" s="580">
        <v>4.6070328821460858E-2</v>
      </c>
      <c r="F99" s="580">
        <v>4.6025615420164839E-2</v>
      </c>
      <c r="G99" s="580">
        <v>4.5980988727593743E-2</v>
      </c>
      <c r="H99" s="580">
        <v>4.59364484917721E-2</v>
      </c>
      <c r="I99" s="580">
        <v>4.5891994461699823E-2</v>
      </c>
      <c r="J99" s="580">
        <v>4.5847626387347476E-2</v>
      </c>
      <c r="K99" s="580">
        <v>4.5803344019651603E-2</v>
      </c>
      <c r="L99" s="580">
        <v>4.5759147110510053E-2</v>
      </c>
      <c r="M99" s="580">
        <v>4.5715035412777369E-2</v>
      </c>
      <c r="N99" s="580">
        <v>4.5671008680260146E-2</v>
      </c>
      <c r="O99" s="580">
        <v>4.5627066667712483E-2</v>
      </c>
      <c r="P99" s="580">
        <v>4.5583209130831435E-2</v>
      </c>
      <c r="Q99" s="580">
        <v>4.5539435826252431E-2</v>
      </c>
      <c r="R99" s="580">
        <v>4.5495746511544838E-2</v>
      </c>
      <c r="S99" s="580">
        <v>4.5452140945207449E-2</v>
      </c>
      <c r="T99" s="580">
        <v>4.5408618886664032E-2</v>
      </c>
      <c r="U99" s="580">
        <v>4.5365180096258929E-2</v>
      </c>
      <c r="V99" s="580">
        <v>4.5321824335252649E-2</v>
      </c>
      <c r="W99" s="580">
        <v>4.527855136581746E-2</v>
      </c>
      <c r="X99" s="580">
        <v>4.5235360951033088E-2</v>
      </c>
      <c r="Y99" s="580">
        <v>4.5192252854882382E-2</v>
      </c>
      <c r="Z99" s="580">
        <v>4.5149226842246988E-2</v>
      </c>
      <c r="AA99" s="580">
        <v>4.5106282678903105E-2</v>
      </c>
      <c r="AB99" s="580">
        <v>4.5063420131517228E-2</v>
      </c>
      <c r="AC99" s="580">
        <v>4.5020638967641892E-2</v>
      </c>
      <c r="AD99" s="580">
        <v>4.4977938955711519E-2</v>
      </c>
      <c r="AE99" s="580">
        <v>4.4935319865038209E-2</v>
      </c>
      <c r="AF99" s="580">
        <v>4.48927814658076E-2</v>
      </c>
      <c r="AG99" s="580">
        <v>4.4850323529074712E-2</v>
      </c>
      <c r="AH99" s="580">
        <v>4.4807945826759864E-2</v>
      </c>
      <c r="AI99" s="580">
        <v>4.4765648131644603E-2</v>
      </c>
      <c r="AJ99" s="580">
        <v>4.4723430217367591E-2</v>
      </c>
      <c r="AK99" s="580">
        <v>4.4681291858420617E-2</v>
      </c>
      <c r="AL99" s="580">
        <v>4.4639232830144579E-2</v>
      </c>
      <c r="AM99" s="580">
        <v>4.4597252908725439E-2</v>
      </c>
      <c r="AN99" s="580">
        <v>4.4555351871190328E-2</v>
      </c>
      <c r="AO99" s="580">
        <v>4.4513529495403541E-2</v>
      </c>
      <c r="AP99" s="580">
        <v>4.4471785560062628E-2</v>
      </c>
      <c r="AQ99" s="580">
        <v>4.4430119844694513E-2</v>
      </c>
      <c r="AR99" s="580">
        <v>4.4388532129651576E-2</v>
      </c>
      <c r="AS99" s="580">
        <v>4.434702219610781E-2</v>
      </c>
      <c r="AT99" s="580">
        <v>4.4305589826055002E-2</v>
      </c>
      <c r="AU99" s="580">
        <v>4.4264234802298873E-2</v>
      </c>
      <c r="AV99" s="580">
        <v>4.4222956908455339E-2</v>
      </c>
      <c r="AW99" s="580">
        <v>4.4181755928946687E-2</v>
      </c>
      <c r="AX99" s="580">
        <v>4.4140631648997827E-2</v>
      </c>
      <c r="AY99" s="580">
        <v>4.4099583854632592E-2</v>
      </c>
      <c r="AZ99" s="580">
        <v>4.405861233267002E-2</v>
      </c>
      <c r="BA99" s="580">
        <v>4.4017716870720626E-2</v>
      </c>
      <c r="BB99" s="580">
        <v>4.3976897257182783E-2</v>
      </c>
      <c r="BC99" s="580">
        <v>4.3936153281239031E-2</v>
      </c>
      <c r="BD99" s="580">
        <v>4.3895484732852465E-2</v>
      </c>
      <c r="BE99" s="580">
        <v>4.3854891402763121E-2</v>
      </c>
      <c r="BF99" s="580">
        <v>4.3814373082484419E-2</v>
      </c>
      <c r="BG99" s="580">
        <v>4.3773929564299541E-2</v>
      </c>
      <c r="BH99" s="580">
        <v>4.3733560641257906E-2</v>
      </c>
      <c r="BI99" s="580">
        <v>4.3693266107171655E-2</v>
      </c>
      <c r="BJ99" s="580">
        <v>4.3653045756612101E-2</v>
      </c>
      <c r="BK99" s="580">
        <v>4.3612899384906291E-2</v>
      </c>
      <c r="BL99" s="1"/>
      <c r="BM99" s="510">
        <v>24</v>
      </c>
    </row>
    <row r="100" spans="1:65">
      <c r="A100" s="1068"/>
      <c r="B100" s="576">
        <v>20.75</v>
      </c>
      <c r="C100" s="580">
        <v>4.5493307180877941E-2</v>
      </c>
      <c r="D100" s="580">
        <v>4.5449476399582044E-2</v>
      </c>
      <c r="E100" s="580">
        <v>4.5405729995015791E-2</v>
      </c>
      <c r="F100" s="580">
        <v>4.5362067723768495E-2</v>
      </c>
      <c r="G100" s="580">
        <v>4.5318489343364854E-2</v>
      </c>
      <c r="H100" s="580">
        <v>4.5274994612260443E-2</v>
      </c>
      <c r="I100" s="580">
        <v>4.5231583289837209E-2</v>
      </c>
      <c r="J100" s="580">
        <v>4.5188255136399104E-2</v>
      </c>
      <c r="K100" s="580">
        <v>4.5145009913167618E-2</v>
      </c>
      <c r="L100" s="580">
        <v>4.5101847382277425E-2</v>
      </c>
      <c r="M100" s="580">
        <v>4.5058767306771989E-2</v>
      </c>
      <c r="N100" s="580">
        <v>4.501576945059927E-2</v>
      </c>
      <c r="O100" s="580">
        <v>4.4972853578607391E-2</v>
      </c>
      <c r="P100" s="580">
        <v>4.4930019456540328E-2</v>
      </c>
      <c r="Q100" s="580">
        <v>4.4887266851033683E-2</v>
      </c>
      <c r="R100" s="580">
        <v>4.4844595529610454E-2</v>
      </c>
      <c r="S100" s="580">
        <v>4.4802005260676764E-2</v>
      </c>
      <c r="T100" s="580">
        <v>4.4759495813517729E-2</v>
      </c>
      <c r="U100" s="580">
        <v>4.4717066958293278E-2</v>
      </c>
      <c r="V100" s="580">
        <v>4.4674718466033984E-2</v>
      </c>
      <c r="W100" s="580">
        <v>4.4632450108636985E-2</v>
      </c>
      <c r="X100" s="580">
        <v>4.4590261658861853E-2</v>
      </c>
      <c r="Y100" s="580">
        <v>4.4548152890326535E-2</v>
      </c>
      <c r="Z100" s="580">
        <v>4.4506123577503318E-2</v>
      </c>
      <c r="AA100" s="580">
        <v>4.4464173495714798E-2</v>
      </c>
      <c r="AB100" s="580">
        <v>4.4422302421129836E-2</v>
      </c>
      <c r="AC100" s="580">
        <v>4.4380510130759637E-2</v>
      </c>
      <c r="AD100" s="580">
        <v>4.4338796402453771E-2</v>
      </c>
      <c r="AE100" s="580">
        <v>4.4297161014896197E-2</v>
      </c>
      <c r="AF100" s="580">
        <v>4.4255603747601416E-2</v>
      </c>
      <c r="AG100" s="580">
        <v>4.4214124380910526E-2</v>
      </c>
      <c r="AH100" s="580">
        <v>4.4172722695987376E-2</v>
      </c>
      <c r="AI100" s="580">
        <v>4.4131398474814731E-2</v>
      </c>
      <c r="AJ100" s="580">
        <v>4.4090151500190383E-2</v>
      </c>
      <c r="AK100" s="580">
        <v>4.4048981555723427E-2</v>
      </c>
      <c r="AL100" s="580">
        <v>4.4007888425830421E-2</v>
      </c>
      <c r="AM100" s="580">
        <v>4.3966871895731653E-2</v>
      </c>
      <c r="AN100" s="580">
        <v>4.3925931751447378E-2</v>
      </c>
      <c r="AO100" s="580">
        <v>4.3885067779794125E-2</v>
      </c>
      <c r="AP100" s="580">
        <v>4.3844279768380935E-2</v>
      </c>
      <c r="AQ100" s="580">
        <v>4.3803567505605774E-2</v>
      </c>
      <c r="AR100" s="580">
        <v>4.3762930780651785E-2</v>
      </c>
      <c r="AS100" s="580">
        <v>4.3722369383483721E-2</v>
      </c>
      <c r="AT100" s="580">
        <v>4.3681883104844263E-2</v>
      </c>
      <c r="AU100" s="580">
        <v>4.3641471736250485E-2</v>
      </c>
      <c r="AV100" s="580">
        <v>4.3601135069990193E-2</v>
      </c>
      <c r="AW100" s="580">
        <v>4.3560872899118468E-2</v>
      </c>
      <c r="AX100" s="580">
        <v>4.3520685017454042E-2</v>
      </c>
      <c r="AY100" s="580">
        <v>4.3480571219575825E-2</v>
      </c>
      <c r="AZ100" s="580">
        <v>4.3440531300819388E-2</v>
      </c>
      <c r="BA100" s="580">
        <v>4.3400565057273487E-2</v>
      </c>
      <c r="BB100" s="580">
        <v>4.3360672285776593E-2</v>
      </c>
      <c r="BC100" s="580">
        <v>4.3320852783913448E-2</v>
      </c>
      <c r="BD100" s="580">
        <v>4.3281106350011672E-2</v>
      </c>
      <c r="BE100" s="580">
        <v>4.3241432783138321E-2</v>
      </c>
      <c r="BF100" s="580">
        <v>4.3201831883096523E-2</v>
      </c>
      <c r="BG100" s="580">
        <v>4.3162303450422101E-2</v>
      </c>
      <c r="BH100" s="580">
        <v>4.3122847286380231E-2</v>
      </c>
      <c r="BI100" s="580">
        <v>4.3083463192962086E-2</v>
      </c>
      <c r="BJ100" s="580">
        <v>4.304415097288157E-2</v>
      </c>
      <c r="BK100" s="580">
        <v>4.3004910429571989E-2</v>
      </c>
      <c r="BL100" s="1"/>
      <c r="BM100" s="510">
        <v>24.25</v>
      </c>
    </row>
    <row r="101" spans="1:65">
      <c r="A101" s="1068"/>
      <c r="B101" s="510">
        <v>21</v>
      </c>
      <c r="C101" s="580">
        <v>4.4841293102834134E-2</v>
      </c>
      <c r="D101" s="580">
        <v>4.4798485753377033E-2</v>
      </c>
      <c r="E101" s="580">
        <v>4.4755760057296028E-2</v>
      </c>
      <c r="F101" s="580">
        <v>4.4713115781187703E-2</v>
      </c>
      <c r="G101" s="580">
        <v>4.467055269253737E-2</v>
      </c>
      <c r="H101" s="580">
        <v>4.4628070559714815E-2</v>
      </c>
      <c r="I101" s="580">
        <v>4.4585669151970139E-2</v>
      </c>
      <c r="J101" s="580">
        <v>4.4543348239429542E-2</v>
      </c>
      <c r="K101" s="580">
        <v>4.4501107593091199E-2</v>
      </c>
      <c r="L101" s="580">
        <v>4.4458946984821099E-2</v>
      </c>
      <c r="M101" s="580">
        <v>4.4416866187348976E-2</v>
      </c>
      <c r="N101" s="580">
        <v>4.4374864974264183E-2</v>
      </c>
      <c r="O101" s="580">
        <v>4.4332943120011667E-2</v>
      </c>
      <c r="P101" s="580">
        <v>4.4291100399887907E-2</v>
      </c>
      <c r="Q101" s="580">
        <v>4.4249336590036922E-2</v>
      </c>
      <c r="R101" s="580">
        <v>4.4207651467446242E-2</v>
      </c>
      <c r="S101" s="580">
        <v>4.4166044809942996E-2</v>
      </c>
      <c r="T101" s="580">
        <v>4.4124516396189903E-2</v>
      </c>
      <c r="U101" s="580">
        <v>4.4083066005681376E-2</v>
      </c>
      <c r="V101" s="580">
        <v>4.404169341873964E-2</v>
      </c>
      <c r="W101" s="580">
        <v>4.4000398416510815E-2</v>
      </c>
      <c r="X101" s="580">
        <v>4.3959180780961074E-2</v>
      </c>
      <c r="Y101" s="580">
        <v>4.3918040294872798E-2</v>
      </c>
      <c r="Z101" s="580">
        <v>4.3876976741840774E-2</v>
      </c>
      <c r="AA101" s="580">
        <v>4.3835989906268399E-2</v>
      </c>
      <c r="AB101" s="580">
        <v>4.3795079573363871E-2</v>
      </c>
      <c r="AC101" s="580">
        <v>4.3754245529136496E-2</v>
      </c>
      <c r="AD101" s="580">
        <v>4.3713487560392908E-2</v>
      </c>
      <c r="AE101" s="580">
        <v>4.3672805454733392E-2</v>
      </c>
      <c r="AF101" s="580">
        <v>4.3632199000548176E-2</v>
      </c>
      <c r="AG101" s="580">
        <v>4.3591667987013749E-2</v>
      </c>
      <c r="AH101" s="580">
        <v>4.3551212204089265E-2</v>
      </c>
      <c r="AI101" s="580">
        <v>4.3510831442512839E-2</v>
      </c>
      <c r="AJ101" s="580">
        <v>4.3470525493797992E-2</v>
      </c>
      <c r="AK101" s="580">
        <v>4.3430294150230073E-2</v>
      </c>
      <c r="AL101" s="580">
        <v>4.3390137204862643E-2</v>
      </c>
      <c r="AM101" s="580">
        <v>4.335005445151395E-2</v>
      </c>
      <c r="AN101" s="580">
        <v>4.3310045684763432E-2</v>
      </c>
      <c r="AO101" s="580">
        <v>4.3270110699948128E-2</v>
      </c>
      <c r="AP101" s="580">
        <v>4.3230249293159273E-2</v>
      </c>
      <c r="AQ101" s="580">
        <v>4.3190461261238787E-2</v>
      </c>
      <c r="AR101" s="580">
        <v>4.3150746401775825E-2</v>
      </c>
      <c r="AS101" s="580">
        <v>4.3111104513103349E-2</v>
      </c>
      <c r="AT101" s="580">
        <v>4.3071535394294723E-2</v>
      </c>
      <c r="AU101" s="580">
        <v>4.3032038845160277E-2</v>
      </c>
      <c r="AV101" s="580">
        <v>4.2992614666243996E-2</v>
      </c>
      <c r="AW101" s="580">
        <v>4.2953262658820116E-2</v>
      </c>
      <c r="AX101" s="580">
        <v>4.2913982624889803E-2</v>
      </c>
      <c r="AY101" s="580">
        <v>4.2874774367177827E-2</v>
      </c>
      <c r="AZ101" s="580">
        <v>4.283563768912927E-2</v>
      </c>
      <c r="BA101" s="580">
        <v>4.2796572394906196E-2</v>
      </c>
      <c r="BB101" s="580">
        <v>4.2757578289384458E-2</v>
      </c>
      <c r="BC101" s="580">
        <v>4.2718655178150391E-2</v>
      </c>
      <c r="BD101" s="580">
        <v>4.2679802867497618E-2</v>
      </c>
      <c r="BE101" s="580">
        <v>4.2641021164423802E-2</v>
      </c>
      <c r="BF101" s="580">
        <v>4.2602309876627477E-2</v>
      </c>
      <c r="BG101" s="580">
        <v>4.2563668812504875E-2</v>
      </c>
      <c r="BH101" s="580">
        <v>4.2525097781146708E-2</v>
      </c>
      <c r="BI101" s="580">
        <v>4.2486596592335106E-2</v>
      </c>
      <c r="BJ101" s="580">
        <v>4.2448165056540435E-2</v>
      </c>
      <c r="BK101" s="580">
        <v>4.2409802984918213E-2</v>
      </c>
      <c r="BL101" s="1"/>
      <c r="BM101" s="510">
        <v>24.5</v>
      </c>
    </row>
    <row r="102" spans="1:65">
      <c r="A102" s="1068"/>
      <c r="B102" s="510">
        <v>21.25</v>
      </c>
      <c r="C102" s="580">
        <v>4.4203536096923964E-2</v>
      </c>
      <c r="D102" s="580">
        <v>4.4161720136038168E-2</v>
      </c>
      <c r="E102" s="580">
        <v>4.4119983215074245E-2</v>
      </c>
      <c r="F102" s="580">
        <v>4.4078325110143611E-2</v>
      </c>
      <c r="G102" s="580">
        <v>4.403674559820249E-2</v>
      </c>
      <c r="H102" s="580">
        <v>4.3995244457047882E-2</v>
      </c>
      <c r="I102" s="580">
        <v>4.3953821465313667E-2</v>
      </c>
      <c r="J102" s="580">
        <v>4.3912476402466601E-2</v>
      </c>
      <c r="K102" s="580">
        <v>4.387120904880247E-2</v>
      </c>
      <c r="L102" s="580">
        <v>4.3830019185442139E-2</v>
      </c>
      <c r="M102" s="580">
        <v>4.3788906594327714E-2</v>
      </c>
      <c r="N102" s="580">
        <v>4.3747871058218708E-2</v>
      </c>
      <c r="O102" s="580">
        <v>4.370691236068816E-2</v>
      </c>
      <c r="P102" s="580">
        <v>4.3666030286118887E-2</v>
      </c>
      <c r="Q102" s="580">
        <v>4.3625224619699678E-2</v>
      </c>
      <c r="R102" s="580">
        <v>4.3584495147421527E-2</v>
      </c>
      <c r="S102" s="580">
        <v>4.3543841656073903E-2</v>
      </c>
      <c r="T102" s="580">
        <v>4.3503263933241026E-2</v>
      </c>
      <c r="U102" s="580">
        <v>4.3462761767298137E-2</v>
      </c>
      <c r="V102" s="580">
        <v>4.3422334947407874E-2</v>
      </c>
      <c r="W102" s="580">
        <v>4.3381983263516583E-2</v>
      </c>
      <c r="X102" s="580">
        <v>4.334170650635067E-2</v>
      </c>
      <c r="Y102" s="580">
        <v>4.3301504467413023E-2</v>
      </c>
      <c r="Z102" s="580">
        <v>4.3261376938979364E-2</v>
      </c>
      <c r="AA102" s="580">
        <v>4.3221323714094685E-2</v>
      </c>
      <c r="AB102" s="580">
        <v>4.3181344586569734E-2</v>
      </c>
      <c r="AC102" s="580">
        <v>4.3141439350977411E-2</v>
      </c>
      <c r="AD102" s="580">
        <v>4.3101607802649308E-2</v>
      </c>
      <c r="AE102" s="580">
        <v>4.3061849737672166E-2</v>
      </c>
      <c r="AF102" s="580">
        <v>4.3022164952884426E-2</v>
      </c>
      <c r="AG102" s="580">
        <v>4.2982553245872725E-2</v>
      </c>
      <c r="AH102" s="580">
        <v>4.2943014414968526E-2</v>
      </c>
      <c r="AI102" s="580">
        <v>4.2903548259244619E-2</v>
      </c>
      <c r="AJ102" s="580">
        <v>4.2864154578511775E-2</v>
      </c>
      <c r="AK102" s="580">
        <v>4.2824833173315341E-2</v>
      </c>
      <c r="AL102" s="580">
        <v>4.2785583844931849E-2</v>
      </c>
      <c r="AM102" s="580">
        <v>4.2746406395365713E-2</v>
      </c>
      <c r="AN102" s="580">
        <v>4.2707300627345859E-2</v>
      </c>
      <c r="AO102" s="580">
        <v>4.2668266344322456E-2</v>
      </c>
      <c r="AP102" s="580">
        <v>4.2629303350463568E-2</v>
      </c>
      <c r="AQ102" s="580">
        <v>4.2590411450651948E-2</v>
      </c>
      <c r="AR102" s="580">
        <v>4.2551590450481715E-2</v>
      </c>
      <c r="AS102" s="580">
        <v>4.2512840156255158E-2</v>
      </c>
      <c r="AT102" s="580">
        <v>4.2474160374979482E-2</v>
      </c>
      <c r="AU102" s="580">
        <v>4.2435550914363643E-2</v>
      </c>
      <c r="AV102" s="580">
        <v>4.2397011582815135E-2</v>
      </c>
      <c r="AW102" s="580">
        <v>4.2358542189436819E-2</v>
      </c>
      <c r="AX102" s="580">
        <v>4.2320142544023782E-2</v>
      </c>
      <c r="AY102" s="580">
        <v>4.2281812457060211E-2</v>
      </c>
      <c r="AZ102" s="580">
        <v>4.224355173971623E-2</v>
      </c>
      <c r="BA102" s="580">
        <v>4.2205360203844869E-2</v>
      </c>
      <c r="BB102" s="580">
        <v>4.2167237661978912E-2</v>
      </c>
      <c r="BC102" s="580">
        <v>4.2129183927327889E-2</v>
      </c>
      <c r="BD102" s="580">
        <v>4.2091198813774981E-2</v>
      </c>
      <c r="BE102" s="580">
        <v>4.2053282135874004E-2</v>
      </c>
      <c r="BF102" s="580">
        <v>4.2015433708846375E-2</v>
      </c>
      <c r="BG102" s="580">
        <v>4.1977653348578156E-2</v>
      </c>
      <c r="BH102" s="580">
        <v>4.1939940871617003E-2</v>
      </c>
      <c r="BI102" s="580">
        <v>4.1902296095169246E-2</v>
      </c>
      <c r="BJ102" s="580">
        <v>4.1864718837096929E-2</v>
      </c>
      <c r="BK102" s="580">
        <v>4.1827208915914842E-2</v>
      </c>
      <c r="BL102" s="1"/>
      <c r="BM102" s="510">
        <v>24.75</v>
      </c>
    </row>
    <row r="103" spans="1:65">
      <c r="A103" s="1068"/>
      <c r="B103" s="510">
        <v>21.5</v>
      </c>
      <c r="C103" s="580">
        <v>4.3579614288197441E-2</v>
      </c>
      <c r="D103" s="580">
        <v>4.3538758931773038E-2</v>
      </c>
      <c r="E103" s="580">
        <v>4.3497980106397577E-2</v>
      </c>
      <c r="F103" s="580">
        <v>4.3457277597233113E-2</v>
      </c>
      <c r="G103" s="580">
        <v>4.3416651190245029E-2</v>
      </c>
      <c r="H103" s="580">
        <v>4.3376100672198388E-2</v>
      </c>
      <c r="I103" s="580">
        <v>4.3335625830654104E-2</v>
      </c>
      <c r="J103" s="580">
        <v>4.3295226453965288E-2</v>
      </c>
      <c r="K103" s="580">
        <v>4.3254902331273541E-2</v>
      </c>
      <c r="L103" s="580">
        <v>4.3214653252505286E-2</v>
      </c>
      <c r="M103" s="580">
        <v>4.3174479008368107E-2</v>
      </c>
      <c r="N103" s="580">
        <v>4.3134379390347151E-2</v>
      </c>
      <c r="O103" s="580">
        <v>4.3094354190701498E-2</v>
      </c>
      <c r="P103" s="580">
        <v>4.3054403202460581E-2</v>
      </c>
      <c r="Q103" s="580">
        <v>4.3014526219420625E-2</v>
      </c>
      <c r="R103" s="580">
        <v>4.2974723036141076E-2</v>
      </c>
      <c r="S103" s="580">
        <v>4.2934993447941112E-2</v>
      </c>
      <c r="T103" s="580">
        <v>4.2895337250896073E-2</v>
      </c>
      <c r="U103" s="580">
        <v>4.2855754241834042E-2</v>
      </c>
      <c r="V103" s="580">
        <v>4.2816244218332349E-2</v>
      </c>
      <c r="W103" s="580">
        <v>4.2776806978714083E-2</v>
      </c>
      <c r="X103" s="580">
        <v>4.2737442322044718E-2</v>
      </c>
      <c r="Y103" s="580">
        <v>4.2698150048128686E-2</v>
      </c>
      <c r="Z103" s="580">
        <v>4.265892995750592E-2</v>
      </c>
      <c r="AA103" s="580">
        <v>4.2619781851448581E-2</v>
      </c>
      <c r="AB103" s="580">
        <v>4.2580705531957634E-2</v>
      </c>
      <c r="AC103" s="580">
        <v>4.2541700801759535E-2</v>
      </c>
      <c r="AD103" s="580">
        <v>4.2502767464302885E-2</v>
      </c>
      <c r="AE103" s="580">
        <v>4.2463905323755179E-2</v>
      </c>
      <c r="AF103" s="580">
        <v>4.2425114184999446E-2</v>
      </c>
      <c r="AG103" s="580">
        <v>4.238639385363107E-2</v>
      </c>
      <c r="AH103" s="580">
        <v>4.2347744135954477E-2</v>
      </c>
      <c r="AI103" s="580">
        <v>4.2309164838979937E-2</v>
      </c>
      <c r="AJ103" s="580">
        <v>4.2270655770420343E-2</v>
      </c>
      <c r="AK103" s="580">
        <v>4.2232216738688023E-2</v>
      </c>
      <c r="AL103" s="580">
        <v>4.2193847552891538E-2</v>
      </c>
      <c r="AM103" s="580">
        <v>4.2155548022832556E-2</v>
      </c>
      <c r="AN103" s="580">
        <v>4.2117317959002698E-2</v>
      </c>
      <c r="AO103" s="580">
        <v>4.2079157172580393E-2</v>
      </c>
      <c r="AP103" s="580">
        <v>4.2041065475427804E-2</v>
      </c>
      <c r="AQ103" s="580">
        <v>4.2003042680087692E-2</v>
      </c>
      <c r="AR103" s="580">
        <v>4.1965088599780397E-2</v>
      </c>
      <c r="AS103" s="580">
        <v>4.1927203048400703E-2</v>
      </c>
      <c r="AT103" s="580">
        <v>4.1889385840514895E-2</v>
      </c>
      <c r="AU103" s="580">
        <v>4.1851636791357637E-2</v>
      </c>
      <c r="AV103" s="580">
        <v>4.1813955716829034E-2</v>
      </c>
      <c r="AW103" s="580">
        <v>4.1776342433491598E-2</v>
      </c>
      <c r="AX103" s="580">
        <v>4.1738796758567294E-2</v>
      </c>
      <c r="AY103" s="580">
        <v>4.1701318509934547E-2</v>
      </c>
      <c r="AZ103" s="580">
        <v>4.1663907506125343E-2</v>
      </c>
      <c r="BA103" s="580">
        <v>4.1626563566322265E-2</v>
      </c>
      <c r="BB103" s="580">
        <v>4.1589286510355608E-2</v>
      </c>
      <c r="BC103" s="580">
        <v>4.1552076158700449E-2</v>
      </c>
      <c r="BD103" s="580">
        <v>4.1514932332473796E-2</v>
      </c>
      <c r="BE103" s="580">
        <v>4.1477854853431674E-2</v>
      </c>
      <c r="BF103" s="580">
        <v>4.1440843543966356E-2</v>
      </c>
      <c r="BG103" s="580">
        <v>4.1403898227103442E-2</v>
      </c>
      <c r="BH103" s="580">
        <v>4.1367018726499095E-2</v>
      </c>
      <c r="BI103" s="580">
        <v>4.1330204866437195E-2</v>
      </c>
      <c r="BJ103" s="580">
        <v>4.1293456471826591E-2</v>
      </c>
      <c r="BK103" s="580">
        <v>4.1256773368198267E-2</v>
      </c>
      <c r="BL103" s="1"/>
      <c r="BM103" s="510">
        <v>25</v>
      </c>
    </row>
    <row r="104" spans="1:65">
      <c r="A104" s="1068"/>
      <c r="B104" s="510">
        <v>21.75</v>
      </c>
      <c r="C104" s="580">
        <v>4.2969121600872837E-2</v>
      </c>
      <c r="D104" s="580">
        <v>4.2929197264430369E-2</v>
      </c>
      <c r="E104" s="580">
        <v>4.2889347049726988E-2</v>
      </c>
      <c r="F104" s="580">
        <v>4.2849570750537441E-2</v>
      </c>
      <c r="G104" s="580">
        <v>4.2809868161400831E-2</v>
      </c>
      <c r="H104" s="580">
        <v>4.2770239077617019E-2</v>
      </c>
      <c r="I104" s="580">
        <v>4.2730683295243148E-2</v>
      </c>
      <c r="J104" s="580">
        <v>4.2691200611090101E-2</v>
      </c>
      <c r="K104" s="580">
        <v>4.2651790822719075E-2</v>
      </c>
      <c r="L104" s="580">
        <v>4.2612453728438068E-2</v>
      </c>
      <c r="M104" s="580">
        <v>4.2573189127298461E-2</v>
      </c>
      <c r="N104" s="580">
        <v>4.2533996819091612E-2</v>
      </c>
      <c r="O104" s="580">
        <v>4.2494876604345443E-2</v>
      </c>
      <c r="P104" s="580">
        <v>4.2455828284321026E-2</v>
      </c>
      <c r="Q104" s="580">
        <v>4.2416851661009274E-2</v>
      </c>
      <c r="R104" s="580">
        <v>4.2377946537127537E-2</v>
      </c>
      <c r="S104" s="580">
        <v>4.2339112716116303E-2</v>
      </c>
      <c r="T104" s="580">
        <v>4.230035000213591E-2</v>
      </c>
      <c r="U104" s="580">
        <v>4.2261658200063189E-2</v>
      </c>
      <c r="V104" s="580">
        <v>4.2223037115488263E-2</v>
      </c>
      <c r="W104" s="580">
        <v>4.2184486554711242E-2</v>
      </c>
      <c r="X104" s="580">
        <v>4.2146006324739006E-2</v>
      </c>
      <c r="Y104" s="580">
        <v>4.2107596233281953E-2</v>
      </c>
      <c r="Z104" s="580">
        <v>4.206925608875086E-2</v>
      </c>
      <c r="AA104" s="580">
        <v>4.2030985700253633E-2</v>
      </c>
      <c r="AB104" s="580">
        <v>4.1992784877592171E-2</v>
      </c>
      <c r="AC104" s="580">
        <v>4.195465343125921E-2</v>
      </c>
      <c r="AD104" s="580">
        <v>4.1916591172435194E-2</v>
      </c>
      <c r="AE104" s="580">
        <v>4.1878597912985135E-2</v>
      </c>
      <c r="AF104" s="580">
        <v>4.1840673465455551E-2</v>
      </c>
      <c r="AG104" s="580">
        <v>4.1802817643071338E-2</v>
      </c>
      <c r="AH104" s="580">
        <v>4.1765030259732758E-2</v>
      </c>
      <c r="AI104" s="580">
        <v>4.1727311130012344E-2</v>
      </c>
      <c r="AJ104" s="580">
        <v>4.1689660069151882E-2</v>
      </c>
      <c r="AK104" s="580">
        <v>4.1652076893059393E-2</v>
      </c>
      <c r="AL104" s="580">
        <v>4.1614561418306134E-2</v>
      </c>
      <c r="AM104" s="580">
        <v>4.1577113462123637E-2</v>
      </c>
      <c r="AN104" s="580">
        <v>4.1539732842400687E-2</v>
      </c>
      <c r="AO104" s="580">
        <v>4.150241937768042E-2</v>
      </c>
      <c r="AP104" s="580">
        <v>4.146517288715737E-2</v>
      </c>
      <c r="AQ104" s="580">
        <v>4.1427993190674535E-2</v>
      </c>
      <c r="AR104" s="580">
        <v>4.1390880108720489E-2</v>
      </c>
      <c r="AS104" s="580">
        <v>4.1353833462426492E-2</v>
      </c>
      <c r="AT104" s="580">
        <v>4.1316853073563607E-2</v>
      </c>
      <c r="AU104" s="580">
        <v>4.1279938764539864E-2</v>
      </c>
      <c r="AV104" s="580">
        <v>4.1243090358397377E-2</v>
      </c>
      <c r="AW104" s="580">
        <v>4.1206307678809562E-2</v>
      </c>
      <c r="AX104" s="580">
        <v>4.1169590550078267E-2</v>
      </c>
      <c r="AY104" s="580">
        <v>4.1132938797131056E-2</v>
      </c>
      <c r="AZ104" s="580">
        <v>4.1096352245518351E-2</v>
      </c>
      <c r="BA104" s="580">
        <v>4.1059830721410707E-2</v>
      </c>
      <c r="BB104" s="580">
        <v>4.1023374051596034E-2</v>
      </c>
      <c r="BC104" s="580">
        <v>4.0986982063476889E-2</v>
      </c>
      <c r="BD104" s="580">
        <v>4.0950654585067699E-2</v>
      </c>
      <c r="BE104" s="580">
        <v>4.0914391444992121E-2</v>
      </c>
      <c r="BF104" s="580">
        <v>4.0878192472480299E-2</v>
      </c>
      <c r="BG104" s="580">
        <v>4.0842057497366198E-2</v>
      </c>
      <c r="BH104" s="580">
        <v>4.0805986350084936E-2</v>
      </c>
      <c r="BI104" s="580">
        <v>4.0769978861670136E-2</v>
      </c>
      <c r="BJ104" s="580">
        <v>4.073403486375126E-2</v>
      </c>
      <c r="BK104" s="580">
        <v>4.069815418855105E-2</v>
      </c>
      <c r="BL104" s="1"/>
      <c r="BM104" s="510">
        <v>25.25</v>
      </c>
    </row>
    <row r="105" spans="1:65">
      <c r="A105" s="1068"/>
      <c r="B105" s="510">
        <v>22</v>
      </c>
      <c r="C105" s="580">
        <v>4.2371667041253475E-2</v>
      </c>
      <c r="D105" s="580">
        <v>4.2332645283704069E-2</v>
      </c>
      <c r="E105" s="580">
        <v>4.2293695333409174E-2</v>
      </c>
      <c r="F105" s="580">
        <v>4.2254816992343028E-2</v>
      </c>
      <c r="G105" s="580">
        <v>4.2216010063207361E-2</v>
      </c>
      <c r="H105" s="580">
        <v>4.2177274349428022E-2</v>
      </c>
      <c r="I105" s="580">
        <v>4.213860965515167E-2</v>
      </c>
      <c r="J105" s="580">
        <v>4.2100015785242494E-2</v>
      </c>
      <c r="K105" s="580">
        <v>4.206149254527887E-2</v>
      </c>
      <c r="L105" s="580">
        <v>4.2023039741550187E-2</v>
      </c>
      <c r="M105" s="580">
        <v>4.1984657181053514E-2</v>
      </c>
      <c r="N105" s="580">
        <v>4.1946344671490443E-2</v>
      </c>
      <c r="O105" s="580">
        <v>4.190810202126382E-2</v>
      </c>
      <c r="P105" s="580">
        <v>4.1869929039474577E-2</v>
      </c>
      <c r="Q105" s="580">
        <v>4.1831825535918549E-2</v>
      </c>
      <c r="R105" s="580">
        <v>4.179379132108333E-2</v>
      </c>
      <c r="S105" s="580">
        <v>4.1755826206145111E-2</v>
      </c>
      <c r="T105" s="580">
        <v>4.1717930002965573E-2</v>
      </c>
      <c r="U105" s="580">
        <v>4.1680102524088755E-2</v>
      </c>
      <c r="V105" s="580">
        <v>4.1642343582738002E-2</v>
      </c>
      <c r="W105" s="580">
        <v>4.1604652992812831E-2</v>
      </c>
      <c r="X105" s="580">
        <v>4.1567030568885943E-2</v>
      </c>
      <c r="Y105" s="580">
        <v>4.1529476126200143E-2</v>
      </c>
      <c r="Z105" s="580">
        <v>4.1491989480665299E-2</v>
      </c>
      <c r="AA105" s="580">
        <v>4.1454570448855386E-2</v>
      </c>
      <c r="AB105" s="580">
        <v>4.1417218848005449E-2</v>
      </c>
      <c r="AC105" s="580">
        <v>4.1379934496008651E-2</v>
      </c>
      <c r="AD105" s="580">
        <v>4.1342717211413291E-2</v>
      </c>
      <c r="AE105" s="580">
        <v>4.1305566813419882E-2</v>
      </c>
      <c r="AF105" s="580">
        <v>4.1268483121878224E-2</v>
      </c>
      <c r="AG105" s="580">
        <v>4.1231465957284476E-2</v>
      </c>
      <c r="AH105" s="580">
        <v>4.1194515140778279E-2</v>
      </c>
      <c r="AI105" s="580">
        <v>4.1157630494139855E-2</v>
      </c>
      <c r="AJ105" s="580">
        <v>4.1120811839787143E-2</v>
      </c>
      <c r="AK105" s="580">
        <v>4.1084059000772964E-2</v>
      </c>
      <c r="AL105" s="580">
        <v>4.1047371800782197E-2</v>
      </c>
      <c r="AM105" s="580">
        <v>4.1010750064128916E-2</v>
      </c>
      <c r="AN105" s="580">
        <v>4.0974193615753628E-2</v>
      </c>
      <c r="AO105" s="580">
        <v>4.0937702281220463E-2</v>
      </c>
      <c r="AP105" s="580">
        <v>4.0901275886714383E-2</v>
      </c>
      <c r="AQ105" s="580">
        <v>4.0864914259038487E-2</v>
      </c>
      <c r="AR105" s="580">
        <v>4.082861722561118E-2</v>
      </c>
      <c r="AS105" s="580">
        <v>4.0792384614463509E-2</v>
      </c>
      <c r="AT105" s="580">
        <v>4.0756216254236408E-2</v>
      </c>
      <c r="AU105" s="580">
        <v>4.0720111974178033E-2</v>
      </c>
      <c r="AV105" s="580">
        <v>4.0684071604141024E-2</v>
      </c>
      <c r="AW105" s="580">
        <v>4.0648094974579871E-2</v>
      </c>
      <c r="AX105" s="580">
        <v>4.0612181916548265E-2</v>
      </c>
      <c r="AY105" s="580">
        <v>4.0576332261696407E-2</v>
      </c>
      <c r="AZ105" s="580">
        <v>4.0540545842268426E-2</v>
      </c>
      <c r="BA105" s="580">
        <v>4.0504822491099726E-2</v>
      </c>
      <c r="BB105" s="580">
        <v>4.0469162041614409E-2</v>
      </c>
      <c r="BC105" s="580">
        <v>4.0433564327822656E-2</v>
      </c>
      <c r="BD105" s="580">
        <v>4.0398029184318188E-2</v>
      </c>
      <c r="BE105" s="580">
        <v>4.0362556446275691E-2</v>
      </c>
      <c r="BF105" s="580">
        <v>4.0327145949448237E-2</v>
      </c>
      <c r="BG105" s="580">
        <v>4.0291797530164805E-2</v>
      </c>
      <c r="BH105" s="580">
        <v>4.0256511025327721E-2</v>
      </c>
      <c r="BI105" s="580">
        <v>4.0221286272410138E-2</v>
      </c>
      <c r="BJ105" s="580">
        <v>4.0186123109453575E-2</v>
      </c>
      <c r="BK105" s="580">
        <v>4.0151021375065425E-2</v>
      </c>
      <c r="BL105" s="1"/>
      <c r="BM105" s="510">
        <v>25.5</v>
      </c>
    </row>
    <row r="106" spans="1:65">
      <c r="A106" s="1068"/>
      <c r="B106" s="510">
        <v>22.25</v>
      </c>
      <c r="C106" s="580">
        <v>4.1786874018901833E-2</v>
      </c>
      <c r="D106" s="580">
        <v>4.1748727489387044E-2</v>
      </c>
      <c r="E106" s="580">
        <v>4.1710650542992354E-2</v>
      </c>
      <c r="F106" s="580">
        <v>4.1672642989501303E-2</v>
      </c>
      <c r="G106" s="580">
        <v>4.1634704639390105E-2</v>
      </c>
      <c r="H106" s="580">
        <v>4.159683530382452E-2</v>
      </c>
      <c r="I106" s="580">
        <v>4.155903479465671E-2</v>
      </c>
      <c r="J106" s="580">
        <v>4.1521302924422097E-2</v>
      </c>
      <c r="K106" s="580">
        <v>4.1483639506336323E-2</v>
      </c>
      <c r="L106" s="580">
        <v>4.1446044354292111E-2</v>
      </c>
      <c r="M106" s="580">
        <v>4.1408517282856237E-2</v>
      </c>
      <c r="N106" s="580">
        <v>4.1371058107266462E-2</v>
      </c>
      <c r="O106" s="580">
        <v>4.1333666643428517E-2</v>
      </c>
      <c r="P106" s="580">
        <v>4.1296342707913034E-2</v>
      </c>
      <c r="Q106" s="580">
        <v>4.1259086117952627E-2</v>
      </c>
      <c r="R106" s="580">
        <v>4.1221896691438865E-2</v>
      </c>
      <c r="S106" s="580">
        <v>4.1184774246919305E-2</v>
      </c>
      <c r="T106" s="580">
        <v>4.1147718603594528E-2</v>
      </c>
      <c r="U106" s="580">
        <v>4.1110729581315258E-2</v>
      </c>
      <c r="V106" s="580">
        <v>4.107380700057936E-2</v>
      </c>
      <c r="W106" s="580">
        <v>4.1036950682529015E-2</v>
      </c>
      <c r="X106" s="580">
        <v>4.1000160448947782E-2</v>
      </c>
      <c r="Y106" s="580">
        <v>4.0963436122257758E-2</v>
      </c>
      <c r="Z106" s="580">
        <v>4.092677752551669E-2</v>
      </c>
      <c r="AA106" s="580">
        <v>4.0890184482415159E-2</v>
      </c>
      <c r="AB106" s="580">
        <v>4.0853656817273737E-2</v>
      </c>
      <c r="AC106" s="580">
        <v>4.0817194355040172E-2</v>
      </c>
      <c r="AD106" s="580">
        <v>4.0780796921286618E-2</v>
      </c>
      <c r="AE106" s="580">
        <v>4.0744464342206833E-2</v>
      </c>
      <c r="AF106" s="580">
        <v>4.0708196444613411E-2</v>
      </c>
      <c r="AG106" s="580">
        <v>4.0671993055935045E-2</v>
      </c>
      <c r="AH106" s="580">
        <v>4.0635854004213767E-2</v>
      </c>
      <c r="AI106" s="580">
        <v>4.0599779118102232E-2</v>
      </c>
      <c r="AJ106" s="580">
        <v>4.0563768226861044E-2</v>
      </c>
      <c r="AK106" s="580">
        <v>4.0527821160356019E-2</v>
      </c>
      <c r="AL106" s="580">
        <v>4.0491937749055511E-2</v>
      </c>
      <c r="AM106" s="580">
        <v>4.0456117824027783E-2</v>
      </c>
      <c r="AN106" s="580">
        <v>4.0420361216938309E-2</v>
      </c>
      <c r="AO106" s="580">
        <v>4.0384667760047163E-2</v>
      </c>
      <c r="AP106" s="580">
        <v>4.0349037286206396E-2</v>
      </c>
      <c r="AQ106" s="580">
        <v>4.0313469628857422E-2</v>
      </c>
      <c r="AR106" s="580">
        <v>4.0277964622028421E-2</v>
      </c>
      <c r="AS106" s="580">
        <v>4.0242522100331753E-2</v>
      </c>
      <c r="AT106" s="580">
        <v>4.0207141898961421E-2</v>
      </c>
      <c r="AU106" s="580">
        <v>4.0171823853690454E-2</v>
      </c>
      <c r="AV106" s="580">
        <v>4.0136567800868432E-2</v>
      </c>
      <c r="AW106" s="580">
        <v>4.0101373577418928E-2</v>
      </c>
      <c r="AX106" s="580">
        <v>4.006624102083698E-2</v>
      </c>
      <c r="AY106" s="580">
        <v>4.0031169969186618E-2</v>
      </c>
      <c r="AZ106" s="580">
        <v>3.9996160261098375E-2</v>
      </c>
      <c r="BA106" s="580">
        <v>3.9961211735766763E-2</v>
      </c>
      <c r="BB106" s="580">
        <v>3.9926324232947889E-2</v>
      </c>
      <c r="BC106" s="580">
        <v>3.9891497592956945E-2</v>
      </c>
      <c r="BD106" s="580">
        <v>3.9856731656665804E-2</v>
      </c>
      <c r="BE106" s="580">
        <v>3.9822026265500562E-2</v>
      </c>
      <c r="BF106" s="580">
        <v>3.9787381261439179E-2</v>
      </c>
      <c r="BG106" s="580">
        <v>3.9752796487009037E-2</v>
      </c>
      <c r="BH106" s="580">
        <v>3.9718271785284559E-2</v>
      </c>
      <c r="BI106" s="580">
        <v>3.9683806999884851E-2</v>
      </c>
      <c r="BJ106" s="580">
        <v>3.9649401974971347E-2</v>
      </c>
      <c r="BK106" s="580">
        <v>3.9615056555245436E-2</v>
      </c>
      <c r="BL106" s="1"/>
      <c r="BM106" s="510">
        <v>25.75</v>
      </c>
    </row>
    <row r="107" spans="1:65">
      <c r="A107" s="1068"/>
      <c r="B107" s="510">
        <v>22.5</v>
      </c>
      <c r="C107" s="580">
        <v>4.1214379703726121E-2</v>
      </c>
      <c r="D107" s="580">
        <v>4.1177082091344824E-2</v>
      </c>
      <c r="E107" s="580">
        <v>4.1139851924070242E-2</v>
      </c>
      <c r="F107" s="580">
        <v>4.1102689019126594E-2</v>
      </c>
      <c r="G107" s="580">
        <v>4.106559319439796E-2</v>
      </c>
      <c r="H107" s="580">
        <v>4.1028564268425223E-2</v>
      </c>
      <c r="I107" s="580">
        <v>4.0991602060403219E-2</v>
      </c>
      <c r="J107" s="580">
        <v>4.095470639017771E-2</v>
      </c>
      <c r="K107" s="580">
        <v>4.0917877078242494E-2</v>
      </c>
      <c r="L107" s="580">
        <v>4.0881113945736493E-2</v>
      </c>
      <c r="M107" s="580">
        <v>4.0844416814440836E-2</v>
      </c>
      <c r="N107" s="580">
        <v>4.0807785506776023E-2</v>
      </c>
      <c r="O107" s="580">
        <v>4.0771219845798984E-2</v>
      </c>
      <c r="P107" s="580">
        <v>4.073471965520032E-2</v>
      </c>
      <c r="Q107" s="580">
        <v>4.0698284759301408E-2</v>
      </c>
      <c r="R107" s="580">
        <v>4.0661914983051613E-2</v>
      </c>
      <c r="S107" s="580">
        <v>4.0625610152025461E-2</v>
      </c>
      <c r="T107" s="580">
        <v>4.0589370092419877E-2</v>
      </c>
      <c r="U107" s="580">
        <v>4.0553194631051379E-2</v>
      </c>
      <c r="V107" s="580">
        <v>4.0517083595353345E-2</v>
      </c>
      <c r="W107" s="580">
        <v>4.048103681337327E-2</v>
      </c>
      <c r="X107" s="580">
        <v>4.0445054113770022E-2</v>
      </c>
      <c r="Y107" s="580">
        <v>4.0409135325811127E-2</v>
      </c>
      <c r="Z107" s="580">
        <v>4.0373280279370087E-2</v>
      </c>
      <c r="AA107" s="580">
        <v>4.0337488804923667E-2</v>
      </c>
      <c r="AB107" s="580">
        <v>4.0301760733549255E-2</v>
      </c>
      <c r="AC107" s="580">
        <v>4.0266095896922177E-2</v>
      </c>
      <c r="AD107" s="580">
        <v>4.0230494127313068E-2</v>
      </c>
      <c r="AE107" s="580">
        <v>4.0194955257585242E-2</v>
      </c>
      <c r="AF107" s="580">
        <v>4.0159479121192075E-2</v>
      </c>
      <c r="AG107" s="580">
        <v>4.0124065552174376E-2</v>
      </c>
      <c r="AH107" s="580">
        <v>4.0088714385157861E-2</v>
      </c>
      <c r="AI107" s="580">
        <v>4.0053425455350525E-2</v>
      </c>
      <c r="AJ107" s="580">
        <v>4.0018198598540104E-2</v>
      </c>
      <c r="AK107" s="580">
        <v>3.9983033651091515E-2</v>
      </c>
      <c r="AL107" s="580">
        <v>3.9947930449944338E-2</v>
      </c>
      <c r="AM107" s="580">
        <v>3.9912888832610294E-2</v>
      </c>
      <c r="AN107" s="580">
        <v>3.9877908637170716E-2</v>
      </c>
      <c r="AO107" s="580">
        <v>3.9842989702274074E-2</v>
      </c>
      <c r="AP107" s="580">
        <v>3.98081318671335E-2</v>
      </c>
      <c r="AQ107" s="580">
        <v>3.9773334971524306E-2</v>
      </c>
      <c r="AR107" s="580">
        <v>3.9738598855781529E-2</v>
      </c>
      <c r="AS107" s="580">
        <v>3.9703923360797519E-2</v>
      </c>
      <c r="AT107" s="580">
        <v>3.9669308328019445E-2</v>
      </c>
      <c r="AU107" s="580">
        <v>3.9634753599446938E-2</v>
      </c>
      <c r="AV107" s="580">
        <v>3.9600259017629674E-2</v>
      </c>
      <c r="AW107" s="580">
        <v>3.9565824425664975E-2</v>
      </c>
      <c r="AX107" s="580">
        <v>3.9531449667195413E-2</v>
      </c>
      <c r="AY107" s="580">
        <v>3.9497134586406482E-2</v>
      </c>
      <c r="AZ107" s="580">
        <v>3.9462879028024207E-2</v>
      </c>
      <c r="BA107" s="580">
        <v>3.942868283731283E-2</v>
      </c>
      <c r="BB107" s="580">
        <v>3.9394545860072454E-2</v>
      </c>
      <c r="BC107" s="580">
        <v>3.9360467942636757E-2</v>
      </c>
      <c r="BD107" s="580">
        <v>3.9326448931870657E-2</v>
      </c>
      <c r="BE107" s="580">
        <v>3.929248867516804E-2</v>
      </c>
      <c r="BF107" s="580">
        <v>3.9258587020449445E-2</v>
      </c>
      <c r="BG107" s="580">
        <v>3.9224743816159834E-2</v>
      </c>
      <c r="BH107" s="580">
        <v>3.9190958911266317E-2</v>
      </c>
      <c r="BI107" s="580">
        <v>3.9157232155255906E-2</v>
      </c>
      <c r="BJ107" s="580">
        <v>3.9123563398133263E-2</v>
      </c>
      <c r="BK107" s="580">
        <v>3.9089952490418516E-2</v>
      </c>
      <c r="BL107" s="1"/>
      <c r="BM107" s="510">
        <v>26</v>
      </c>
    </row>
    <row r="108" spans="1:65">
      <c r="A108" s="1068"/>
      <c r="B108" s="510">
        <v>22.75</v>
      </c>
      <c r="C108" s="580">
        <v>4.065383441679582E-2</v>
      </c>
      <c r="D108" s="580">
        <v>4.0617360403038864E-2</v>
      </c>
      <c r="E108" s="580">
        <v>4.0580951778497708E-2</v>
      </c>
      <c r="F108" s="580">
        <v>4.0544608367488924E-2</v>
      </c>
      <c r="G108" s="580">
        <v>4.0508329994957834E-2</v>
      </c>
      <c r="H108" s="580">
        <v>4.0472116486475772E-2</v>
      </c>
      <c r="I108" s="580">
        <v>4.0435967668237233E-2</v>
      </c>
      <c r="J108" s="580">
        <v>4.0399883367057146E-2</v>
      </c>
      <c r="K108" s="580">
        <v>4.0363863410368045E-2</v>
      </c>
      <c r="L108" s="580">
        <v>4.032790762621738E-2</v>
      </c>
      <c r="M108" s="580">
        <v>4.0292015843264715E-2</v>
      </c>
      <c r="N108" s="580">
        <v>4.0256187890779067E-2</v>
      </c>
      <c r="O108" s="580">
        <v>4.022042359863618E-2</v>
      </c>
      <c r="P108" s="580">
        <v>4.018472279731581E-2</v>
      </c>
      <c r="Q108" s="580">
        <v>4.0149085317899069E-2</v>
      </c>
      <c r="R108" s="580">
        <v>4.0113510992065761E-2</v>
      </c>
      <c r="S108" s="580">
        <v>4.0077999652091724E-2</v>
      </c>
      <c r="T108" s="580">
        <v>4.0042551130846184E-2</v>
      </c>
      <c r="U108" s="580">
        <v>4.0007165261789164E-2</v>
      </c>
      <c r="V108" s="580">
        <v>3.9971841878968836E-2</v>
      </c>
      <c r="W108" s="580">
        <v>3.9936580817018973E-2</v>
      </c>
      <c r="X108" s="580">
        <v>3.9901381911156331E-2</v>
      </c>
      <c r="Y108" s="580">
        <v>3.9866244997178092E-2</v>
      </c>
      <c r="Z108" s="580">
        <v>3.9831169911459303E-2</v>
      </c>
      <c r="AA108" s="580">
        <v>3.979615649095037E-2</v>
      </c>
      <c r="AB108" s="580">
        <v>3.9761204573174495E-2</v>
      </c>
      <c r="AC108" s="580">
        <v>3.9726313996225171E-2</v>
      </c>
      <c r="AD108" s="580">
        <v>3.9691484598763704E-2</v>
      </c>
      <c r="AE108" s="580">
        <v>3.9656716220016694E-2</v>
      </c>
      <c r="AF108" s="580">
        <v>3.9622008699773566E-2</v>
      </c>
      <c r="AG108" s="580">
        <v>3.9587361878384145E-2</v>
      </c>
      <c r="AH108" s="580">
        <v>3.9552775596756157E-2</v>
      </c>
      <c r="AI108" s="580">
        <v>3.9518249696352842E-2</v>
      </c>
      <c r="AJ108" s="580">
        <v>3.9483784019190497E-2</v>
      </c>
      <c r="AK108" s="580">
        <v>3.9449378407836085E-2</v>
      </c>
      <c r="AL108" s="580">
        <v>3.9415032705404807E-2</v>
      </c>
      <c r="AM108" s="580">
        <v>3.938074675555777E-2</v>
      </c>
      <c r="AN108" s="580">
        <v>3.9346520402499571E-2</v>
      </c>
      <c r="AO108" s="580">
        <v>3.9312353490975963E-2</v>
      </c>
      <c r="AP108" s="580">
        <v>3.9278245866271481E-2</v>
      </c>
      <c r="AQ108" s="580">
        <v>3.9244197374207146E-2</v>
      </c>
      <c r="AR108" s="580">
        <v>3.9210207861138109E-2</v>
      </c>
      <c r="AS108" s="580">
        <v>3.9176277173951321E-2</v>
      </c>
      <c r="AT108" s="580">
        <v>3.9142405160063308E-2</v>
      </c>
      <c r="AU108" s="580">
        <v>3.9108591667417807E-2</v>
      </c>
      <c r="AV108" s="580">
        <v>3.9074836544483529E-2</v>
      </c>
      <c r="AW108" s="580">
        <v>3.9041139640251903E-2</v>
      </c>
      <c r="AX108" s="580">
        <v>3.9007500804234797E-2</v>
      </c>
      <c r="AY108" s="580">
        <v>3.8973919886462267E-2</v>
      </c>
      <c r="AZ108" s="580">
        <v>3.8940396737480398E-2</v>
      </c>
      <c r="BA108" s="580">
        <v>3.890693120834901E-2</v>
      </c>
      <c r="BB108" s="580">
        <v>3.8873523150639487E-2</v>
      </c>
      <c r="BC108" s="580">
        <v>3.8840172416432582E-2</v>
      </c>
      <c r="BD108" s="580">
        <v>3.8806878858316234E-2</v>
      </c>
      <c r="BE108" s="580">
        <v>3.8773642329383372E-2</v>
      </c>
      <c r="BF108" s="580">
        <v>3.8740462683229795E-2</v>
      </c>
      <c r="BG108" s="580">
        <v>3.8707339773952E-2</v>
      </c>
      <c r="BH108" s="580">
        <v>3.8674273456145034E-2</v>
      </c>
      <c r="BI108" s="580">
        <v>3.864126358490038E-2</v>
      </c>
      <c r="BJ108" s="580">
        <v>3.8608310015803858E-2</v>
      </c>
      <c r="BK108" s="580">
        <v>3.8575412604933454E-2</v>
      </c>
      <c r="BL108" s="1"/>
      <c r="BM108" s="510">
        <v>26.25</v>
      </c>
    </row>
    <row r="109" spans="1:65">
      <c r="A109" s="1068"/>
      <c r="B109" s="576">
        <v>23</v>
      </c>
      <c r="C109" s="580">
        <v>4.0104901052853907E-2</v>
      </c>
      <c r="D109" s="580">
        <v>4.006922626657989E-2</v>
      </c>
      <c r="E109" s="580">
        <v>4.0033614891970958E-2</v>
      </c>
      <c r="F109" s="580">
        <v>3.9998066760106595E-2</v>
      </c>
      <c r="G109" s="580">
        <v>3.9962581702665735E-2</v>
      </c>
      <c r="H109" s="580">
        <v>3.99271595519241E-2</v>
      </c>
      <c r="I109" s="580">
        <v>3.9891800140751561E-2</v>
      </c>
      <c r="J109" s="580">
        <v>3.9856503302609501E-2</v>
      </c>
      <c r="K109" s="580">
        <v>3.9821268871548202E-2</v>
      </c>
      <c r="L109" s="580">
        <v>3.9786096682204244E-2</v>
      </c>
      <c r="M109" s="580">
        <v>3.9750986569797926E-2</v>
      </c>
      <c r="N109" s="580">
        <v>3.9715938370130696E-2</v>
      </c>
      <c r="O109" s="580">
        <v>3.9680951919582576E-2</v>
      </c>
      <c r="P109" s="580">
        <v>3.9646027055109626E-2</v>
      </c>
      <c r="Q109" s="580">
        <v>3.9611163614241406E-2</v>
      </c>
      <c r="R109" s="580">
        <v>3.9576361435078443E-2</v>
      </c>
      <c r="S109" s="580">
        <v>3.9541620356289768E-2</v>
      </c>
      <c r="T109" s="580">
        <v>3.950694021711039E-2</v>
      </c>
      <c r="U109" s="580">
        <v>3.9472320857338802E-2</v>
      </c>
      <c r="V109" s="580">
        <v>3.9437762117334567E-2</v>
      </c>
      <c r="W109" s="580">
        <v>3.9403263838015803E-2</v>
      </c>
      <c r="X109" s="580">
        <v>3.9368825860856792E-2</v>
      </c>
      <c r="Y109" s="580">
        <v>3.93344480278855E-2</v>
      </c>
      <c r="Z109" s="580">
        <v>3.9300130181681221E-2</v>
      </c>
      <c r="AA109" s="580">
        <v>3.926587216537214E-2</v>
      </c>
      <c r="AB109" s="580">
        <v>3.9231673822632943E-2</v>
      </c>
      <c r="AC109" s="580">
        <v>3.9197534997682436E-2</v>
      </c>
      <c r="AD109" s="580">
        <v>3.9163455535281215E-2</v>
      </c>
      <c r="AE109" s="580">
        <v>3.9129435280729243E-2</v>
      </c>
      <c r="AF109" s="580">
        <v>3.9095474079863579E-2</v>
      </c>
      <c r="AG109" s="580">
        <v>3.9061571779056024E-2</v>
      </c>
      <c r="AH109" s="580">
        <v>3.9027728225210799E-2</v>
      </c>
      <c r="AI109" s="580">
        <v>3.8993943265762242E-2</v>
      </c>
      <c r="AJ109" s="580">
        <v>3.8960216748672512E-2</v>
      </c>
      <c r="AK109" s="580">
        <v>3.8926548522429313E-2</v>
      </c>
      <c r="AL109" s="580">
        <v>3.8892938436043641E-2</v>
      </c>
      <c r="AM109" s="580">
        <v>3.8859386339047494E-2</v>
      </c>
      <c r="AN109" s="580">
        <v>3.8825892081491661E-2</v>
      </c>
      <c r="AO109" s="580">
        <v>3.8792455513943454E-2</v>
      </c>
      <c r="AP109" s="580">
        <v>3.8759076487484535E-2</v>
      </c>
      <c r="AQ109" s="580">
        <v>3.8725754853708619E-2</v>
      </c>
      <c r="AR109" s="580">
        <v>3.8692490464719377E-2</v>
      </c>
      <c r="AS109" s="580">
        <v>3.8659283173128188E-2</v>
      </c>
      <c r="AT109" s="580">
        <v>3.8626132832051963E-2</v>
      </c>
      <c r="AU109" s="580">
        <v>3.8593039295110994E-2</v>
      </c>
      <c r="AV109" s="580">
        <v>3.8560002416426813E-2</v>
      </c>
      <c r="AW109" s="580">
        <v>3.8527022050620009E-2</v>
      </c>
      <c r="AX109" s="580">
        <v>3.8494098052808123E-2</v>
      </c>
      <c r="AY109" s="580">
        <v>3.8461230278603535E-2</v>
      </c>
      <c r="AZ109" s="580">
        <v>3.8428418584111321E-2</v>
      </c>
      <c r="BA109" s="580">
        <v>3.8395662825927178E-2</v>
      </c>
      <c r="BB109" s="580">
        <v>3.8362962861135337E-2</v>
      </c>
      <c r="BC109" s="580">
        <v>3.833031854730648E-2</v>
      </c>
      <c r="BD109" s="580">
        <v>3.8297729742495637E-2</v>
      </c>
      <c r="BE109" s="580">
        <v>3.8265196305240196E-2</v>
      </c>
      <c r="BF109" s="580">
        <v>3.8232718094557791E-2</v>
      </c>
      <c r="BG109" s="580">
        <v>3.8200294969944322E-2</v>
      </c>
      <c r="BH109" s="580">
        <v>3.8167926791371883E-2</v>
      </c>
      <c r="BI109" s="580">
        <v>3.8135613419286771E-2</v>
      </c>
      <c r="BJ109" s="580">
        <v>3.8103354714607462E-2</v>
      </c>
      <c r="BK109" s="580">
        <v>3.8071150538722641E-2</v>
      </c>
      <c r="BL109" s="1"/>
      <c r="BM109" s="510">
        <v>26.5</v>
      </c>
    </row>
    <row r="110" spans="1:65">
      <c r="A110" s="1068"/>
      <c r="B110" s="510">
        <v>23.25</v>
      </c>
      <c r="C110" s="580">
        <v>3.9567254532630436E-2</v>
      </c>
      <c r="D110" s="580">
        <v>3.9532355507427404E-2</v>
      </c>
      <c r="E110" s="580">
        <v>3.9497517991099546E-2</v>
      </c>
      <c r="F110" s="580">
        <v>3.9462741821177698E-2</v>
      </c>
      <c r="G110" s="580">
        <v>3.9428026835764365E-2</v>
      </c>
      <c r="H110" s="580">
        <v>3.9393372873531243E-2</v>
      </c>
      <c r="I110" s="580">
        <v>3.9358779773716698E-2</v>
      </c>
      <c r="J110" s="580">
        <v>3.9324247376123306E-2</v>
      </c>
      <c r="K110" s="580">
        <v>3.9289775521115317E-2</v>
      </c>
      <c r="L110" s="580">
        <v>3.9255364049616291E-2</v>
      </c>
      <c r="M110" s="580">
        <v>3.9221012803106581E-2</v>
      </c>
      <c r="N110" s="580">
        <v>3.918672162362092E-2</v>
      </c>
      <c r="O110" s="580">
        <v>3.9152490353745996E-2</v>
      </c>
      <c r="P110" s="580">
        <v>3.9118318836618059E-2</v>
      </c>
      <c r="Q110" s="580">
        <v>3.9084206915920482E-2</v>
      </c>
      <c r="R110" s="580">
        <v>3.9050154435881439E-2</v>
      </c>
      <c r="S110" s="580">
        <v>3.9016161241271489E-2</v>
      </c>
      <c r="T110" s="580">
        <v>3.8982227177401234E-2</v>
      </c>
      <c r="U110" s="580">
        <v>3.8948352090118953E-2</v>
      </c>
      <c r="V110" s="580">
        <v>3.8914535825808318E-2</v>
      </c>
      <c r="W110" s="580">
        <v>3.8880778231385998E-2</v>
      </c>
      <c r="X110" s="580">
        <v>3.8847079154299413E-2</v>
      </c>
      <c r="Y110" s="580">
        <v>3.8813438442524405E-2</v>
      </c>
      <c r="Z110" s="580">
        <v>3.8779855944562951E-2</v>
      </c>
      <c r="AA110" s="580">
        <v>3.8746331509440922E-2</v>
      </c>
      <c r="AB110" s="580">
        <v>3.8712864986705765E-2</v>
      </c>
      <c r="AC110" s="580">
        <v>3.8679456226424311E-2</v>
      </c>
      <c r="AD110" s="580">
        <v>3.8646105079180468E-2</v>
      </c>
      <c r="AE110" s="580">
        <v>3.8612811396073067E-2</v>
      </c>
      <c r="AF110" s="580">
        <v>3.8579575028713599E-2</v>
      </c>
      <c r="AG110" s="580">
        <v>3.8546395829224027E-2</v>
      </c>
      <c r="AH110" s="580">
        <v>3.8513273650234582E-2</v>
      </c>
      <c r="AI110" s="580">
        <v>3.8480208344881611E-2</v>
      </c>
      <c r="AJ110" s="580">
        <v>3.8447199766805343E-2</v>
      </c>
      <c r="AK110" s="580">
        <v>3.8414247770147798E-2</v>
      </c>
      <c r="AL110" s="580">
        <v>3.8381352209550613E-2</v>
      </c>
      <c r="AM110" s="580">
        <v>3.8348512940152894E-2</v>
      </c>
      <c r="AN110" s="580">
        <v>3.8315729817589093E-2</v>
      </c>
      <c r="AO110" s="580">
        <v>3.8283002697986908E-2</v>
      </c>
      <c r="AP110" s="580">
        <v>3.8250331437965156E-2</v>
      </c>
      <c r="AQ110" s="580">
        <v>3.8217715894631701E-2</v>
      </c>
      <c r="AR110" s="580">
        <v>3.818515592558136E-2</v>
      </c>
      <c r="AS110" s="580">
        <v>3.8152651388893823E-2</v>
      </c>
      <c r="AT110" s="580">
        <v>3.8120202143131603E-2</v>
      </c>
      <c r="AU110" s="580">
        <v>3.8087808047337995E-2</v>
      </c>
      <c r="AV110" s="580">
        <v>3.8055468961034997E-2</v>
      </c>
      <c r="AW110" s="580">
        <v>3.8023184744221304E-2</v>
      </c>
      <c r="AX110" s="580">
        <v>3.7990955257370312E-2</v>
      </c>
      <c r="AY110" s="580">
        <v>3.7958780361428059E-2</v>
      </c>
      <c r="AZ110" s="580">
        <v>3.7926659917811252E-2</v>
      </c>
      <c r="BA110" s="580">
        <v>3.789459378840529E-2</v>
      </c>
      <c r="BB110" s="580">
        <v>3.7862581835562258E-2</v>
      </c>
      <c r="BC110" s="580">
        <v>3.7830623922098947E-2</v>
      </c>
      <c r="BD110" s="580">
        <v>3.7798719911294951E-2</v>
      </c>
      <c r="BE110" s="580">
        <v>3.7766869666890662E-2</v>
      </c>
      <c r="BF110" s="580">
        <v>3.773507305308535E-2</v>
      </c>
      <c r="BG110" s="580">
        <v>3.7703329934535242E-2</v>
      </c>
      <c r="BH110" s="580">
        <v>3.7671640176351592E-2</v>
      </c>
      <c r="BI110" s="580">
        <v>3.7640003644098752E-2</v>
      </c>
      <c r="BJ110" s="580">
        <v>3.7608420203792306E-2</v>
      </c>
      <c r="BK110" s="580">
        <v>3.7576889721897162E-2</v>
      </c>
      <c r="BL110" s="1"/>
      <c r="BM110" s="510">
        <v>26.75</v>
      </c>
    </row>
    <row r="111" spans="1:65">
      <c r="A111" s="1068"/>
      <c r="B111" s="510">
        <v>23.5</v>
      </c>
      <c r="C111" s="580">
        <v>3.9040581283190753E-2</v>
      </c>
      <c r="D111" s="580">
        <v>3.9006435416979339E-2</v>
      </c>
      <c r="E111" s="580">
        <v>3.8972349228225164E-2</v>
      </c>
      <c r="F111" s="580">
        <v>3.8938322560615489E-2</v>
      </c>
      <c r="G111" s="580">
        <v>3.8904355258382983E-2</v>
      </c>
      <c r="H111" s="580">
        <v>3.8870447166303383E-2</v>
      </c>
      <c r="I111" s="580">
        <v>3.8836598129693117E-2</v>
      </c>
      <c r="J111" s="580">
        <v>3.8802807994406927E-2</v>
      </c>
      <c r="K111" s="580">
        <v>3.8769076606835574E-2</v>
      </c>
      <c r="L111" s="580">
        <v>3.8735403813903474E-2</v>
      </c>
      <c r="M111" s="580">
        <v>3.8701789463066398E-2</v>
      </c>
      <c r="N111" s="580">
        <v>3.8668233402309175E-2</v>
      </c>
      <c r="O111" s="580">
        <v>3.863473548014338E-2</v>
      </c>
      <c r="P111" s="580">
        <v>3.8601295545605055E-2</v>
      </c>
      <c r="Q111" s="580">
        <v>3.8567913448252472E-2</v>
      </c>
      <c r="R111" s="580">
        <v>3.8534589038163862E-2</v>
      </c>
      <c r="S111" s="580">
        <v>3.8501322165935131E-2</v>
      </c>
      <c r="T111" s="580">
        <v>3.8468112682677705E-2</v>
      </c>
      <c r="U111" s="580">
        <v>3.8434960440016236E-2</v>
      </c>
      <c r="V111" s="580">
        <v>3.840186529008642E-2</v>
      </c>
      <c r="W111" s="580">
        <v>3.8368827085532825E-2</v>
      </c>
      <c r="X111" s="580">
        <v>3.8335845679506646E-2</v>
      </c>
      <c r="Y111" s="580">
        <v>3.8302920925663592E-2</v>
      </c>
      <c r="Z111" s="580">
        <v>3.8270052678161685E-2</v>
      </c>
      <c r="AA111" s="580">
        <v>3.8237240791659105E-2</v>
      </c>
      <c r="AB111" s="580">
        <v>3.8204485121312047E-2</v>
      </c>
      <c r="AC111" s="580">
        <v>3.817178552277263E-2</v>
      </c>
      <c r="AD111" s="580">
        <v>3.8139141852186718E-2</v>
      </c>
      <c r="AE111" s="580">
        <v>3.810655396619185E-2</v>
      </c>
      <c r="AF111" s="580">
        <v>3.8074021721915124E-2</v>
      </c>
      <c r="AG111" s="580">
        <v>3.8041544976971126E-2</v>
      </c>
      <c r="AH111" s="580">
        <v>3.8009123589459834E-2</v>
      </c>
      <c r="AI111" s="580">
        <v>3.7976757417964545E-2</v>
      </c>
      <c r="AJ111" s="580">
        <v>3.7944446321549849E-2</v>
      </c>
      <c r="AK111" s="580">
        <v>3.7912190159759565E-2</v>
      </c>
      <c r="AL111" s="580">
        <v>3.7879988792614706E-2</v>
      </c>
      <c r="AM111" s="580">
        <v>3.7847842080611448E-2</v>
      </c>
      <c r="AN111" s="580">
        <v>3.7815749884719141E-2</v>
      </c>
      <c r="AO111" s="580">
        <v>3.7783712066378261E-2</v>
      </c>
      <c r="AP111" s="580">
        <v>3.7751728487498457E-2</v>
      </c>
      <c r="AQ111" s="580">
        <v>3.7719799010456558E-2</v>
      </c>
      <c r="AR111" s="580">
        <v>3.7687923498094578E-2</v>
      </c>
      <c r="AS111" s="580">
        <v>3.7656101813717778E-2</v>
      </c>
      <c r="AT111" s="580">
        <v>3.7624333821092704E-2</v>
      </c>
      <c r="AU111" s="580">
        <v>3.7592619384445206E-2</v>
      </c>
      <c r="AV111" s="580">
        <v>3.7560958368458588E-2</v>
      </c>
      <c r="AW111" s="580">
        <v>3.7529350638271598E-2</v>
      </c>
      <c r="AX111" s="580">
        <v>3.7497796059476556E-2</v>
      </c>
      <c r="AY111" s="580">
        <v>3.7466294498117447E-2</v>
      </c>
      <c r="AZ111" s="580">
        <v>3.7434845820688026E-2</v>
      </c>
      <c r="BA111" s="580">
        <v>3.7403449894129887E-2</v>
      </c>
      <c r="BB111" s="580">
        <v>3.7372106585830664E-2</v>
      </c>
      <c r="BC111" s="580">
        <v>3.7340815763622109E-2</v>
      </c>
      <c r="BD111" s="580">
        <v>3.730957729577826E-2</v>
      </c>
      <c r="BE111" s="580">
        <v>3.7278391051013569E-2</v>
      </c>
      <c r="BF111" s="580">
        <v>3.7247256898481088E-2</v>
      </c>
      <c r="BG111" s="580">
        <v>3.7216174707770618E-2</v>
      </c>
      <c r="BH111" s="580">
        <v>3.7185144348906886E-2</v>
      </c>
      <c r="BI111" s="580">
        <v>3.7154165692347772E-2</v>
      </c>
      <c r="BJ111" s="580">
        <v>3.7123238608982465E-2</v>
      </c>
      <c r="BK111" s="580">
        <v>3.7092362970129675E-2</v>
      </c>
      <c r="BL111" s="1"/>
      <c r="BM111" s="510">
        <v>27</v>
      </c>
    </row>
    <row r="112" spans="1:65">
      <c r="A112" s="1068"/>
      <c r="B112" s="510">
        <v>23.75</v>
      </c>
      <c r="C112" s="580">
        <v>3.8524578744670038E-2</v>
      </c>
      <c r="D112" s="580">
        <v>3.8491164261413399E-2</v>
      </c>
      <c r="E112" s="580">
        <v>3.8457807692358098E-2</v>
      </c>
      <c r="F112" s="580">
        <v>3.8424508887068581E-2</v>
      </c>
      <c r="G112" s="580">
        <v>3.839126769562988E-2</v>
      </c>
      <c r="H112" s="580">
        <v>3.8358083968645339E-2</v>
      </c>
      <c r="I112" s="580">
        <v>3.8324957557234383E-2</v>
      </c>
      <c r="J112" s="580">
        <v>3.8291888313030306E-2</v>
      </c>
      <c r="K112" s="580">
        <v>3.8258876088178025E-2</v>
      </c>
      <c r="L112" s="580">
        <v>3.8225920735331903E-2</v>
      </c>
      <c r="M112" s="580">
        <v>3.8193022107653539E-2</v>
      </c>
      <c r="N112" s="580">
        <v>3.8160180058809619E-2</v>
      </c>
      <c r="O112" s="580">
        <v>3.8127394442969677E-2</v>
      </c>
      <c r="P112" s="580">
        <v>3.8094665114804027E-2</v>
      </c>
      <c r="Q112" s="580">
        <v>3.8061991929481551E-2</v>
      </c>
      <c r="R112" s="580">
        <v>3.8029374742667585E-2</v>
      </c>
      <c r="S112" s="580">
        <v>3.7996813410521788E-2</v>
      </c>
      <c r="T112" s="580">
        <v>3.7964307789696047E-2</v>
      </c>
      <c r="U112" s="580">
        <v>3.793185773733232E-2</v>
      </c>
      <c r="V112" s="580">
        <v>3.789946311106062E-2</v>
      </c>
      <c r="W112" s="580">
        <v>3.7867123768996883E-2</v>
      </c>
      <c r="X112" s="580">
        <v>3.7834839569740888E-2</v>
      </c>
      <c r="Y112" s="580">
        <v>3.7802610372374236E-2</v>
      </c>
      <c r="Z112" s="580">
        <v>3.7770436036458278E-2</v>
      </c>
      <c r="AA112" s="580">
        <v>3.7738316422032056E-2</v>
      </c>
      <c r="AB112" s="580">
        <v>3.7706251389610312E-2</v>
      </c>
      <c r="AC112" s="580">
        <v>3.767424080018144E-2</v>
      </c>
      <c r="AD112" s="580">
        <v>3.7642284515205494E-2</v>
      </c>
      <c r="AE112" s="580">
        <v>3.7610382396612178E-2</v>
      </c>
      <c r="AF112" s="580">
        <v>3.7578534306798875E-2</v>
      </c>
      <c r="AG112" s="580">
        <v>3.7546740108628636E-2</v>
      </c>
      <c r="AH112" s="580">
        <v>3.7514999665428234E-2</v>
      </c>
      <c r="AI112" s="580">
        <v>3.7483312840986216E-2</v>
      </c>
      <c r="AJ112" s="580">
        <v>3.745167949955093E-2</v>
      </c>
      <c r="AK112" s="580">
        <v>3.7420099505828613E-2</v>
      </c>
      <c r="AL112" s="580">
        <v>3.7388572724981424E-2</v>
      </c>
      <c r="AM112" s="580">
        <v>3.7357099022625573E-2</v>
      </c>
      <c r="AN112" s="580">
        <v>3.7325678264829361E-2</v>
      </c>
      <c r="AO112" s="580">
        <v>3.7294310318111326E-2</v>
      </c>
      <c r="AP112" s="580">
        <v>3.7262995049438322E-2</v>
      </c>
      <c r="AQ112" s="580">
        <v>3.7231732326223656E-2</v>
      </c>
      <c r="AR112" s="580">
        <v>3.7200522016325198E-2</v>
      </c>
      <c r="AS112" s="580">
        <v>3.7169363988043554E-2</v>
      </c>
      <c r="AT112" s="580">
        <v>3.7138258110120163E-2</v>
      </c>
      <c r="AU112" s="580">
        <v>3.7107204251735491E-2</v>
      </c>
      <c r="AV112" s="580">
        <v>3.7076202282507201E-2</v>
      </c>
      <c r="AW112" s="580">
        <v>3.7045252072488294E-2</v>
      </c>
      <c r="AX112" s="580">
        <v>3.7014353492165329E-2</v>
      </c>
      <c r="AY112" s="580">
        <v>3.6983506412456603E-2</v>
      </c>
      <c r="AZ112" s="580">
        <v>3.6952710704710331E-2</v>
      </c>
      <c r="BA112" s="580">
        <v>3.6921966240702896E-2</v>
      </c>
      <c r="BB112" s="580">
        <v>3.6891272892637057E-2</v>
      </c>
      <c r="BC112" s="580">
        <v>3.6860630533140148E-2</v>
      </c>
      <c r="BD112" s="580">
        <v>3.6830039035262378E-2</v>
      </c>
      <c r="BE112" s="580">
        <v>3.6799498272475015E-2</v>
      </c>
      <c r="BF112" s="580">
        <v>3.6769008118668664E-2</v>
      </c>
      <c r="BG112" s="580">
        <v>3.6738568448151543E-2</v>
      </c>
      <c r="BH112" s="580">
        <v>3.6708179135647757E-2</v>
      </c>
      <c r="BI112" s="580">
        <v>3.6677840056295562E-2</v>
      </c>
      <c r="BJ112" s="580">
        <v>3.6647551085645658E-2</v>
      </c>
      <c r="BK112" s="580">
        <v>3.6617312099659495E-2</v>
      </c>
      <c r="BL112" s="1"/>
      <c r="BM112" s="510">
        <v>27.25</v>
      </c>
    </row>
    <row r="113" spans="1:65">
      <c r="A113" s="1068"/>
      <c r="B113" s="510">
        <v>24</v>
      </c>
      <c r="C113" s="580">
        <v>3.8018954901854377E-2</v>
      </c>
      <c r="D113" s="580">
        <v>3.7986250815249277E-2</v>
      </c>
      <c r="E113" s="580">
        <v>3.7953602944709862E-2</v>
      </c>
      <c r="F113" s="580">
        <v>3.7921011145413325E-2</v>
      </c>
      <c r="G113" s="580">
        <v>3.788847527303383E-2</v>
      </c>
      <c r="H113" s="580">
        <v>3.7855995183740485E-2</v>
      </c>
      <c r="I113" s="580">
        <v>3.7823570734195164E-2</v>
      </c>
      <c r="J113" s="580">
        <v>3.7791201781550397E-2</v>
      </c>
      <c r="K113" s="580">
        <v>3.7758888183447296E-2</v>
      </c>
      <c r="L113" s="580">
        <v>3.7726629798013459E-2</v>
      </c>
      <c r="M113" s="580">
        <v>3.7694426483860864E-2</v>
      </c>
      <c r="N113" s="580">
        <v>3.7662278100083865E-2</v>
      </c>
      <c r="O113" s="580">
        <v>3.7630184506257082E-2</v>
      </c>
      <c r="P113" s="580">
        <v>3.7598145562433391E-2</v>
      </c>
      <c r="Q113" s="580">
        <v>3.7566161129141858E-2</v>
      </c>
      <c r="R113" s="580">
        <v>3.7534231067385751E-2</v>
      </c>
      <c r="S113" s="580">
        <v>3.7502355238640497E-2</v>
      </c>
      <c r="T113" s="580">
        <v>3.7470533504851682E-2</v>
      </c>
      <c r="U113" s="580">
        <v>3.7438765728433084E-2</v>
      </c>
      <c r="V113" s="580">
        <v>3.7407051772264666E-2</v>
      </c>
      <c r="W113" s="580">
        <v>3.7375391499690595E-2</v>
      </c>
      <c r="X113" s="580">
        <v>3.7343784774517323E-2</v>
      </c>
      <c r="Y113" s="580">
        <v>3.7312231461011584E-2</v>
      </c>
      <c r="Z113" s="580">
        <v>3.7280731423898456E-2</v>
      </c>
      <c r="AA113" s="580">
        <v>3.7249284528359475E-2</v>
      </c>
      <c r="AB113" s="580">
        <v>3.7217890640030664E-2</v>
      </c>
      <c r="AC113" s="580">
        <v>3.7186549625000641E-2</v>
      </c>
      <c r="AD113" s="580">
        <v>3.7155261349808698E-2</v>
      </c>
      <c r="AE113" s="580">
        <v>3.7124025681442935E-2</v>
      </c>
      <c r="AF113" s="580">
        <v>3.709284248733833E-2</v>
      </c>
      <c r="AG113" s="580">
        <v>3.706171163537493E-2</v>
      </c>
      <c r="AH113" s="580">
        <v>3.7030632993875913E-2</v>
      </c>
      <c r="AI113" s="580">
        <v>3.6999606431605783E-2</v>
      </c>
      <c r="AJ113" s="580">
        <v>3.6968631817768494E-2</v>
      </c>
      <c r="AK113" s="580">
        <v>3.6937709022005646E-2</v>
      </c>
      <c r="AL113" s="580">
        <v>3.6906837914394593E-2</v>
      </c>
      <c r="AM113" s="580">
        <v>3.6876018365446697E-2</v>
      </c>
      <c r="AN113" s="580">
        <v>3.6845250246105472E-2</v>
      </c>
      <c r="AO113" s="580">
        <v>3.6814533427744801E-2</v>
      </c>
      <c r="AP113" s="580">
        <v>3.6783867782167121E-2</v>
      </c>
      <c r="AQ113" s="580">
        <v>3.6753253181601678E-2</v>
      </c>
      <c r="AR113" s="580">
        <v>3.6722689498702714E-2</v>
      </c>
      <c r="AS113" s="580">
        <v>3.6692176606547722E-2</v>
      </c>
      <c r="AT113" s="580">
        <v>3.6661714378635683E-2</v>
      </c>
      <c r="AU113" s="580">
        <v>3.6631302688885328E-2</v>
      </c>
      <c r="AV113" s="580">
        <v>3.6600941411633371E-2</v>
      </c>
      <c r="AW113" s="580">
        <v>3.6570630421632826E-2</v>
      </c>
      <c r="AX113" s="580">
        <v>3.6540369594051235E-2</v>
      </c>
      <c r="AY113" s="580">
        <v>3.6510158804468965E-2</v>
      </c>
      <c r="AZ113" s="580">
        <v>3.6479997928877538E-2</v>
      </c>
      <c r="BA113" s="580">
        <v>3.6449886843677899E-2</v>
      </c>
      <c r="BB113" s="580">
        <v>3.6419825425678738E-2</v>
      </c>
      <c r="BC113" s="580">
        <v>3.6389813552094807E-2</v>
      </c>
      <c r="BD113" s="580">
        <v>3.6359851100545258E-2</v>
      </c>
      <c r="BE113" s="580">
        <v>3.6329937949051955E-2</v>
      </c>
      <c r="BF113" s="580">
        <v>3.6300073976037857E-2</v>
      </c>
      <c r="BG113" s="580">
        <v>3.6270259060325341E-2</v>
      </c>
      <c r="BH113" s="580">
        <v>3.6240493081134577E-2</v>
      </c>
      <c r="BI113" s="580">
        <v>3.6210775918081882E-2</v>
      </c>
      <c r="BJ113" s="580">
        <v>3.6181107451178127E-2</v>
      </c>
      <c r="BK113" s="580">
        <v>3.6151487560827068E-2</v>
      </c>
      <c r="BL113" s="1"/>
      <c r="BM113" s="510">
        <v>27.5</v>
      </c>
    </row>
    <row r="114" spans="1:65">
      <c r="A114" s="1068"/>
      <c r="B114" s="510">
        <v>24.25</v>
      </c>
      <c r="C114" s="580">
        <v>3.7523427839171265E-2</v>
      </c>
      <c r="D114" s="580">
        <v>3.7491413918203147E-2</v>
      </c>
      <c r="E114" s="580">
        <v>3.7459454577401727E-2</v>
      </c>
      <c r="F114" s="580">
        <v>3.7427549677306229E-2</v>
      </c>
      <c r="G114" s="580">
        <v>3.739569907893061E-2</v>
      </c>
      <c r="H114" s="580">
        <v>3.7363902643761521E-2</v>
      </c>
      <c r="I114" s="580">
        <v>3.7332160233756323E-2</v>
      </c>
      <c r="J114" s="580">
        <v>3.730047171134105E-2</v>
      </c>
      <c r="K114" s="580">
        <v>3.7268836939408474E-2</v>
      </c>
      <c r="L114" s="580">
        <v>3.7237255781316064E-2</v>
      </c>
      <c r="M114" s="580">
        <v>3.7205728100884086E-2</v>
      </c>
      <c r="N114" s="580">
        <v>3.7174253762393604E-2</v>
      </c>
      <c r="O114" s="580">
        <v>3.714283263058453E-2</v>
      </c>
      <c r="P114" s="580">
        <v>3.7111464570653709E-2</v>
      </c>
      <c r="Q114" s="580">
        <v>3.7080149448252983E-2</v>
      </c>
      <c r="R114" s="580">
        <v>3.7048887129487257E-2</v>
      </c>
      <c r="S114" s="580">
        <v>3.7017677480912614E-2</v>
      </c>
      <c r="T114" s="580">
        <v>3.6986520369534412E-2</v>
      </c>
      <c r="U114" s="580">
        <v>3.6955415662805371E-2</v>
      </c>
      <c r="V114" s="580">
        <v>3.6924363228623733E-2</v>
      </c>
      <c r="W114" s="580">
        <v>3.6893362935331353E-2</v>
      </c>
      <c r="X114" s="580">
        <v>3.6862414651711875E-2</v>
      </c>
      <c r="Y114" s="580">
        <v>3.683151824698884E-2</v>
      </c>
      <c r="Z114" s="580">
        <v>3.6800673590823868E-2</v>
      </c>
      <c r="AA114" s="580">
        <v>3.6769880553314836E-2</v>
      </c>
      <c r="AB114" s="580">
        <v>3.6739139004994044E-2</v>
      </c>
      <c r="AC114" s="580">
        <v>3.6708448816826368E-2</v>
      </c>
      <c r="AD114" s="580">
        <v>3.6677809860207529E-2</v>
      </c>
      <c r="AE114" s="580">
        <v>3.6647222006962209E-2</v>
      </c>
      <c r="AF114" s="580">
        <v>3.6616685129342325E-2</v>
      </c>
      <c r="AG114" s="580">
        <v>3.6586199100025231E-2</v>
      </c>
      <c r="AH114" s="580">
        <v>3.6555763792111957E-2</v>
      </c>
      <c r="AI114" s="580">
        <v>3.6525379079125425E-2</v>
      </c>
      <c r="AJ114" s="580">
        <v>3.6495044835008733E-2</v>
      </c>
      <c r="AK114" s="580">
        <v>3.6464760934123368E-2</v>
      </c>
      <c r="AL114" s="580">
        <v>3.6434527251247503E-2</v>
      </c>
      <c r="AM114" s="580">
        <v>3.640434366157428E-2</v>
      </c>
      <c r="AN114" s="580">
        <v>3.6374210040710044E-2</v>
      </c>
      <c r="AO114" s="580">
        <v>3.6344126264672698E-2</v>
      </c>
      <c r="AP114" s="580">
        <v>3.6314092209889959E-2</v>
      </c>
      <c r="AQ114" s="580">
        <v>3.6284107753197653E-2</v>
      </c>
      <c r="AR114" s="580">
        <v>3.6254172771838095E-2</v>
      </c>
      <c r="AS114" s="580">
        <v>3.6224287143458343E-2</v>
      </c>
      <c r="AT114" s="580">
        <v>3.6194450746108588E-2</v>
      </c>
      <c r="AU114" s="580">
        <v>3.6164663458240445E-2</v>
      </c>
      <c r="AV114" s="580">
        <v>3.613492515870536E-2</v>
      </c>
      <c r="AW114" s="580">
        <v>3.6105235726752886E-2</v>
      </c>
      <c r="AX114" s="580">
        <v>3.6075595042029146E-2</v>
      </c>
      <c r="AY114" s="580">
        <v>3.604600298457513E-2</v>
      </c>
      <c r="AZ114" s="580">
        <v>3.6016459434825114E-2</v>
      </c>
      <c r="BA114" s="580">
        <v>3.5986964273605045E-2</v>
      </c>
      <c r="BB114" s="580">
        <v>3.5957517382130919E-2</v>
      </c>
      <c r="BC114" s="580">
        <v>3.5928118642007227E-2</v>
      </c>
      <c r="BD114" s="580">
        <v>3.5898767935225305E-2</v>
      </c>
      <c r="BE114" s="580">
        <v>3.5869465144161825E-2</v>
      </c>
      <c r="BF114" s="580">
        <v>3.5840210151577179E-2</v>
      </c>
      <c r="BG114" s="580">
        <v>3.5811002840613934E-2</v>
      </c>
      <c r="BH114" s="580">
        <v>3.5781843094795263E-2</v>
      </c>
      <c r="BI114" s="580">
        <v>3.5752730798023415E-2</v>
      </c>
      <c r="BJ114" s="580">
        <v>3.5723665834578137E-2</v>
      </c>
      <c r="BK114" s="580">
        <v>3.5694648089115197E-2</v>
      </c>
      <c r="BL114" s="1"/>
      <c r="BM114" s="510">
        <v>27.75</v>
      </c>
    </row>
    <row r="115" spans="1:65">
      <c r="A115" s="1068"/>
      <c r="B115" s="510">
        <v>24.5</v>
      </c>
      <c r="C115" s="580">
        <v>3.7037725317744984E-2</v>
      </c>
      <c r="D115" s="580">
        <v>3.7006382053997762E-2</v>
      </c>
      <c r="E115" s="580">
        <v>3.6975091794019983E-2</v>
      </c>
      <c r="F115" s="580">
        <v>3.6943854403475314E-2</v>
      </c>
      <c r="G115" s="580">
        <v>3.6912669748480995E-2</v>
      </c>
      <c r="H115" s="580">
        <v>3.688153769560594E-2</v>
      </c>
      <c r="I115" s="580">
        <v>3.6850458111868815E-2</v>
      </c>
      <c r="J115" s="580">
        <v>3.6819430864736165E-2</v>
      </c>
      <c r="K115" s="580">
        <v>3.6788455822120508E-2</v>
      </c>
      <c r="L115" s="580">
        <v>3.6757532852378483E-2</v>
      </c>
      <c r="M115" s="580">
        <v>3.6726661824308969E-2</v>
      </c>
      <c r="N115" s="580">
        <v>3.6695842607151238E-2</v>
      </c>
      <c r="O115" s="580">
        <v>3.6665075070583107E-2</v>
      </c>
      <c r="P115" s="580">
        <v>3.6634359084719112E-2</v>
      </c>
      <c r="Q115" s="580">
        <v>3.6603694520108629E-2</v>
      </c>
      <c r="R115" s="580">
        <v>3.6573081247734132E-2</v>
      </c>
      <c r="S115" s="580">
        <v>3.6542519139009341E-2</v>
      </c>
      <c r="T115" s="580">
        <v>3.651200806577741E-2</v>
      </c>
      <c r="U115" s="580">
        <v>3.6481547900309177E-2</v>
      </c>
      <c r="V115" s="580">
        <v>3.6451138515301337E-2</v>
      </c>
      <c r="W115" s="580">
        <v>3.6420779783874702E-2</v>
      </c>
      <c r="X115" s="580">
        <v>3.6390471579572398E-2</v>
      </c>
      <c r="Y115" s="580">
        <v>3.6360213776358175E-2</v>
      </c>
      <c r="Z115" s="580">
        <v>3.6330006248614592E-2</v>
      </c>
      <c r="AA115" s="580">
        <v>3.6299848871141308E-2</v>
      </c>
      <c r="AB115" s="580">
        <v>3.626974151915336E-2</v>
      </c>
      <c r="AC115" s="580">
        <v>3.6239684068279418E-2</v>
      </c>
      <c r="AD115" s="580">
        <v>3.6209676394560089E-2</v>
      </c>
      <c r="AE115" s="580">
        <v>3.6179718374446238E-2</v>
      </c>
      <c r="AF115" s="580">
        <v>3.614980988479722E-2</v>
      </c>
      <c r="AG115" s="580">
        <v>3.6119950802879275E-2</v>
      </c>
      <c r="AH115" s="580">
        <v>3.6090141006363791E-2</v>
      </c>
      <c r="AI115" s="580">
        <v>3.6060380373325665E-2</v>
      </c>
      <c r="AJ115" s="580">
        <v>3.6030668782241621E-2</v>
      </c>
      <c r="AK115" s="580">
        <v>3.6001006111988559E-2</v>
      </c>
      <c r="AL115" s="580">
        <v>3.5971392241841947E-2</v>
      </c>
      <c r="AM115" s="580">
        <v>3.5941827051474112E-2</v>
      </c>
      <c r="AN115" s="580">
        <v>3.5912310420952671E-2</v>
      </c>
      <c r="AO115" s="580">
        <v>3.5882842230738891E-2</v>
      </c>
      <c r="AP115" s="580">
        <v>3.5853422361686052E-2</v>
      </c>
      <c r="AQ115" s="580">
        <v>3.5824050695037871E-2</v>
      </c>
      <c r="AR115" s="580">
        <v>3.5794727112426913E-2</v>
      </c>
      <c r="AS115" s="580">
        <v>3.5765451495872951E-2</v>
      </c>
      <c r="AT115" s="580">
        <v>3.5736223727781437E-2</v>
      </c>
      <c r="AU115" s="580">
        <v>3.5707043690941902E-2</v>
      </c>
      <c r="AV115" s="580">
        <v>3.5677911268526374E-2</v>
      </c>
      <c r="AW115" s="580">
        <v>3.5648826344087857E-2</v>
      </c>
      <c r="AX115" s="580">
        <v>3.5619788801558763E-2</v>
      </c>
      <c r="AY115" s="580">
        <v>3.5590798525249344E-2</v>
      </c>
      <c r="AZ115" s="580">
        <v>3.5561855399846201E-2</v>
      </c>
      <c r="BA115" s="580">
        <v>3.5532959310410728E-2</v>
      </c>
      <c r="BB115" s="580">
        <v>3.5504110142377553E-2</v>
      </c>
      <c r="BC115" s="580">
        <v>3.5475307781553118E-2</v>
      </c>
      <c r="BD115" s="580">
        <v>3.5446552114114085E-2</v>
      </c>
      <c r="BE115" s="580">
        <v>3.5417843026605889E-2</v>
      </c>
      <c r="BF115" s="580">
        <v>3.538918040594121E-2</v>
      </c>
      <c r="BG115" s="580">
        <v>3.5360564139398518E-2</v>
      </c>
      <c r="BH115" s="580">
        <v>3.5331994114620582E-2</v>
      </c>
      <c r="BI115" s="580">
        <v>3.5303470219612984E-2</v>
      </c>
      <c r="BJ115" s="580">
        <v>3.527499234274268E-2</v>
      </c>
      <c r="BK115" s="580">
        <v>3.5246560372736553E-2</v>
      </c>
      <c r="BL115" s="1"/>
      <c r="BM115" s="510">
        <v>28</v>
      </c>
    </row>
    <row r="116" spans="1:65">
      <c r="A116" s="1068"/>
      <c r="B116" s="510">
        <v>24.75</v>
      </c>
      <c r="C116" s="580">
        <v>3.6561584373260396E-2</v>
      </c>
      <c r="D116" s="580">
        <v>3.6530892949878664E-2</v>
      </c>
      <c r="E116" s="580">
        <v>3.6500253010775981E-2</v>
      </c>
      <c r="F116" s="580">
        <v>3.6469664426515072E-2</v>
      </c>
      <c r="G116" s="580">
        <v>3.6439127068092179E-2</v>
      </c>
      <c r="H116" s="580">
        <v>3.6408640806935275E-2</v>
      </c>
      <c r="I116" s="580">
        <v>3.6378205514902215E-2</v>
      </c>
      <c r="J116" s="580">
        <v>3.6347821064279001E-2</v>
      </c>
      <c r="K116" s="580">
        <v>3.6317487327777946E-2</v>
      </c>
      <c r="L116" s="580">
        <v>3.6287204178535933E-2</v>
      </c>
      <c r="M116" s="580">
        <v>3.6256971490112616E-2</v>
      </c>
      <c r="N116" s="580">
        <v>3.6226789136488677E-2</v>
      </c>
      <c r="O116" s="580">
        <v>3.6196656992064077E-2</v>
      </c>
      <c r="P116" s="580">
        <v>3.6166574931656287E-2</v>
      </c>
      <c r="Q116" s="580">
        <v>3.6136542830498608E-2</v>
      </c>
      <c r="R116" s="580">
        <v>3.6106560564238381E-2</v>
      </c>
      <c r="S116" s="580">
        <v>3.6076628008935331E-2</v>
      </c>
      <c r="T116" s="580">
        <v>3.6046745041059813E-2</v>
      </c>
      <c r="U116" s="580">
        <v>3.6016911537491154E-2</v>
      </c>
      <c r="V116" s="580">
        <v>3.5987127375515897E-2</v>
      </c>
      <c r="W116" s="580">
        <v>3.5957392432826203E-2</v>
      </c>
      <c r="X116" s="580">
        <v>3.5927706587518114E-2</v>
      </c>
      <c r="Y116" s="580">
        <v>3.5898069718089919E-2</v>
      </c>
      <c r="Z116" s="580">
        <v>3.5868481703440473E-2</v>
      </c>
      <c r="AA116" s="580">
        <v>3.5838942422867566E-2</v>
      </c>
      <c r="AB116" s="580">
        <v>3.5809451756066271E-2</v>
      </c>
      <c r="AC116" s="580">
        <v>3.5780009583127319E-2</v>
      </c>
      <c r="AD116" s="580">
        <v>3.5750615784535471E-2</v>
      </c>
      <c r="AE116" s="580">
        <v>3.5721270241167898E-2</v>
      </c>
      <c r="AF116" s="580">
        <v>3.5691972834292575E-2</v>
      </c>
      <c r="AG116" s="580">
        <v>3.5662723445566681E-2</v>
      </c>
      <c r="AH116" s="580">
        <v>3.563352195703498E-2</v>
      </c>
      <c r="AI116" s="580">
        <v>3.5604368251128289E-2</v>
      </c>
      <c r="AJ116" s="580">
        <v>3.5575262210661852E-2</v>
      </c>
      <c r="AK116" s="580">
        <v>3.5546203718833796E-2</v>
      </c>
      <c r="AL116" s="580">
        <v>3.5517192659223547E-2</v>
      </c>
      <c r="AM116" s="580">
        <v>3.5488228915790308E-2</v>
      </c>
      <c r="AN116" s="580">
        <v>3.5459312372871483E-2</v>
      </c>
      <c r="AO116" s="580">
        <v>3.5430442915181125E-2</v>
      </c>
      <c r="AP116" s="580">
        <v>3.540162042780845E-2</v>
      </c>
      <c r="AQ116" s="580">
        <v>3.5372844796216288E-2</v>
      </c>
      <c r="AR116" s="580">
        <v>3.5344115906239551E-2</v>
      </c>
      <c r="AS116" s="580">
        <v>3.5315433644083745E-2</v>
      </c>
      <c r="AT116" s="580">
        <v>3.5286797896323475E-2</v>
      </c>
      <c r="AU116" s="580">
        <v>3.5258208549900895E-2</v>
      </c>
      <c r="AV116" s="580">
        <v>3.5229665492124293E-2</v>
      </c>
      <c r="AW116" s="580">
        <v>3.5201168610666578E-2</v>
      </c>
      <c r="AX116" s="580">
        <v>3.5172717793563783E-2</v>
      </c>
      <c r="AY116" s="580">
        <v>3.5144312929213641E-2</v>
      </c>
      <c r="AZ116" s="580">
        <v>3.5115953906374113E-2</v>
      </c>
      <c r="BA116" s="580">
        <v>3.5087640614161891E-2</v>
      </c>
      <c r="BB116" s="580">
        <v>3.5059372942051033E-2</v>
      </c>
      <c r="BC116" s="580">
        <v>3.5031150779871456E-2</v>
      </c>
      <c r="BD116" s="580">
        <v>3.5002974017807546E-2</v>
      </c>
      <c r="BE116" s="580">
        <v>3.4974842546396712E-2</v>
      </c>
      <c r="BF116" s="580">
        <v>3.4946756256527989E-2</v>
      </c>
      <c r="BG116" s="580">
        <v>3.4918715039440579E-2</v>
      </c>
      <c r="BH116" s="580">
        <v>3.4890718786722522E-2</v>
      </c>
      <c r="BI116" s="580">
        <v>3.4862767390309232E-2</v>
      </c>
      <c r="BJ116" s="580">
        <v>3.4834860742482154E-2</v>
      </c>
      <c r="BK116" s="580">
        <v>3.4806998735867345E-2</v>
      </c>
      <c r="BL116" s="1"/>
      <c r="BM116" s="510">
        <v>28.25</v>
      </c>
    </row>
    <row r="117" spans="1:65">
      <c r="A117" s="1068"/>
      <c r="B117" s="510">
        <v>25</v>
      </c>
      <c r="C117" s="580">
        <v>3.609475093345927E-2</v>
      </c>
      <c r="D117" s="580">
        <v>3.6064693195667553E-2</v>
      </c>
      <c r="E117" s="580">
        <v>3.6034685477108301E-2</v>
      </c>
      <c r="F117" s="580">
        <v>3.6004727653029416E-2</v>
      </c>
      <c r="G117" s="580">
        <v>3.5974819599093336E-2</v>
      </c>
      <c r="H117" s="580">
        <v>3.594496119137526E-2</v>
      </c>
      <c r="I117" s="580">
        <v>3.5915152306361511E-2</v>
      </c>
      <c r="J117" s="580">
        <v>3.5885392820947749E-2</v>
      </c>
      <c r="K117" s="580">
        <v>3.585568261243733E-2</v>
      </c>
      <c r="L117" s="580">
        <v>3.582602155853961E-2</v>
      </c>
      <c r="M117" s="580">
        <v>3.5796409537368269E-2</v>
      </c>
      <c r="N117" s="580">
        <v>3.5766846427439609E-2</v>
      </c>
      <c r="O117" s="580">
        <v>3.5737332107670938E-2</v>
      </c>
      <c r="P117" s="580">
        <v>3.5707866457378903E-2</v>
      </c>
      <c r="Q117" s="580">
        <v>3.5678449356277821E-2</v>
      </c>
      <c r="R117" s="580">
        <v>3.5649080684478071E-2</v>
      </c>
      <c r="S117" s="580">
        <v>3.5619760322484463E-2</v>
      </c>
      <c r="T117" s="580">
        <v>3.5590488151194602E-2</v>
      </c>
      <c r="U117" s="580">
        <v>3.5561264051897273E-2</v>
      </c>
      <c r="V117" s="580">
        <v>3.5532087906270868E-2</v>
      </c>
      <c r="W117" s="580">
        <v>3.550295959638175E-2</v>
      </c>
      <c r="X117" s="580">
        <v>3.5473879004682685E-2</v>
      </c>
      <c r="Y117" s="580">
        <v>3.544484601401126E-2</v>
      </c>
      <c r="Z117" s="580">
        <v>3.5415860507588312E-2</v>
      </c>
      <c r="AA117" s="580">
        <v>3.538692236901634E-2</v>
      </c>
      <c r="AB117" s="580">
        <v>3.535803148227798E-2</v>
      </c>
      <c r="AC117" s="580">
        <v>3.5329187731734428E-2</v>
      </c>
      <c r="AD117" s="580">
        <v>3.530039100212392E-2</v>
      </c>
      <c r="AE117" s="580">
        <v>3.5271641178560173E-2</v>
      </c>
      <c r="AF117" s="580">
        <v>3.5242938146530879E-2</v>
      </c>
      <c r="AG117" s="580">
        <v>3.5214281791896153E-2</v>
      </c>
      <c r="AH117" s="580">
        <v>3.5185672000887062E-2</v>
      </c>
      <c r="AI117" s="580">
        <v>3.5157108660104096E-2</v>
      </c>
      <c r="AJ117" s="580">
        <v>3.5128591656515662E-2</v>
      </c>
      <c r="AK117" s="580">
        <v>3.5100120877456606E-2</v>
      </c>
      <c r="AL117" s="580">
        <v>3.5071696210626738E-2</v>
      </c>
      <c r="AM117" s="580">
        <v>3.5043317544089334E-2</v>
      </c>
      <c r="AN117" s="580">
        <v>3.5014984766269665E-2</v>
      </c>
      <c r="AO117" s="580">
        <v>3.4986697765953576E-2</v>
      </c>
      <c r="AP117" s="580">
        <v>3.4958456432285977E-2</v>
      </c>
      <c r="AQ117" s="580">
        <v>3.4930260654769431E-2</v>
      </c>
      <c r="AR117" s="580">
        <v>3.4902110323262694E-2</v>
      </c>
      <c r="AS117" s="580">
        <v>3.4874005327979296E-2</v>
      </c>
      <c r="AT117" s="580">
        <v>3.4845945559486086E-2</v>
      </c>
      <c r="AU117" s="580">
        <v>3.4817930908701861E-2</v>
      </c>
      <c r="AV117" s="580">
        <v>3.4789961266895895E-2</v>
      </c>
      <c r="AW117" s="580">
        <v>3.4762036525686588E-2</v>
      </c>
      <c r="AX117" s="580">
        <v>3.4734156577040001E-2</v>
      </c>
      <c r="AY117" s="580">
        <v>3.4706321313268548E-2</v>
      </c>
      <c r="AZ117" s="580">
        <v>3.4678530627029511E-2</v>
      </c>
      <c r="BA117" s="580">
        <v>3.4650784411323743E-2</v>
      </c>
      <c r="BB117" s="580">
        <v>3.4623082559494263E-2</v>
      </c>
      <c r="BC117" s="580">
        <v>3.4595424965224858E-2</v>
      </c>
      <c r="BD117" s="580">
        <v>3.4567811522538801E-2</v>
      </c>
      <c r="BE117" s="580">
        <v>3.4540242125797413E-2</v>
      </c>
      <c r="BF117" s="580">
        <v>3.4512716669698754E-2</v>
      </c>
      <c r="BG117" s="580">
        <v>3.4485235049276301E-2</v>
      </c>
      <c r="BH117" s="580">
        <v>3.4457797159897587E-2</v>
      </c>
      <c r="BI117" s="580">
        <v>3.4430402897262874E-2</v>
      </c>
      <c r="BJ117" s="580">
        <v>3.4403052157403843E-2</v>
      </c>
      <c r="BK117" s="580">
        <v>3.4375744836682279E-2</v>
      </c>
      <c r="BL117" s="1"/>
      <c r="BM117" s="510">
        <v>28.5</v>
      </c>
    </row>
    <row r="118" spans="1:65">
      <c r="A118" s="1068"/>
      <c r="B118" s="576">
        <v>25.25</v>
      </c>
      <c r="C118" s="580">
        <v>3.5636979454167689E-2</v>
      </c>
      <c r="D118" s="580">
        <v>3.5607537881257451E-2</v>
      </c>
      <c r="E118" s="580">
        <v>3.5578144914637976E-2</v>
      </c>
      <c r="F118" s="580">
        <v>3.5548800434039393E-2</v>
      </c>
      <c r="G118" s="580">
        <v>3.5519504319588273E-2</v>
      </c>
      <c r="H118" s="580">
        <v>3.5490256451806042E-2</v>
      </c>
      <c r="I118" s="580">
        <v>3.5461056711607319E-2</v>
      </c>
      <c r="J118" s="580">
        <v>3.5431904980298329E-2</v>
      </c>
      <c r="K118" s="580">
        <v>3.5402801139575245E-2</v>
      </c>
      <c r="L118" s="580">
        <v>3.5373745071522661E-2</v>
      </c>
      <c r="M118" s="580">
        <v>3.5344736658611924E-2</v>
      </c>
      <c r="N118" s="580">
        <v>3.5315775783699613E-2</v>
      </c>
      <c r="O118" s="580">
        <v>3.5286862330025905E-2</v>
      </c>
      <c r="P118" s="580">
        <v>3.5257996181213072E-2</v>
      </c>
      <c r="Q118" s="580">
        <v>3.5229177221263841E-2</v>
      </c>
      <c r="R118" s="580">
        <v>3.5200405334559925E-2</v>
      </c>
      <c r="S118" s="580">
        <v>3.5171680405860398E-2</v>
      </c>
      <c r="T118" s="580">
        <v>3.5143002320300203E-2</v>
      </c>
      <c r="U118" s="580">
        <v>3.5114370963388611E-2</v>
      </c>
      <c r="V118" s="580">
        <v>3.5085786221007706E-2</v>
      </c>
      <c r="W118" s="580">
        <v>3.5057247979410844E-2</v>
      </c>
      <c r="X118" s="580">
        <v>3.5028756125221161E-2</v>
      </c>
      <c r="Y118" s="580">
        <v>3.5000310545430097E-2</v>
      </c>
      <c r="Z118" s="580">
        <v>3.4971911127395824E-2</v>
      </c>
      <c r="AA118" s="580">
        <v>3.4943557758841851E-2</v>
      </c>
      <c r="AB118" s="580">
        <v>3.4915250327855495E-2</v>
      </c>
      <c r="AC118" s="580">
        <v>3.4886988722886397E-2</v>
      </c>
      <c r="AD118" s="580">
        <v>3.4858772832745112E-2</v>
      </c>
      <c r="AE118" s="580">
        <v>3.4830602546601593E-2</v>
      </c>
      <c r="AF118" s="580">
        <v>3.4802477753983742E-2</v>
      </c>
      <c r="AG118" s="580">
        <v>3.4774398344776032E-2</v>
      </c>
      <c r="AH118" s="580">
        <v>3.4746364209217992E-2</v>
      </c>
      <c r="AI118" s="580">
        <v>3.4718375237902825E-2</v>
      </c>
      <c r="AJ118" s="580">
        <v>3.4690431321775954E-2</v>
      </c>
      <c r="AK118" s="580">
        <v>3.4662532352133645E-2</v>
      </c>
      <c r="AL118" s="580">
        <v>3.463467822062153E-2</v>
      </c>
      <c r="AM118" s="580">
        <v>3.4606868819233291E-2</v>
      </c>
      <c r="AN118" s="580">
        <v>3.45791040403092E-2</v>
      </c>
      <c r="AO118" s="580">
        <v>3.4551383776534744E-2</v>
      </c>
      <c r="AP118" s="580">
        <v>3.452370792093927E-2</v>
      </c>
      <c r="AQ118" s="580">
        <v>3.4496076366894571E-2</v>
      </c>
      <c r="AR118" s="580">
        <v>3.4468489008113522E-2</v>
      </c>
      <c r="AS118" s="580">
        <v>3.4440945738648754E-2</v>
      </c>
      <c r="AT118" s="580">
        <v>3.4413446452891253E-2</v>
      </c>
      <c r="AU118" s="580">
        <v>3.4385991045569032E-2</v>
      </c>
      <c r="AV118" s="580">
        <v>3.435857941174579E-2</v>
      </c>
      <c r="AW118" s="580">
        <v>3.4331211446819575E-2</v>
      </c>
      <c r="AX118" s="580">
        <v>3.4303887046521438E-2</v>
      </c>
      <c r="AY118" s="580">
        <v>3.4276606106914104E-2</v>
      </c>
      <c r="AZ118" s="580">
        <v>3.42493685243907E-2</v>
      </c>
      <c r="BA118" s="580">
        <v>3.4222174195673402E-2</v>
      </c>
      <c r="BB118" s="580">
        <v>3.4195023017812125E-2</v>
      </c>
      <c r="BC118" s="580">
        <v>3.4167914888183257E-2</v>
      </c>
      <c r="BD118" s="580">
        <v>3.414084970448835E-2</v>
      </c>
      <c r="BE118" s="580">
        <v>3.4113827364752804E-2</v>
      </c>
      <c r="BF118" s="580">
        <v>3.4086847767324645E-2</v>
      </c>
      <c r="BG118" s="580">
        <v>3.4059910810873201E-2</v>
      </c>
      <c r="BH118" s="580">
        <v>3.4033016394387862E-2</v>
      </c>
      <c r="BI118" s="580">
        <v>3.4006164417176792E-2</v>
      </c>
      <c r="BJ118" s="580">
        <v>3.3979354778865711E-2</v>
      </c>
      <c r="BK118" s="580">
        <v>3.3952587379396583E-2</v>
      </c>
      <c r="BL118" s="1"/>
      <c r="BM118" s="510">
        <v>28.75</v>
      </c>
    </row>
    <row r="119" spans="1:65">
      <c r="A119" s="1068"/>
      <c r="B119" s="510">
        <v>25.5</v>
      </c>
      <c r="C119" s="580">
        <v>3.5188032572823935E-2</v>
      </c>
      <c r="D119" s="580">
        <v>3.5159190251524731E-2</v>
      </c>
      <c r="E119" s="580">
        <v>3.5130395173457674E-2</v>
      </c>
      <c r="F119" s="580">
        <v>3.5101647222642314E-2</v>
      </c>
      <c r="G119" s="580">
        <v>3.5072946283477568E-2</v>
      </c>
      <c r="H119" s="580">
        <v>3.5044292240740099E-2</v>
      </c>
      <c r="I119" s="580">
        <v>3.5015684979582816E-2</v>
      </c>
      <c r="J119" s="580">
        <v>3.4987124385533329E-2</v>
      </c>
      <c r="K119" s="580">
        <v>3.4958610344492436E-2</v>
      </c>
      <c r="L119" s="580">
        <v>3.4930142742732553E-2</v>
      </c>
      <c r="M119" s="580">
        <v>3.4901721466896268E-2</v>
      </c>
      <c r="N119" s="580">
        <v>3.4873346403994809E-2</v>
      </c>
      <c r="O119" s="580">
        <v>3.4845017441406521E-2</v>
      </c>
      <c r="P119" s="580">
        <v>3.4816734466875415E-2</v>
      </c>
      <c r="Q119" s="580">
        <v>3.4788497368509683E-2</v>
      </c>
      <c r="R119" s="580">
        <v>3.4760306034780183E-2</v>
      </c>
      <c r="S119" s="580">
        <v>3.4732160354519002E-2</v>
      </c>
      <c r="T119" s="580">
        <v>3.4704060216918006E-2</v>
      </c>
      <c r="U119" s="580">
        <v>3.4676005511527358E-2</v>
      </c>
      <c r="V119" s="580">
        <v>3.4647996128254081E-2</v>
      </c>
      <c r="W119" s="580">
        <v>3.4620031957360631E-2</v>
      </c>
      <c r="X119" s="580">
        <v>3.4592112889463428E-2</v>
      </c>
      <c r="Y119" s="580">
        <v>3.456423881553148E-2</v>
      </c>
      <c r="Z119" s="580">
        <v>3.4536409626884923E-2</v>
      </c>
      <c r="AA119" s="580">
        <v>3.4508625215193628E-2</v>
      </c>
      <c r="AB119" s="580">
        <v>3.448088547247579E-2</v>
      </c>
      <c r="AC119" s="580">
        <v>3.445319029109653E-2</v>
      </c>
      <c r="AD119" s="580">
        <v>3.4425539563766504E-2</v>
      </c>
      <c r="AE119" s="580">
        <v>3.4397933183540508E-2</v>
      </c>
      <c r="AF119" s="580">
        <v>3.4370371043816107E-2</v>
      </c>
      <c r="AG119" s="580">
        <v>3.4342853038332281E-2</v>
      </c>
      <c r="AH119" s="580">
        <v>3.4315379061168029E-2</v>
      </c>
      <c r="AI119" s="580">
        <v>3.4287949006741016E-2</v>
      </c>
      <c r="AJ119" s="580">
        <v>3.4260562769806248E-2</v>
      </c>
      <c r="AK119" s="580">
        <v>3.4233220245454672E-2</v>
      </c>
      <c r="AL119" s="580">
        <v>3.4205921329111898E-2</v>
      </c>
      <c r="AM119" s="580">
        <v>3.4178665916536823E-2</v>
      </c>
      <c r="AN119" s="580">
        <v>3.4151453903820329E-2</v>
      </c>
      <c r="AO119" s="580">
        <v>3.4124285187383946E-2</v>
      </c>
      <c r="AP119" s="580">
        <v>3.4097159663978541E-2</v>
      </c>
      <c r="AQ119" s="580">
        <v>3.4070077230683012E-2</v>
      </c>
      <c r="AR119" s="580">
        <v>3.4043037784902988E-2</v>
      </c>
      <c r="AS119" s="580">
        <v>3.4016041224369548E-2</v>
      </c>
      <c r="AT119" s="580">
        <v>3.3989087447137883E-2</v>
      </c>
      <c r="AU119" s="580">
        <v>3.3962176351586083E-2</v>
      </c>
      <c r="AV119" s="580">
        <v>3.3935307836413811E-2</v>
      </c>
      <c r="AW119" s="580">
        <v>3.3908481800641016E-2</v>
      </c>
      <c r="AX119" s="580">
        <v>3.3881698143606725E-2</v>
      </c>
      <c r="AY119" s="580">
        <v>3.3854956764967761E-2</v>
      </c>
      <c r="AZ119" s="580">
        <v>3.3828257564697463E-2</v>
      </c>
      <c r="BA119" s="580">
        <v>3.3801600443084459E-2</v>
      </c>
      <c r="BB119" s="580">
        <v>3.377498530073144E-2</v>
      </c>
      <c r="BC119" s="580">
        <v>3.3748412038553915E-2</v>
      </c>
      <c r="BD119" s="580">
        <v>3.3721880557778937E-2</v>
      </c>
      <c r="BE119" s="580">
        <v>3.3695390759943968E-2</v>
      </c>
      <c r="BF119" s="580">
        <v>3.3668942546895571E-2</v>
      </c>
      <c r="BG119" s="580">
        <v>3.3642535820788272E-2</v>
      </c>
      <c r="BH119" s="580">
        <v>3.3616170484083288E-2</v>
      </c>
      <c r="BI119" s="580">
        <v>3.3589846439547384E-2</v>
      </c>
      <c r="BJ119" s="580">
        <v>3.356356359025163E-2</v>
      </c>
      <c r="BK119" s="580">
        <v>3.3537321839570242E-2</v>
      </c>
      <c r="BL119" s="1"/>
      <c r="BM119" s="510">
        <v>29</v>
      </c>
    </row>
    <row r="120" spans="1:65">
      <c r="A120" s="1068"/>
      <c r="B120" s="510">
        <v>25.75</v>
      </c>
      <c r="C120" s="580">
        <v>3.4747680778539736E-2</v>
      </c>
      <c r="D120" s="580">
        <v>3.4719421377696472E-2</v>
      </c>
      <c r="E120" s="580">
        <v>3.4691207904798328E-2</v>
      </c>
      <c r="F120" s="580">
        <v>3.4663040247971198E-2</v>
      </c>
      <c r="G120" s="580">
        <v>3.4634918295704031E-2</v>
      </c>
      <c r="H120" s="580">
        <v>3.4606841936847363E-2</v>
      </c>
      <c r="I120" s="580">
        <v>3.4578811060611822E-2</v>
      </c>
      <c r="J120" s="580">
        <v>3.455082555656673E-2</v>
      </c>
      <c r="K120" s="580">
        <v>3.4522885314638582E-2</v>
      </c>
      <c r="L120" s="580">
        <v>3.4494990225109656E-2</v>
      </c>
      <c r="M120" s="580">
        <v>3.4467140178616559E-2</v>
      </c>
      <c r="N120" s="580">
        <v>3.4439335066148789E-2</v>
      </c>
      <c r="O120" s="580">
        <v>3.4411574779047341E-2</v>
      </c>
      <c r="P120" s="580">
        <v>3.4383859209003262E-2</v>
      </c>
      <c r="Q120" s="580">
        <v>3.4356188248056224E-2</v>
      </c>
      <c r="R120" s="580">
        <v>3.4328561788593198E-2</v>
      </c>
      <c r="S120" s="580">
        <v>3.4300979723346975E-2</v>
      </c>
      <c r="T120" s="580">
        <v>3.4273441945394847E-2</v>
      </c>
      <c r="U120" s="580">
        <v>3.4245948348157161E-2</v>
      </c>
      <c r="V120" s="580">
        <v>3.4218498825395995E-2</v>
      </c>
      <c r="W120" s="580">
        <v>3.4191093271213766E-2</v>
      </c>
      <c r="X120" s="580">
        <v>3.4163731580051863E-2</v>
      </c>
      <c r="Y120" s="580">
        <v>3.4136413646689318E-2</v>
      </c>
      <c r="Z120" s="580">
        <v>3.4109139366241423E-2</v>
      </c>
      <c r="AA120" s="580">
        <v>3.4081908634158421E-2</v>
      </c>
      <c r="AB120" s="580">
        <v>3.4054721346224157E-2</v>
      </c>
      <c r="AC120" s="580">
        <v>3.402757739855472E-2</v>
      </c>
      <c r="AD120" s="580">
        <v>3.4000476687597161E-2</v>
      </c>
      <c r="AE120" s="580">
        <v>3.3973419110128168E-2</v>
      </c>
      <c r="AF120" s="580">
        <v>3.3946404563252743E-2</v>
      </c>
      <c r="AG120" s="580">
        <v>3.3919432944402896E-2</v>
      </c>
      <c r="AH120" s="580">
        <v>3.3892504151336357E-2</v>
      </c>
      <c r="AI120" s="580">
        <v>3.3865618082135299E-2</v>
      </c>
      <c r="AJ120" s="580">
        <v>3.3838774635205002E-2</v>
      </c>
      <c r="AK120" s="580">
        <v>3.3811973709272622E-2</v>
      </c>
      <c r="AL120" s="580">
        <v>3.3785215203385899E-2</v>
      </c>
      <c r="AM120" s="580">
        <v>3.3758499016911907E-2</v>
      </c>
      <c r="AN120" s="580">
        <v>3.3731825049535744E-2</v>
      </c>
      <c r="AO120" s="580">
        <v>3.3705193201259351E-2</v>
      </c>
      <c r="AP120" s="580">
        <v>3.3678603372400168E-2</v>
      </c>
      <c r="AQ120" s="580">
        <v>3.3652055463589993E-2</v>
      </c>
      <c r="AR120" s="580">
        <v>3.362554937577366E-2</v>
      </c>
      <c r="AS120" s="580">
        <v>3.3599085010207863E-2</v>
      </c>
      <c r="AT120" s="580">
        <v>3.3572662268459896E-2</v>
      </c>
      <c r="AU120" s="580">
        <v>3.3546281052406458E-2</v>
      </c>
      <c r="AV120" s="580">
        <v>3.351994126423239E-2</v>
      </c>
      <c r="AW120" s="580">
        <v>3.3493642806429552E-2</v>
      </c>
      <c r="AX120" s="580">
        <v>3.3467385581795524E-2</v>
      </c>
      <c r="AY120" s="580">
        <v>3.3441169493432475E-2</v>
      </c>
      <c r="AZ120" s="580">
        <v>3.3414994444745952E-2</v>
      </c>
      <c r="BA120" s="580">
        <v>3.3388860339443688E-2</v>
      </c>
      <c r="BB120" s="580">
        <v>3.3362767081534406E-2</v>
      </c>
      <c r="BC120" s="580">
        <v>3.3336714575326686E-2</v>
      </c>
      <c r="BD120" s="580">
        <v>3.3310702725427757E-2</v>
      </c>
      <c r="BE120" s="580">
        <v>3.3284731436742349E-2</v>
      </c>
      <c r="BF120" s="580">
        <v>3.3258800614471548E-2</v>
      </c>
      <c r="BG120" s="580">
        <v>3.3232910164111597E-2</v>
      </c>
      <c r="BH120" s="580">
        <v>3.3207059991452806E-2</v>
      </c>
      <c r="BI120" s="580">
        <v>3.3181250002578357E-2</v>
      </c>
      <c r="BJ120" s="580">
        <v>3.3155480103863204E-2</v>
      </c>
      <c r="BK120" s="580">
        <v>3.3129750201972924E-2</v>
      </c>
      <c r="BL120" s="1"/>
      <c r="BM120" s="510">
        <v>29.25</v>
      </c>
    </row>
    <row r="121" spans="1:65">
      <c r="A121" s="1068"/>
      <c r="B121" s="510">
        <v>26</v>
      </c>
      <c r="C121" s="580">
        <v>3.4315702097788975E-2</v>
      </c>
      <c r="D121" s="580">
        <v>3.4288009844271966E-2</v>
      </c>
      <c r="E121" s="580">
        <v>3.4260362249177306E-2</v>
      </c>
      <c r="F121" s="580">
        <v>3.4232759204563187E-2</v>
      </c>
      <c r="G121" s="580">
        <v>3.4205200602835391E-2</v>
      </c>
      <c r="H121" s="580">
        <v>3.4177686336745908E-2</v>
      </c>
      <c r="I121" s="580">
        <v>3.4150216299391495E-2</v>
      </c>
      <c r="J121" s="580">
        <v>3.4122790384212343E-2</v>
      </c>
      <c r="K121" s="580">
        <v>3.4095408484990687E-2</v>
      </c>
      <c r="L121" s="580">
        <v>3.4068070495849402E-2</v>
      </c>
      <c r="M121" s="580">
        <v>3.4040776311250701E-2</v>
      </c>
      <c r="N121" s="580">
        <v>3.4013525825994692E-2</v>
      </c>
      <c r="O121" s="580">
        <v>3.3986318935218127E-2</v>
      </c>
      <c r="P121" s="580">
        <v>3.3959155534392951E-2</v>
      </c>
      <c r="Q121" s="580">
        <v>3.3932035519325054E-2</v>
      </c>
      <c r="R121" s="580">
        <v>3.3904958786152892E-2</v>
      </c>
      <c r="S121" s="580">
        <v>3.3877925231346154E-2</v>
      </c>
      <c r="T121" s="580">
        <v>3.3850934751704476E-2</v>
      </c>
      <c r="U121" s="580">
        <v>3.3823987244356118E-2</v>
      </c>
      <c r="V121" s="580">
        <v>3.3797082606756623E-2</v>
      </c>
      <c r="W121" s="580">
        <v>3.3770220736687555E-2</v>
      </c>
      <c r="X121" s="580">
        <v>3.3743401532255204E-2</v>
      </c>
      <c r="Y121" s="580">
        <v>3.3716624891889271E-2</v>
      </c>
      <c r="Z121" s="580">
        <v>3.36898907143416E-2</v>
      </c>
      <c r="AA121" s="580">
        <v>3.3663198898684916E-2</v>
      </c>
      <c r="AB121" s="580">
        <v>3.3636549344311532E-2</v>
      </c>
      <c r="AC121" s="580">
        <v>3.360994195093208E-2</v>
      </c>
      <c r="AD121" s="580">
        <v>3.3583376618574301E-2</v>
      </c>
      <c r="AE121" s="580">
        <v>3.3556853247581737E-2</v>
      </c>
      <c r="AF121" s="580">
        <v>3.3530371738612501E-2</v>
      </c>
      <c r="AG121" s="580">
        <v>3.350393199263807E-2</v>
      </c>
      <c r="AH121" s="580">
        <v>3.3477533910941985E-2</v>
      </c>
      <c r="AI121" s="580">
        <v>3.3451177395118686E-2</v>
      </c>
      <c r="AJ121" s="580">
        <v>3.3424862347072266E-2</v>
      </c>
      <c r="AK121" s="580">
        <v>3.3398588669015239E-2</v>
      </c>
      <c r="AL121" s="580">
        <v>3.3372356263467351E-2</v>
      </c>
      <c r="AM121" s="580">
        <v>3.3346165033254369E-2</v>
      </c>
      <c r="AN121" s="580">
        <v>3.3320014881506863E-2</v>
      </c>
      <c r="AO121" s="580">
        <v>3.3293905711659022E-2</v>
      </c>
      <c r="AP121" s="580">
        <v>3.3267837427447496E-2</v>
      </c>
      <c r="AQ121" s="580">
        <v>3.3241809932910156E-2</v>
      </c>
      <c r="AR121" s="580">
        <v>3.3215823132384976E-2</v>
      </c>
      <c r="AS121" s="580">
        <v>3.3189876930508816E-2</v>
      </c>
      <c r="AT121" s="580">
        <v>3.3163971232216267E-2</v>
      </c>
      <c r="AU121" s="580">
        <v>3.3138105942738492E-2</v>
      </c>
      <c r="AV121" s="580">
        <v>3.3112280967602083E-2</v>
      </c>
      <c r="AW121" s="580">
        <v>3.3086496212627908E-2</v>
      </c>
      <c r="AX121" s="580">
        <v>3.3060751583929938E-2</v>
      </c>
      <c r="AY121" s="580">
        <v>3.3035046987914138E-2</v>
      </c>
      <c r="AZ121" s="580">
        <v>3.3009382331277336E-2</v>
      </c>
      <c r="BA121" s="580">
        <v>3.2983757521006039E-2</v>
      </c>
      <c r="BB121" s="580">
        <v>3.29581724643754E-2</v>
      </c>
      <c r="BC121" s="580">
        <v>3.2932627068948027E-2</v>
      </c>
      <c r="BD121" s="580">
        <v>3.290712124257289E-2</v>
      </c>
      <c r="BE121" s="580">
        <v>3.2881654893384231E-2</v>
      </c>
      <c r="BF121" s="580">
        <v>3.285622792980044E-2</v>
      </c>
      <c r="BG121" s="580">
        <v>3.283084026052295E-2</v>
      </c>
      <c r="BH121" s="580">
        <v>3.280549179453518E-2</v>
      </c>
      <c r="BI121" s="580">
        <v>3.278018244110141E-2</v>
      </c>
      <c r="BJ121" s="580">
        <v>3.2754912109765721E-2</v>
      </c>
      <c r="BK121" s="580">
        <v>3.2729680710350907E-2</v>
      </c>
      <c r="BL121" s="1"/>
      <c r="BM121" s="510">
        <v>29.5</v>
      </c>
    </row>
    <row r="122" spans="1:65">
      <c r="A122" s="1068"/>
      <c r="B122" s="510">
        <v>26.25</v>
      </c>
      <c r="C122" s="580">
        <v>3.3891881794873888E-2</v>
      </c>
      <c r="D122" s="580">
        <v>3.3864741450653151E-2</v>
      </c>
      <c r="E122" s="580">
        <v>3.3837644539187126E-2</v>
      </c>
      <c r="F122" s="580">
        <v>3.3810590956300873E-2</v>
      </c>
      <c r="G122" s="580">
        <v>3.3783580598152334E-2</v>
      </c>
      <c r="H122" s="580">
        <v>3.3756613361231008E-2</v>
      </c>
      <c r="I122" s="580">
        <v>3.3729689142356627E-2</v>
      </c>
      <c r="J122" s="580">
        <v>3.3702807838677871E-2</v>
      </c>
      <c r="K122" s="580">
        <v>3.3675969347671017E-2</v>
      </c>
      <c r="L122" s="580">
        <v>3.3649173567138653E-2</v>
      </c>
      <c r="M122" s="580">
        <v>3.362242039520838E-2</v>
      </c>
      <c r="N122" s="580">
        <v>3.3595709730331512E-2</v>
      </c>
      <c r="O122" s="580">
        <v>3.3569041471281827E-2</v>
      </c>
      <c r="P122" s="580">
        <v>3.3542415517154228E-2</v>
      </c>
      <c r="Q122" s="580">
        <v>3.3515831767363537E-2</v>
      </c>
      <c r="R122" s="580">
        <v>3.3489290121643166E-2</v>
      </c>
      <c r="S122" s="580">
        <v>3.3462790480043907E-2</v>
      </c>
      <c r="T122" s="580">
        <v>3.3436332742932645E-2</v>
      </c>
      <c r="U122" s="580">
        <v>3.3409916810991119E-2</v>
      </c>
      <c r="V122" s="580">
        <v>3.3383542585214677E-2</v>
      </c>
      <c r="W122" s="580">
        <v>3.3357209966911064E-2</v>
      </c>
      <c r="X122" s="580">
        <v>3.3330918857699149E-2</v>
      </c>
      <c r="Y122" s="580">
        <v>3.3304669159507728E-2</v>
      </c>
      <c r="Z122" s="580">
        <v>3.3278460774574296E-2</v>
      </c>
      <c r="AA122" s="580">
        <v>3.3252293605443829E-2</v>
      </c>
      <c r="AB122" s="580">
        <v>3.3226167554967594E-2</v>
      </c>
      <c r="AC122" s="580">
        <v>3.3200082526301918E-2</v>
      </c>
      <c r="AD122" s="580">
        <v>3.3174038422907018E-2</v>
      </c>
      <c r="AE122" s="580">
        <v>3.3148035148545807E-2</v>
      </c>
      <c r="AF122" s="580">
        <v>3.3122072607282685E-2</v>
      </c>
      <c r="AG122" s="580">
        <v>3.3096150703482381E-2</v>
      </c>
      <c r="AH122" s="580">
        <v>3.3070269341808768E-2</v>
      </c>
      <c r="AI122" s="580">
        <v>3.3044428427223722E-2</v>
      </c>
      <c r="AJ122" s="580">
        <v>3.3018627864985904E-2</v>
      </c>
      <c r="AK122" s="580">
        <v>3.2992867560649661E-2</v>
      </c>
      <c r="AL122" s="580">
        <v>3.2967147420063833E-2</v>
      </c>
      <c r="AM122" s="580">
        <v>3.2941467349370618E-2</v>
      </c>
      <c r="AN122" s="580">
        <v>3.2915827255004436E-2</v>
      </c>
      <c r="AO122" s="580">
        <v>3.2890227043690795E-2</v>
      </c>
      <c r="AP122" s="580">
        <v>3.2864666622445145E-2</v>
      </c>
      <c r="AQ122" s="580">
        <v>3.2839145898571759E-2</v>
      </c>
      <c r="AR122" s="580">
        <v>3.2813664779662625E-2</v>
      </c>
      <c r="AS122" s="580">
        <v>3.2788223173596323E-2</v>
      </c>
      <c r="AT122" s="580">
        <v>3.2762820988536882E-2</v>
      </c>
      <c r="AU122" s="580">
        <v>3.2737458132932738E-2</v>
      </c>
      <c r="AV122" s="580">
        <v>3.2712134515515585E-2</v>
      </c>
      <c r="AW122" s="580">
        <v>3.2686850045299302E-2</v>
      </c>
      <c r="AX122" s="580">
        <v>3.2661604631578849E-2</v>
      </c>
      <c r="AY122" s="580">
        <v>3.2636398183929209E-2</v>
      </c>
      <c r="AZ122" s="580">
        <v>3.2611230612204264E-2</v>
      </c>
      <c r="BA122" s="580">
        <v>3.2586101826535763E-2</v>
      </c>
      <c r="BB122" s="580">
        <v>3.2561011737332245E-2</v>
      </c>
      <c r="BC122" s="580">
        <v>3.2535960255277933E-2</v>
      </c>
      <c r="BD122" s="580">
        <v>3.2510947291331749E-2</v>
      </c>
      <c r="BE122" s="580">
        <v>3.2485972756726191E-2</v>
      </c>
      <c r="BF122" s="580">
        <v>3.2461036562966297E-2</v>
      </c>
      <c r="BG122" s="580">
        <v>3.2436138621828627E-2</v>
      </c>
      <c r="BH122" s="580">
        <v>3.2411278845360221E-2</v>
      </c>
      <c r="BI122" s="580">
        <v>3.2386457145877519E-2</v>
      </c>
      <c r="BJ122" s="580">
        <v>3.2361673435965382E-2</v>
      </c>
      <c r="BK122" s="580">
        <v>3.2336927628476043E-2</v>
      </c>
      <c r="BL122" s="1"/>
      <c r="BM122" s="510">
        <v>29.75</v>
      </c>
    </row>
    <row r="123" spans="1:65">
      <c r="A123" s="1068"/>
      <c r="B123" s="510">
        <v>26.5</v>
      </c>
      <c r="C123" s="580">
        <v>3.3476012086370181E-2</v>
      </c>
      <c r="D123" s="580">
        <v>3.3449408926689621E-2</v>
      </c>
      <c r="E123" s="580">
        <v>3.3422848016134966E-2</v>
      </c>
      <c r="F123" s="580">
        <v>3.3396329254140794E-2</v>
      </c>
      <c r="G123" s="580">
        <v>3.3369852540460557E-2</v>
      </c>
      <c r="H123" s="580">
        <v>3.3343417775165383E-2</v>
      </c>
      <c r="I123" s="580">
        <v>3.3317024858642783E-2</v>
      </c>
      <c r="J123" s="580">
        <v>3.3290673691595427E-2</v>
      </c>
      <c r="K123" s="580">
        <v>3.3264364175039855E-2</v>
      </c>
      <c r="L123" s="580">
        <v>3.3238096210305303E-2</v>
      </c>
      <c r="M123" s="580">
        <v>3.3211869699032386E-2</v>
      </c>
      <c r="N123" s="580">
        <v>3.3185684543171959E-2</v>
      </c>
      <c r="O123" s="580">
        <v>3.3159540644983818E-2</v>
      </c>
      <c r="P123" s="580">
        <v>3.3133437907035546E-2</v>
      </c>
      <c r="Q123" s="580">
        <v>3.3107376232201252E-2</v>
      </c>
      <c r="R123" s="580">
        <v>3.3081355523660413E-2</v>
      </c>
      <c r="S123" s="580">
        <v>3.3055375684896617E-2</v>
      </c>
      <c r="T123" s="580">
        <v>3.3029436619696428E-2</v>
      </c>
      <c r="U123" s="580">
        <v>3.3003538232148175E-2</v>
      </c>
      <c r="V123" s="580">
        <v>3.297768042664076E-2</v>
      </c>
      <c r="W123" s="580">
        <v>3.2951863107862502E-2</v>
      </c>
      <c r="X123" s="580">
        <v>3.2926086180799924E-2</v>
      </c>
      <c r="Y123" s="580">
        <v>3.2900349550736667E-2</v>
      </c>
      <c r="Z123" s="580">
        <v>3.2874653123252225E-2</v>
      </c>
      <c r="AA123" s="580">
        <v>3.284899680422089E-2</v>
      </c>
      <c r="AB123" s="580">
        <v>3.2823380499810526E-2</v>
      </c>
      <c r="AC123" s="580">
        <v>3.2797804116481491E-2</v>
      </c>
      <c r="AD123" s="580">
        <v>3.2772267560985432E-2</v>
      </c>
      <c r="AE123" s="580">
        <v>3.2746770740364216E-2</v>
      </c>
      <c r="AF123" s="580">
        <v>3.2721313561948739E-2</v>
      </c>
      <c r="AG123" s="580">
        <v>3.2695895933357859E-2</v>
      </c>
      <c r="AH123" s="580">
        <v>3.2670517762497235E-2</v>
      </c>
      <c r="AI123" s="580">
        <v>3.2645178957558266E-2</v>
      </c>
      <c r="AJ123" s="580">
        <v>3.2619879427016912E-2</v>
      </c>
      <c r="AK123" s="580">
        <v>3.2594619079632667E-2</v>
      </c>
      <c r="AL123" s="580">
        <v>3.2569397824447406E-2</v>
      </c>
      <c r="AM123" s="580">
        <v>3.2544215570784317E-2</v>
      </c>
      <c r="AN123" s="580">
        <v>3.2519072228246827E-2</v>
      </c>
      <c r="AO123" s="580">
        <v>3.2493967706717482E-2</v>
      </c>
      <c r="AP123" s="580">
        <v>3.2468901916356922E-2</v>
      </c>
      <c r="AQ123" s="580">
        <v>3.2443874767602764E-2</v>
      </c>
      <c r="AR123" s="580">
        <v>3.2418886171168539E-2</v>
      </c>
      <c r="AS123" s="580">
        <v>3.2393936038042678E-2</v>
      </c>
      <c r="AT123" s="580">
        <v>3.2369024279487381E-2</v>
      </c>
      <c r="AU123" s="580">
        <v>3.2344150807037647E-2</v>
      </c>
      <c r="AV123" s="580">
        <v>3.2319315532500142E-2</v>
      </c>
      <c r="AW123" s="580">
        <v>3.2294518367952239E-2</v>
      </c>
      <c r="AX123" s="580">
        <v>3.2269759225740914E-2</v>
      </c>
      <c r="AY123" s="580">
        <v>3.2245038018481741E-2</v>
      </c>
      <c r="AZ123" s="580">
        <v>3.222035465905787E-2</v>
      </c>
      <c r="BA123" s="580">
        <v>3.2195709060619006E-2</v>
      </c>
      <c r="BB123" s="580">
        <v>3.2171101136580359E-2</v>
      </c>
      <c r="BC123" s="580">
        <v>3.2146530800621666E-2</v>
      </c>
      <c r="BD123" s="580">
        <v>3.2121997966686168E-2</v>
      </c>
      <c r="BE123" s="580">
        <v>3.2097502548979598E-2</v>
      </c>
      <c r="BF123" s="580">
        <v>3.2073044461969187E-2</v>
      </c>
      <c r="BG123" s="580">
        <v>3.2048623620382674E-2</v>
      </c>
      <c r="BH123" s="580">
        <v>3.2024239939207319E-2</v>
      </c>
      <c r="BI123" s="580">
        <v>3.199989333368889E-2</v>
      </c>
      <c r="BJ123" s="580">
        <v>3.1975583719330708E-2</v>
      </c>
      <c r="BK123" s="580">
        <v>3.1951311011892657E-2</v>
      </c>
      <c r="BL123" s="1"/>
      <c r="BM123" s="510">
        <v>30</v>
      </c>
    </row>
    <row r="124" spans="1:65">
      <c r="A124" s="1068"/>
      <c r="B124" s="510">
        <v>26.75</v>
      </c>
      <c r="C124" s="580">
        <v>3.3067891868802504E-2</v>
      </c>
      <c r="D124" s="580">
        <v>3.3041811661393736E-2</v>
      </c>
      <c r="E124" s="580">
        <v>3.3015772559792211E-2</v>
      </c>
      <c r="F124" s="580">
        <v>3.2989774466892281E-2</v>
      </c>
      <c r="G124" s="580">
        <v>3.2963817285893926E-2</v>
      </c>
      <c r="H124" s="580">
        <v>3.2937900920301549E-2</v>
      </c>
      <c r="I124" s="580">
        <v>3.2912025273922771E-2</v>
      </c>
      <c r="J124" s="580">
        <v>3.2886190250867239E-2</v>
      </c>
      <c r="K124" s="580">
        <v>3.2860395755545467E-2</v>
      </c>
      <c r="L124" s="580">
        <v>3.2834641692667615E-2</v>
      </c>
      <c r="M124" s="580">
        <v>3.2808927967242364E-2</v>
      </c>
      <c r="N124" s="580">
        <v>3.2783254484575711E-2</v>
      </c>
      <c r="O124" s="580">
        <v>3.2757621150269818E-2</v>
      </c>
      <c r="P124" s="580">
        <v>3.2732027870221857E-2</v>
      </c>
      <c r="Q124" s="580">
        <v>3.2706474550622873E-2</v>
      </c>
      <c r="R124" s="580">
        <v>3.2680961097956596E-2</v>
      </c>
      <c r="S124" s="580">
        <v>3.265548741899834E-2</v>
      </c>
      <c r="T124" s="580">
        <v>3.2630053420813862E-2</v>
      </c>
      <c r="U124" s="580">
        <v>3.2604659010758208E-2</v>
      </c>
      <c r="V124" s="580">
        <v>3.2579304096474616E-2</v>
      </c>
      <c r="W124" s="580">
        <v>3.2553988585893395E-2</v>
      </c>
      <c r="X124" s="580">
        <v>3.2528712387230763E-2</v>
      </c>
      <c r="Y124" s="580">
        <v>3.2503475408987813E-2</v>
      </c>
      <c r="Z124" s="580">
        <v>3.2478277559949351E-2</v>
      </c>
      <c r="AA124" s="580">
        <v>3.2453118749182823E-2</v>
      </c>
      <c r="AB124" s="580">
        <v>3.2427998886037215E-2</v>
      </c>
      <c r="AC124" s="580">
        <v>3.2402917880141963E-2</v>
      </c>
      <c r="AD124" s="580">
        <v>3.237787564140588E-2</v>
      </c>
      <c r="AE124" s="580">
        <v>3.2352872080016047E-2</v>
      </c>
      <c r="AF124" s="580">
        <v>3.2327907106436772E-2</v>
      </c>
      <c r="AG124" s="580">
        <v>3.2302980631408518E-2</v>
      </c>
      <c r="AH124" s="580">
        <v>3.2278092565946812E-2</v>
      </c>
      <c r="AI124" s="580">
        <v>3.2253242821341226E-2</v>
      </c>
      <c r="AJ124" s="580">
        <v>3.2228431309154294E-2</v>
      </c>
      <c r="AK124" s="580">
        <v>3.2203657941220452E-2</v>
      </c>
      <c r="AL124" s="580">
        <v>3.2178922629645036E-2</v>
      </c>
      <c r="AM124" s="580">
        <v>3.2154225286803208E-2</v>
      </c>
      <c r="AN124" s="580">
        <v>3.2129565825338942E-2</v>
      </c>
      <c r="AO124" s="580">
        <v>3.2104944158163964E-2</v>
      </c>
      <c r="AP124" s="580">
        <v>3.2080360198456781E-2</v>
      </c>
      <c r="AQ124" s="580">
        <v>3.2055813859661587E-2</v>
      </c>
      <c r="AR124" s="580">
        <v>3.2031305055487312E-2</v>
      </c>
      <c r="AS124" s="580">
        <v>3.2006833699906576E-2</v>
      </c>
      <c r="AT124" s="580">
        <v>3.1982399707154698E-2</v>
      </c>
      <c r="AU124" s="580">
        <v>3.1958002991728685E-2</v>
      </c>
      <c r="AV124" s="580">
        <v>3.1933643468386244E-2</v>
      </c>
      <c r="AW124" s="580">
        <v>3.1909321052144758E-2</v>
      </c>
      <c r="AX124" s="580">
        <v>3.1885035658280346E-2</v>
      </c>
      <c r="AY124" s="580">
        <v>3.1860787202326865E-2</v>
      </c>
      <c r="AZ124" s="580">
        <v>3.1836575600074891E-2</v>
      </c>
      <c r="BA124" s="580">
        <v>3.1812400767570796E-2</v>
      </c>
      <c r="BB124" s="580">
        <v>3.1788262621115761E-2</v>
      </c>
      <c r="BC124" s="580">
        <v>3.1764161077264784E-2</v>
      </c>
      <c r="BD124" s="580">
        <v>3.174009605282576E-2</v>
      </c>
      <c r="BE124" s="580">
        <v>3.1716067464858486E-2</v>
      </c>
      <c r="BF124" s="580">
        <v>3.1692075230673737E-2</v>
      </c>
      <c r="BG124" s="580">
        <v>3.1668119267832313E-2</v>
      </c>
      <c r="BH124" s="580">
        <v>3.1644199494144071E-2</v>
      </c>
      <c r="BI124" s="580">
        <v>3.1620315827667028E-2</v>
      </c>
      <c r="BJ124" s="580">
        <v>3.1596468186706354E-2</v>
      </c>
      <c r="BK124" s="580">
        <v>3.1572656489813541E-2</v>
      </c>
      <c r="BL124" s="1"/>
      <c r="BM124" s="510">
        <v>30.25</v>
      </c>
    </row>
    <row r="125" spans="1:65">
      <c r="A125" s="1068"/>
      <c r="B125" s="510">
        <v>27</v>
      </c>
      <c r="C125" s="580">
        <v>3.266732645884575E-2</v>
      </c>
      <c r="D125" s="580">
        <v>3.2641755444124919E-2</v>
      </c>
      <c r="E125" s="580">
        <v>3.2616224430556895E-2</v>
      </c>
      <c r="F125" s="580">
        <v>3.2590733324353367E-2</v>
      </c>
      <c r="G125" s="580">
        <v>3.2565282032018979E-2</v>
      </c>
      <c r="H125" s="580">
        <v>3.2539870460350215E-2</v>
      </c>
      <c r="I125" s="580">
        <v>3.2514498516434238E-2</v>
      </c>
      <c r="J125" s="580">
        <v>3.2489166107647779E-2</v>
      </c>
      <c r="K125" s="580">
        <v>3.246387314165599E-2</v>
      </c>
      <c r="L125" s="580">
        <v>3.2438619526411333E-2</v>
      </c>
      <c r="M125" s="580">
        <v>3.2413405170152482E-2</v>
      </c>
      <c r="N125" s="580">
        <v>3.2388229981403158E-2</v>
      </c>
      <c r="O125" s="580">
        <v>3.2363093868971078E-2</v>
      </c>
      <c r="P125" s="580">
        <v>3.2337996741946838E-2</v>
      </c>
      <c r="Q125" s="580">
        <v>3.2312938509702793E-2</v>
      </c>
      <c r="R125" s="580">
        <v>3.2287919081891985E-2</v>
      </c>
      <c r="S125" s="580">
        <v>3.2262938368447083E-2</v>
      </c>
      <c r="T125" s="580">
        <v>3.2237996279579247E-2</v>
      </c>
      <c r="U125" s="580">
        <v>3.221309272577709E-2</v>
      </c>
      <c r="V125" s="580">
        <v>3.2188227617805612E-2</v>
      </c>
      <c r="W125" s="580">
        <v>3.2163400866705098E-2</v>
      </c>
      <c r="X125" s="580">
        <v>3.2138612383790094E-2</v>
      </c>
      <c r="Y125" s="580">
        <v>3.2113862080648328E-2</v>
      </c>
      <c r="Z125" s="580">
        <v>3.2089149869139674E-2</v>
      </c>
      <c r="AA125" s="580">
        <v>3.2064475661395107E-2</v>
      </c>
      <c r="AB125" s="580">
        <v>3.2039839369815644E-2</v>
      </c>
      <c r="AC125" s="580">
        <v>3.2015240907071307E-2</v>
      </c>
      <c r="AD125" s="580">
        <v>3.1990680186100115E-2</v>
      </c>
      <c r="AE125" s="580">
        <v>3.1966157120107044E-2</v>
      </c>
      <c r="AF125" s="580">
        <v>3.1941671622562999E-2</v>
      </c>
      <c r="AG125" s="580">
        <v>3.1917223607203796E-2</v>
      </c>
      <c r="AH125" s="580">
        <v>3.1892812988029165E-2</v>
      </c>
      <c r="AI125" s="580">
        <v>3.1868439679301731E-2</v>
      </c>
      <c r="AJ125" s="580">
        <v>3.1844103595545993E-2</v>
      </c>
      <c r="AK125" s="580">
        <v>3.1819804651547358E-2</v>
      </c>
      <c r="AL125" s="580">
        <v>3.1795542762351123E-2</v>
      </c>
      <c r="AM125" s="580">
        <v>3.1771317843261489E-2</v>
      </c>
      <c r="AN125" s="580">
        <v>3.1747129809840589E-2</v>
      </c>
      <c r="AO125" s="580">
        <v>3.1722978577907492E-2</v>
      </c>
      <c r="AP125" s="580">
        <v>3.169886406353721E-2</v>
      </c>
      <c r="AQ125" s="580">
        <v>3.1674786183059786E-2</v>
      </c>
      <c r="AR125" s="580">
        <v>3.1650744853059257E-2</v>
      </c>
      <c r="AS125" s="580">
        <v>3.1626739990372722E-2</v>
      </c>
      <c r="AT125" s="580">
        <v>3.16027715120894E-2</v>
      </c>
      <c r="AU125" s="580">
        <v>3.1578839335549655E-2</v>
      </c>
      <c r="AV125" s="580">
        <v>3.1554943378344011E-2</v>
      </c>
      <c r="AW125" s="580">
        <v>3.1531083558312287E-2</v>
      </c>
      <c r="AX125" s="580">
        <v>3.1507259793542589E-2</v>
      </c>
      <c r="AY125" s="580">
        <v>3.1483472002370408E-2</v>
      </c>
      <c r="AZ125" s="580">
        <v>3.1459720103377664E-2</v>
      </c>
      <c r="BA125" s="580">
        <v>3.1436004015391789E-2</v>
      </c>
      <c r="BB125" s="580">
        <v>3.1412323657484795E-2</v>
      </c>
      <c r="BC125" s="580">
        <v>3.1388678948972369E-2</v>
      </c>
      <c r="BD125" s="580">
        <v>3.1365069809412942E-2</v>
      </c>
      <c r="BE125" s="580">
        <v>3.1341496158606784E-2</v>
      </c>
      <c r="BF125" s="580">
        <v>3.1317957916595078E-2</v>
      </c>
      <c r="BG125" s="580">
        <v>3.1294455003659065E-2</v>
      </c>
      <c r="BH125" s="580">
        <v>3.1270987340319065E-2</v>
      </c>
      <c r="BI125" s="580">
        <v>3.1247554847333655E-2</v>
      </c>
      <c r="BJ125" s="580">
        <v>3.1224157445698744E-2</v>
      </c>
      <c r="BK125" s="580">
        <v>3.1200795056646687E-2</v>
      </c>
      <c r="BL125" s="1"/>
      <c r="BM125" s="510">
        <v>30.5</v>
      </c>
    </row>
    <row r="126" spans="1:65">
      <c r="A126" s="1068"/>
      <c r="B126" s="510">
        <v>27.25</v>
      </c>
      <c r="C126" s="580">
        <v>3.2274127345390709E-2</v>
      </c>
      <c r="D126" s="580">
        <v>3.2249052217585158E-2</v>
      </c>
      <c r="E126" s="580">
        <v>3.2224016023374637E-2</v>
      </c>
      <c r="F126" s="580">
        <v>3.2199018672152496E-2</v>
      </c>
      <c r="G126" s="580">
        <v>3.2174060073593011E-2</v>
      </c>
      <c r="H126" s="580">
        <v>3.2149140137650301E-2</v>
      </c>
      <c r="I126" s="580">
        <v>3.2124258774557234E-2</v>
      </c>
      <c r="J126" s="580">
        <v>3.209941589482438E-2</v>
      </c>
      <c r="K126" s="580">
        <v>3.2074611409238896E-2</v>
      </c>
      <c r="L126" s="580">
        <v>3.2049845228863491E-2</v>
      </c>
      <c r="M126" s="580">
        <v>3.2025117265035354E-2</v>
      </c>
      <c r="N126" s="580">
        <v>3.2000427429365076E-2</v>
      </c>
      <c r="O126" s="580">
        <v>3.1975775633735645E-2</v>
      </c>
      <c r="P126" s="580">
        <v>3.1951161790301323E-2</v>
      </c>
      <c r="Q126" s="580">
        <v>3.1926585811486684E-2</v>
      </c>
      <c r="R126" s="580">
        <v>3.1902047609985523E-2</v>
      </c>
      <c r="S126" s="580">
        <v>3.187754709875984E-2</v>
      </c>
      <c r="T126" s="580">
        <v>3.1853084191038807E-2</v>
      </c>
      <c r="U126" s="580">
        <v>3.1828658800317738E-2</v>
      </c>
      <c r="V126" s="580">
        <v>3.1804270840357085E-2</v>
      </c>
      <c r="W126" s="580">
        <v>3.1779920225181404E-2</v>
      </c>
      <c r="X126" s="580">
        <v>3.1755606869078364E-2</v>
      </c>
      <c r="Y126" s="580">
        <v>3.1731330686597732E-2</v>
      </c>
      <c r="Z126" s="580">
        <v>3.1707091592550356E-2</v>
      </c>
      <c r="AA126" s="580">
        <v>3.1682889502007212E-2</v>
      </c>
      <c r="AB126" s="580">
        <v>3.165872433029835E-2</v>
      </c>
      <c r="AC126" s="580">
        <v>3.1634595993011973E-2</v>
      </c>
      <c r="AD126" s="580">
        <v>3.1610504405993403E-2</v>
      </c>
      <c r="AE126" s="580">
        <v>3.1586449485344122E-2</v>
      </c>
      <c r="AF126" s="580">
        <v>3.1562431147420807E-2</v>
      </c>
      <c r="AG126" s="580">
        <v>3.153844930883435E-2</v>
      </c>
      <c r="AH126" s="580">
        <v>3.1514503886448886E-2</v>
      </c>
      <c r="AI126" s="580">
        <v>3.1490594797380846E-2</v>
      </c>
      <c r="AJ126" s="580">
        <v>3.1466721958997988E-2</v>
      </c>
      <c r="AK126" s="580">
        <v>3.1442885288918469E-2</v>
      </c>
      <c r="AL126" s="580">
        <v>3.141908470500987E-2</v>
      </c>
      <c r="AM126" s="580">
        <v>3.1395320125388267E-2</v>
      </c>
      <c r="AN126" s="580">
        <v>3.1371591468417268E-2</v>
      </c>
      <c r="AO126" s="580">
        <v>3.134789865270713E-2</v>
      </c>
      <c r="AP126" s="580">
        <v>3.1324241597113778E-2</v>
      </c>
      <c r="AQ126" s="580">
        <v>3.1300620220737901E-2</v>
      </c>
      <c r="AR126" s="580">
        <v>3.1277034442924033E-2</v>
      </c>
      <c r="AS126" s="580">
        <v>3.1253484183259614E-2</v>
      </c>
      <c r="AT126" s="580">
        <v>3.1229969361574107E-2</v>
      </c>
      <c r="AU126" s="580">
        <v>3.1206489897938061E-2</v>
      </c>
      <c r="AV126" s="580">
        <v>3.1183045712662217E-2</v>
      </c>
      <c r="AW126" s="580">
        <v>3.1159636726296611E-2</v>
      </c>
      <c r="AX126" s="580">
        <v>3.1136262859629664E-2</v>
      </c>
      <c r="AY126" s="580">
        <v>3.1112924033687303E-2</v>
      </c>
      <c r="AZ126" s="580">
        <v>3.1089620169732067E-2</v>
      </c>
      <c r="BA126" s="580">
        <v>3.1066351189262199E-2</v>
      </c>
      <c r="BB126" s="580">
        <v>3.1043117014010805E-2</v>
      </c>
      <c r="BC126" s="580">
        <v>3.1019917565944948E-2</v>
      </c>
      <c r="BD126" s="580">
        <v>3.0996752767264782E-2</v>
      </c>
      <c r="BE126" s="580">
        <v>3.0973622540402687E-2</v>
      </c>
      <c r="BF126" s="580">
        <v>3.0950526808022395E-2</v>
      </c>
      <c r="BG126" s="580">
        <v>3.0927465493018124E-2</v>
      </c>
      <c r="BH126" s="580">
        <v>3.0904438518513742E-2</v>
      </c>
      <c r="BI126" s="580">
        <v>3.0881445807861889E-2</v>
      </c>
      <c r="BJ126" s="580">
        <v>3.0858487284643139E-2</v>
      </c>
      <c r="BK126" s="580">
        <v>3.0835562872665152E-2</v>
      </c>
      <c r="BL126" s="1"/>
      <c r="BM126" s="510">
        <v>30.75</v>
      </c>
    </row>
    <row r="127" spans="1:65">
      <c r="A127" s="1068"/>
      <c r="B127" s="576">
        <v>27.5</v>
      </c>
      <c r="C127" s="580">
        <v>3.188811195285203E-2</v>
      </c>
      <c r="D127" s="580">
        <v>3.1863519842006971E-2</v>
      </c>
      <c r="E127" s="580">
        <v>3.1838965632802252E-2</v>
      </c>
      <c r="F127" s="580">
        <v>3.181444923768368E-2</v>
      </c>
      <c r="G127" s="580">
        <v>3.1789970569366541E-2</v>
      </c>
      <c r="H127" s="580">
        <v>3.1765529540834531E-2</v>
      </c>
      <c r="I127" s="580">
        <v>3.174112606533875E-2</v>
      </c>
      <c r="J127" s="580">
        <v>3.1716760056396669E-2</v>
      </c>
      <c r="K127" s="580">
        <v>3.1692431427791108E-2</v>
      </c>
      <c r="L127" s="580">
        <v>3.1668140093569226E-2</v>
      </c>
      <c r="M127" s="580">
        <v>3.1643885968041498E-2</v>
      </c>
      <c r="N127" s="580">
        <v>3.1619668965780688E-2</v>
      </c>
      <c r="O127" s="580">
        <v>3.1595489001620902E-2</v>
      </c>
      <c r="P127" s="580">
        <v>3.1571345990656544E-2</v>
      </c>
      <c r="Q127" s="580">
        <v>3.1547239848241329E-2</v>
      </c>
      <c r="R127" s="580">
        <v>3.1523170489987311E-2</v>
      </c>
      <c r="S127" s="580">
        <v>3.1499137831763883E-2</v>
      </c>
      <c r="T127" s="580">
        <v>3.1475141789696792E-2</v>
      </c>
      <c r="U127" s="580">
        <v>3.1451182280167182E-2</v>
      </c>
      <c r="V127" s="580">
        <v>3.1427259219810606E-2</v>
      </c>
      <c r="W127" s="580">
        <v>3.1403372525516081E-2</v>
      </c>
      <c r="X127" s="580">
        <v>3.1379522114425087E-2</v>
      </c>
      <c r="Y127" s="580">
        <v>3.1355707903930649E-2</v>
      </c>
      <c r="Z127" s="580">
        <v>3.1331929811676373E-2</v>
      </c>
      <c r="AA127" s="580">
        <v>3.130818775555546E-2</v>
      </c>
      <c r="AB127" s="580">
        <v>3.1284481653709818E-2</v>
      </c>
      <c r="AC127" s="580">
        <v>3.1260811424529092E-2</v>
      </c>
      <c r="AD127" s="580">
        <v>3.1237176986649719E-2</v>
      </c>
      <c r="AE127" s="580">
        <v>3.1213578258954017E-2</v>
      </c>
      <c r="AF127" s="580">
        <v>3.1190015160569247E-2</v>
      </c>
      <c r="AG127" s="580">
        <v>3.1166487610866669E-2</v>
      </c>
      <c r="AH127" s="580">
        <v>3.1142995529460673E-2</v>
      </c>
      <c r="AI127" s="580">
        <v>3.1119538836207807E-2</v>
      </c>
      <c r="AJ127" s="580">
        <v>3.1096117451205902E-2</v>
      </c>
      <c r="AK127" s="580">
        <v>3.1072731294793158E-2</v>
      </c>
      <c r="AL127" s="580">
        <v>3.1049380287547234E-2</v>
      </c>
      <c r="AM127" s="580">
        <v>3.1026064350284342E-2</v>
      </c>
      <c r="AN127" s="580">
        <v>3.1002783404058369E-2</v>
      </c>
      <c r="AO127" s="580">
        <v>3.0979537370159987E-2</v>
      </c>
      <c r="AP127" s="580">
        <v>3.0956326170115744E-2</v>
      </c>
      <c r="AQ127" s="580">
        <v>3.0933149725687201E-2</v>
      </c>
      <c r="AR127" s="580">
        <v>3.0910007958870056E-2</v>
      </c>
      <c r="AS127" s="580">
        <v>3.0886900791893233E-2</v>
      </c>
      <c r="AT127" s="580">
        <v>3.086382814721806E-2</v>
      </c>
      <c r="AU127" s="580">
        <v>3.0840789947537375E-2</v>
      </c>
      <c r="AV127" s="580">
        <v>3.0817786115774664E-2</v>
      </c>
      <c r="AW127" s="580">
        <v>3.0794816575083202E-2</v>
      </c>
      <c r="AX127" s="580">
        <v>3.0771881248845206E-2</v>
      </c>
      <c r="AY127" s="580">
        <v>3.074898006067097E-2</v>
      </c>
      <c r="AZ127" s="580">
        <v>3.0726112934398017E-2</v>
      </c>
      <c r="BA127" s="580">
        <v>3.0703279794090276E-2</v>
      </c>
      <c r="BB127" s="580">
        <v>3.0680480564037219E-2</v>
      </c>
      <c r="BC127" s="580">
        <v>3.0657715168753027E-2</v>
      </c>
      <c r="BD127" s="580">
        <v>3.0634983532975772E-2</v>
      </c>
      <c r="BE127" s="580">
        <v>3.0612285581666576E-2</v>
      </c>
      <c r="BF127" s="580">
        <v>3.0589621240008771E-2</v>
      </c>
      <c r="BG127" s="580">
        <v>3.0566990433407104E-2</v>
      </c>
      <c r="BH127" s="580">
        <v>3.054439308748691E-2</v>
      </c>
      <c r="BI127" s="580">
        <v>3.052182912809329E-2</v>
      </c>
      <c r="BJ127" s="580">
        <v>3.0499298481290307E-2</v>
      </c>
      <c r="BK127" s="580">
        <v>3.047680107336017E-2</v>
      </c>
      <c r="BL127" s="1"/>
      <c r="BM127" s="510">
        <v>31</v>
      </c>
    </row>
    <row r="128" spans="1:65">
      <c r="A128" s="1068"/>
      <c r="B128" s="510">
        <v>27.75</v>
      </c>
      <c r="C128" s="580">
        <v>3.1509103415132599E-2</v>
      </c>
      <c r="D128" s="580">
        <v>3.1484981869950836E-2</v>
      </c>
      <c r="E128" s="580">
        <v>3.1460897228634301E-2</v>
      </c>
      <c r="F128" s="580">
        <v>3.1436849406558165E-2</v>
      </c>
      <c r="G128" s="580">
        <v>3.1412838319356151E-2</v>
      </c>
      <c r="H128" s="580">
        <v>3.1388863882919539E-2</v>
      </c>
      <c r="I128" s="580">
        <v>3.1364926013396174E-2</v>
      </c>
      <c r="J128" s="580">
        <v>3.1341024627189511E-2</v>
      </c>
      <c r="K128" s="580">
        <v>3.1317159640957604E-2</v>
      </c>
      <c r="L128" s="580">
        <v>3.1293330971612188E-2</v>
      </c>
      <c r="M128" s="580">
        <v>3.1269538536317663E-2</v>
      </c>
      <c r="N128" s="580">
        <v>3.1245782252490178E-2</v>
      </c>
      <c r="O128" s="580">
        <v>3.1222062037796636E-2</v>
      </c>
      <c r="P128" s="580">
        <v>3.1198377810153784E-2</v>
      </c>
      <c r="Q128" s="580">
        <v>3.1174729487727228E-2</v>
      </c>
      <c r="R128" s="580">
        <v>3.1151116988930524E-2</v>
      </c>
      <c r="S128" s="580">
        <v>3.11275402324242E-2</v>
      </c>
      <c r="T128" s="580">
        <v>3.1103999137114865E-2</v>
      </c>
      <c r="U128" s="580">
        <v>3.1080493622154252E-2</v>
      </c>
      <c r="V128" s="580">
        <v>3.1057023606938301E-2</v>
      </c>
      <c r="W128" s="580">
        <v>3.1033589011106241E-2</v>
      </c>
      <c r="X128" s="580">
        <v>3.101018975453966E-2</v>
      </c>
      <c r="Y128" s="580">
        <v>3.09868257573616E-2</v>
      </c>
      <c r="Z128" s="580">
        <v>3.0963496939935657E-2</v>
      </c>
      <c r="AA128" s="580">
        <v>3.0940203222865063E-2</v>
      </c>
      <c r="AB128" s="580">
        <v>3.0916944526991789E-2</v>
      </c>
      <c r="AC128" s="580">
        <v>3.0893720773395649E-2</v>
      </c>
      <c r="AD128" s="580">
        <v>3.087053188339341E-2</v>
      </c>
      <c r="AE128" s="580">
        <v>3.084737777853791E-2</v>
      </c>
      <c r="AF128" s="580">
        <v>3.0824258380617139E-2</v>
      </c>
      <c r="AG128" s="580">
        <v>3.0801173611653403E-2</v>
      </c>
      <c r="AH128" s="580">
        <v>3.0778123393902426E-2</v>
      </c>
      <c r="AI128" s="580">
        <v>3.0755107649852481E-2</v>
      </c>
      <c r="AJ128" s="580">
        <v>3.0732126302223509E-2</v>
      </c>
      <c r="AK128" s="580">
        <v>3.0709179273966283E-2</v>
      </c>
      <c r="AL128" s="580">
        <v>3.0686266488261501E-2</v>
      </c>
      <c r="AM128" s="580">
        <v>3.0663387868518979E-2</v>
      </c>
      <c r="AN128" s="580">
        <v>3.0640543338376774E-2</v>
      </c>
      <c r="AO128" s="580">
        <v>3.0617732821700321E-2</v>
      </c>
      <c r="AP128" s="580">
        <v>3.0594956242581611E-2</v>
      </c>
      <c r="AQ128" s="580">
        <v>3.0572213525338343E-2</v>
      </c>
      <c r="AR128" s="580">
        <v>3.0549504594513072E-2</v>
      </c>
      <c r="AS128" s="580">
        <v>3.0526829374872392E-2</v>
      </c>
      <c r="AT128" s="580">
        <v>3.0504187791406092E-2</v>
      </c>
      <c r="AU128" s="580">
        <v>3.0481579769326344E-2</v>
      </c>
      <c r="AV128" s="580">
        <v>3.0459005234066864E-2</v>
      </c>
      <c r="AW128" s="580">
        <v>3.0436464111282098E-2</v>
      </c>
      <c r="AX128" s="580">
        <v>3.0413956326846407E-2</v>
      </c>
      <c r="AY128" s="580">
        <v>3.0391481806853252E-2</v>
      </c>
      <c r="AZ128" s="580">
        <v>3.0369040477614392E-2</v>
      </c>
      <c r="BA128" s="580">
        <v>3.034663226565907E-2</v>
      </c>
      <c r="BB128" s="580">
        <v>3.0324257097733218E-2</v>
      </c>
      <c r="BC128" s="580">
        <v>3.0301914900798647E-2</v>
      </c>
      <c r="BD128" s="580">
        <v>3.0279605602032279E-2</v>
      </c>
      <c r="BE128" s="580">
        <v>3.0257329128825311E-2</v>
      </c>
      <c r="BF128" s="580">
        <v>3.0235085408782471E-2</v>
      </c>
      <c r="BG128" s="580">
        <v>3.021287436972122E-2</v>
      </c>
      <c r="BH128" s="580">
        <v>3.0190695939670956E-2</v>
      </c>
      <c r="BI128" s="580">
        <v>3.0168550046872255E-2</v>
      </c>
      <c r="BJ128" s="580">
        <v>3.0146436619776097E-2</v>
      </c>
      <c r="BK128" s="580">
        <v>3.0124355587043069E-2</v>
      </c>
      <c r="BL128" s="1"/>
      <c r="BM128" s="510">
        <v>31.25</v>
      </c>
    </row>
    <row r="129" spans="1:65">
      <c r="A129" s="1068"/>
      <c r="B129" s="510">
        <v>28</v>
      </c>
      <c r="C129" s="580">
        <v>3.1136930359693983E-2</v>
      </c>
      <c r="D129" s="580">
        <v>3.1113267331164651E-2</v>
      </c>
      <c r="E129" s="580">
        <v>3.1089640241547783E-2</v>
      </c>
      <c r="F129" s="580">
        <v>3.1066049009030615E-2</v>
      </c>
      <c r="G129" s="580">
        <v>3.1042493552048505E-2</v>
      </c>
      <c r="H129" s="580">
        <v>3.1018973789284005E-2</v>
      </c>
      <c r="I129" s="580">
        <v>3.0995489639665932E-2</v>
      </c>
      <c r="J129" s="580">
        <v>3.0972041022368418E-2</v>
      </c>
      <c r="K129" s="580">
        <v>3.0948627856810018E-2</v>
      </c>
      <c r="L129" s="580">
        <v>3.0925250062652728E-2</v>
      </c>
      <c r="M129" s="580">
        <v>3.0901907559801128E-2</v>
      </c>
      <c r="N129" s="580">
        <v>3.0878600268401439E-2</v>
      </c>
      <c r="O129" s="580">
        <v>3.0855328108840608E-2</v>
      </c>
      <c r="P129" s="580">
        <v>3.0832091001745408E-2</v>
      </c>
      <c r="Q129" s="580">
        <v>3.0808888867981544E-2</v>
      </c>
      <c r="R129" s="580">
        <v>3.0785721628652726E-2</v>
      </c>
      <c r="S129" s="580">
        <v>3.0762589205099819E-2</v>
      </c>
      <c r="T129" s="580">
        <v>3.0739491518899917E-2</v>
      </c>
      <c r="U129" s="580">
        <v>3.0716428491865469E-2</v>
      </c>
      <c r="V129" s="580">
        <v>3.0693400046043397E-2</v>
      </c>
      <c r="W129" s="580">
        <v>3.0670406103714222E-2</v>
      </c>
      <c r="X129" s="580">
        <v>3.0647446587391169E-2</v>
      </c>
      <c r="Y129" s="580">
        <v>3.062452141981933E-2</v>
      </c>
      <c r="Z129" s="580">
        <v>3.0601630523974771E-2</v>
      </c>
      <c r="AA129" s="580">
        <v>3.0578773823063683E-2</v>
      </c>
      <c r="AB129" s="580">
        <v>3.055595124052151E-2</v>
      </c>
      <c r="AC129" s="580">
        <v>3.053316270001212E-2</v>
      </c>
      <c r="AD129" s="580">
        <v>3.0510408125426911E-2</v>
      </c>
      <c r="AE129" s="580">
        <v>3.0487687440884002E-2</v>
      </c>
      <c r="AF129" s="580">
        <v>3.0465000570727388E-2</v>
      </c>
      <c r="AG129" s="580">
        <v>3.044234743952607E-2</v>
      </c>
      <c r="AH129" s="580">
        <v>3.0419727972073245E-2</v>
      </c>
      <c r="AI129" s="580">
        <v>3.0397142093385475E-2</v>
      </c>
      <c r="AJ129" s="580">
        <v>3.0374589728701839E-2</v>
      </c>
      <c r="AK129" s="580">
        <v>3.0352070803483119E-2</v>
      </c>
      <c r="AL129" s="580">
        <v>3.0329585243410982E-2</v>
      </c>
      <c r="AM129" s="580">
        <v>3.0307132974387162E-2</v>
      </c>
      <c r="AN129" s="580">
        <v>3.0284713922532642E-2</v>
      </c>
      <c r="AO129" s="580">
        <v>3.0262328014186844E-2</v>
      </c>
      <c r="AP129" s="580">
        <v>3.023997517590683E-2</v>
      </c>
      <c r="AQ129" s="580">
        <v>3.0217655334466471E-2</v>
      </c>
      <c r="AR129" s="580">
        <v>3.0195368416855696E-2</v>
      </c>
      <c r="AS129" s="580">
        <v>3.017311435027965E-2</v>
      </c>
      <c r="AT129" s="580">
        <v>3.0150893062157926E-2</v>
      </c>
      <c r="AU129" s="580">
        <v>3.0128704480123773E-2</v>
      </c>
      <c r="AV129" s="580">
        <v>3.0106548532023308E-2</v>
      </c>
      <c r="AW129" s="580">
        <v>3.0084425145914719E-2</v>
      </c>
      <c r="AX129" s="580">
        <v>3.0062334250067515E-2</v>
      </c>
      <c r="AY129" s="580">
        <v>3.0040275772961731E-2</v>
      </c>
      <c r="AZ129" s="580">
        <v>3.0018249643287163E-2</v>
      </c>
      <c r="BA129" s="580">
        <v>2.9996255789942604E-2</v>
      </c>
      <c r="BB129" s="580">
        <v>2.9974294142035063E-2</v>
      </c>
      <c r="BC129" s="580">
        <v>2.995236462887901E-2</v>
      </c>
      <c r="BD129" s="580">
        <v>2.9930467179995632E-2</v>
      </c>
      <c r="BE129" s="580">
        <v>2.9908601725112064E-2</v>
      </c>
      <c r="BF129" s="580">
        <v>2.988676819416064E-2</v>
      </c>
      <c r="BG129" s="580">
        <v>2.986496651727814E-2</v>
      </c>
      <c r="BH129" s="580">
        <v>2.9843196624805054E-2</v>
      </c>
      <c r="BI129" s="580">
        <v>2.982145844728484E-2</v>
      </c>
      <c r="BJ129" s="580">
        <v>2.9799751915463166E-2</v>
      </c>
      <c r="BK129" s="580">
        <v>2.9778076960287201E-2</v>
      </c>
      <c r="BL129" s="1"/>
      <c r="BM129" s="510">
        <v>31.5</v>
      </c>
    </row>
    <row r="130" spans="1:65">
      <c r="A130" s="1068"/>
      <c r="B130" s="510">
        <v>28.25</v>
      </c>
      <c r="C130" s="580">
        <v>3.0771426701213585E-2</v>
      </c>
      <c r="D130" s="580">
        <v>3.0748210526988361E-2</v>
      </c>
      <c r="E130" s="580">
        <v>3.0725029358250801E-2</v>
      </c>
      <c r="F130" s="580">
        <v>3.0701883115888319E-2</v>
      </c>
      <c r="G130" s="580">
        <v>3.0678771721026545E-2</v>
      </c>
      <c r="H130" s="580">
        <v>3.0655695095028426E-2</v>
      </c>
      <c r="I130" s="580">
        <v>3.0632653159493338E-2</v>
      </c>
      <c r="J130" s="580">
        <v>3.060964583625618E-2</v>
      </c>
      <c r="K130" s="580">
        <v>3.0586673047386524E-2</v>
      </c>
      <c r="L130" s="580">
        <v>3.0563734715187706E-2</v>
      </c>
      <c r="M130" s="580">
        <v>3.0540830762195964E-2</v>
      </c>
      <c r="N130" s="580">
        <v>3.0517961111179562E-2</v>
      </c>
      <c r="O130" s="580">
        <v>3.0495125685137917E-2</v>
      </c>
      <c r="P130" s="580">
        <v>3.0472324407300758E-2</v>
      </c>
      <c r="Q130" s="580">
        <v>3.0449557201127214E-2</v>
      </c>
      <c r="R130" s="580">
        <v>3.0426823990305024E-2</v>
      </c>
      <c r="S130" s="580">
        <v>3.0404124698749636E-2</v>
      </c>
      <c r="T130" s="580">
        <v>3.0381459250603378E-2</v>
      </c>
      <c r="U130" s="580">
        <v>3.0358827570234607E-2</v>
      </c>
      <c r="V130" s="580">
        <v>3.0336229582236876E-2</v>
      </c>
      <c r="W130" s="580">
        <v>3.0313665211428076E-2</v>
      </c>
      <c r="X130" s="580">
        <v>3.0291134382849628E-2</v>
      </c>
      <c r="Y130" s="580">
        <v>3.0268637021765635E-2</v>
      </c>
      <c r="Z130" s="580">
        <v>3.0246173053662073E-2</v>
      </c>
      <c r="AA130" s="580">
        <v>3.0223742404245944E-2</v>
      </c>
      <c r="AB130" s="580">
        <v>3.020134499944448E-2</v>
      </c>
      <c r="AC130" s="580">
        <v>3.0178980765404307E-2</v>
      </c>
      <c r="AD130" s="580">
        <v>3.0156649628490656E-2</v>
      </c>
      <c r="AE130" s="580">
        <v>3.0134351515286532E-2</v>
      </c>
      <c r="AF130" s="580">
        <v>3.0112086352591931E-2</v>
      </c>
      <c r="AG130" s="580">
        <v>3.0089854067423025E-2</v>
      </c>
      <c r="AH130" s="580">
        <v>3.0067654587011369E-2</v>
      </c>
      <c r="AI130" s="580">
        <v>3.0045487838803092E-2</v>
      </c>
      <c r="AJ130" s="580">
        <v>3.0023353750458139E-2</v>
      </c>
      <c r="AK130" s="580">
        <v>3.000125224984946E-2</v>
      </c>
      <c r="AL130" s="580">
        <v>2.9979183265062232E-2</v>
      </c>
      <c r="AM130" s="580">
        <v>2.9957146724393074E-2</v>
      </c>
      <c r="AN130" s="580">
        <v>2.9935142556349284E-2</v>
      </c>
      <c r="AO130" s="580">
        <v>2.991317068964806E-2</v>
      </c>
      <c r="AP130" s="580">
        <v>2.9891231053215707E-2</v>
      </c>
      <c r="AQ130" s="580">
        <v>2.9869323576186914E-2</v>
      </c>
      <c r="AR130" s="580">
        <v>2.9847448187903958E-2</v>
      </c>
      <c r="AS130" s="580">
        <v>2.9825604817915963E-2</v>
      </c>
      <c r="AT130" s="580">
        <v>2.980379339597812E-2</v>
      </c>
      <c r="AU130" s="580">
        <v>2.9782013852050974E-2</v>
      </c>
      <c r="AV130" s="580">
        <v>2.976026611629962E-2</v>
      </c>
      <c r="AW130" s="580">
        <v>2.9738550119093009E-2</v>
      </c>
      <c r="AX130" s="580">
        <v>2.9716865791003171E-2</v>
      </c>
      <c r="AY130" s="580">
        <v>2.9695213062804492E-2</v>
      </c>
      <c r="AZ130" s="580">
        <v>2.9673591865472974E-2</v>
      </c>
      <c r="BA130" s="580">
        <v>2.9652002130185495E-2</v>
      </c>
      <c r="BB130" s="580">
        <v>2.9630443788319076E-2</v>
      </c>
      <c r="BC130" s="580">
        <v>2.960891677145017E-2</v>
      </c>
      <c r="BD130" s="580">
        <v>2.9587421011353931E-2</v>
      </c>
      <c r="BE130" s="580">
        <v>2.9565956440003486E-2</v>
      </c>
      <c r="BF130" s="580">
        <v>2.9544522989569225E-2</v>
      </c>
      <c r="BG130" s="580">
        <v>2.952312059241809E-2</v>
      </c>
      <c r="BH130" s="580">
        <v>2.9501749181112841E-2</v>
      </c>
      <c r="BI130" s="580">
        <v>2.9480408688411376E-2</v>
      </c>
      <c r="BJ130" s="580">
        <v>2.9459099047266016E-2</v>
      </c>
      <c r="BK130" s="580">
        <v>2.9437820190822802E-2</v>
      </c>
      <c r="BL130" s="1"/>
      <c r="BM130" s="510">
        <v>31.75</v>
      </c>
    </row>
    <row r="131" spans="1:65">
      <c r="A131" s="1068"/>
      <c r="B131" s="510">
        <v>28.5</v>
      </c>
      <c r="C131" s="580">
        <v>3.0412431444339957E-2</v>
      </c>
      <c r="D131" s="580">
        <v>3.038965083381788E-2</v>
      </c>
      <c r="E131" s="580">
        <v>3.0366904325651641E-2</v>
      </c>
      <c r="F131" s="580">
        <v>3.0344191843322165E-2</v>
      </c>
      <c r="G131" s="580">
        <v>3.032151331053913E-2</v>
      </c>
      <c r="H131" s="580">
        <v>3.029886865124012E-2</v>
      </c>
      <c r="I131" s="580">
        <v>3.0276257789589749E-2</v>
      </c>
      <c r="J131" s="580">
        <v>3.0253680649978857E-2</v>
      </c>
      <c r="K131" s="580">
        <v>3.0231137157023632E-2</v>
      </c>
      <c r="L131" s="580">
        <v>3.0208627235564788E-2</v>
      </c>
      <c r="M131" s="580">
        <v>3.0186150810666723E-2</v>
      </c>
      <c r="N131" s="580">
        <v>3.0163707807616697E-2</v>
      </c>
      <c r="O131" s="580">
        <v>3.0141298151923977E-2</v>
      </c>
      <c r="P131" s="580">
        <v>3.0118921769319053E-2</v>
      </c>
      <c r="Q131" s="580">
        <v>3.0096578585752789E-2</v>
      </c>
      <c r="R131" s="580">
        <v>3.0074268527395611E-2</v>
      </c>
      <c r="S131" s="580">
        <v>3.0051991520636704E-2</v>
      </c>
      <c r="T131" s="580">
        <v>3.0029747492083189E-2</v>
      </c>
      <c r="U131" s="580">
        <v>3.0007536368559337E-2</v>
      </c>
      <c r="V131" s="580">
        <v>2.9985358077105725E-2</v>
      </c>
      <c r="W131" s="580">
        <v>2.9963212544978492E-2</v>
      </c>
      <c r="X131" s="580">
        <v>2.9941099699648512E-2</v>
      </c>
      <c r="Y131" s="580">
        <v>2.9919019468800594E-2</v>
      </c>
      <c r="Z131" s="580">
        <v>2.9896971780332716E-2</v>
      </c>
      <c r="AA131" s="580">
        <v>2.9874956562355243E-2</v>
      </c>
      <c r="AB131" s="580">
        <v>2.9852973743190105E-2</v>
      </c>
      <c r="AC131" s="580">
        <v>2.9831023251370069E-2</v>
      </c>
      <c r="AD131" s="580">
        <v>2.9809105015637938E-2</v>
      </c>
      <c r="AE131" s="580">
        <v>2.9787218964945784E-2</v>
      </c>
      <c r="AF131" s="580">
        <v>2.9765365028454182E-2</v>
      </c>
      <c r="AG131" s="580">
        <v>2.9743543135531455E-2</v>
      </c>
      <c r="AH131" s="580">
        <v>2.9721753215752877E-2</v>
      </c>
      <c r="AI131" s="580">
        <v>2.9699995198899966E-2</v>
      </c>
      <c r="AJ131" s="580">
        <v>2.96782690149597E-2</v>
      </c>
      <c r="AK131" s="580">
        <v>2.9656574594123762E-2</v>
      </c>
      <c r="AL131" s="580">
        <v>2.9634911866787815E-2</v>
      </c>
      <c r="AM131" s="580">
        <v>2.9613280763550742E-2</v>
      </c>
      <c r="AN131" s="580">
        <v>2.9591681215213887E-2</v>
      </c>
      <c r="AO131" s="580">
        <v>2.9570113152780367E-2</v>
      </c>
      <c r="AP131" s="580">
        <v>2.9548576507454287E-2</v>
      </c>
      <c r="AQ131" s="580">
        <v>2.9527071210640039E-2</v>
      </c>
      <c r="AR131" s="580">
        <v>2.9505597193941559E-2</v>
      </c>
      <c r="AS131" s="580">
        <v>2.9484154389161611E-2</v>
      </c>
      <c r="AT131" s="580">
        <v>2.9462742728301058E-2</v>
      </c>
      <c r="AU131" s="580">
        <v>2.9441362143558147E-2</v>
      </c>
      <c r="AV131" s="580">
        <v>2.9420012567327784E-2</v>
      </c>
      <c r="AW131" s="580">
        <v>2.9398693932200848E-2</v>
      </c>
      <c r="AX131" s="580">
        <v>2.9377406170963447E-2</v>
      </c>
      <c r="AY131" s="580">
        <v>2.9356149216596232E-2</v>
      </c>
      <c r="AZ131" s="580">
        <v>2.9334923002273704E-2</v>
      </c>
      <c r="BA131" s="580">
        <v>2.9313727461363469E-2</v>
      </c>
      <c r="BB131" s="580">
        <v>2.9292562527425601E-2</v>
      </c>
      <c r="BC131" s="580">
        <v>2.9271428134211901E-2</v>
      </c>
      <c r="BD131" s="580">
        <v>2.925032421566523E-2</v>
      </c>
      <c r="BE131" s="580">
        <v>2.9229250705918811E-2</v>
      </c>
      <c r="BF131" s="580">
        <v>2.9208207539295549E-2</v>
      </c>
      <c r="BG131" s="580">
        <v>2.9187194650307335E-2</v>
      </c>
      <c r="BH131" s="580">
        <v>2.9166211973654394E-2</v>
      </c>
      <c r="BI131" s="580">
        <v>2.9145259444224577E-2</v>
      </c>
      <c r="BJ131" s="580">
        <v>2.9124336997092718E-2</v>
      </c>
      <c r="BK131" s="580">
        <v>2.9103444567519933E-2</v>
      </c>
      <c r="BL131" s="1"/>
      <c r="BM131" s="510">
        <v>32</v>
      </c>
    </row>
    <row r="132" spans="1:65">
      <c r="A132" s="1068"/>
      <c r="B132" s="510">
        <v>28.75</v>
      </c>
      <c r="C132" s="580">
        <v>3.0059788495085844E-2</v>
      </c>
      <c r="D132" s="580">
        <v>3.0037432515169861E-2</v>
      </c>
      <c r="E132" s="580">
        <v>3.0015109763592267E-2</v>
      </c>
      <c r="F132" s="580">
        <v>2.9992820166325714E-2</v>
      </c>
      <c r="G132" s="580">
        <v>2.9970563649562593E-2</v>
      </c>
      <c r="H132" s="580">
        <v>2.9948340139714206E-2</v>
      </c>
      <c r="I132" s="580">
        <v>2.9926149563409964E-2</v>
      </c>
      <c r="J132" s="580">
        <v>2.9903991847496578E-2</v>
      </c>
      <c r="K132" s="580">
        <v>2.9881866919037246E-2</v>
      </c>
      <c r="L132" s="580">
        <v>2.9859774705310867E-2</v>
      </c>
      <c r="M132" s="580">
        <v>2.9837715133811241E-2</v>
      </c>
      <c r="N132" s="580">
        <v>2.9815688132246259E-2</v>
      </c>
      <c r="O132" s="580">
        <v>2.9793693628537132E-2</v>
      </c>
      <c r="P132" s="580">
        <v>2.9771731550817606E-2</v>
      </c>
      <c r="Q132" s="580">
        <v>2.9749801827433163E-2</v>
      </c>
      <c r="R132" s="580">
        <v>2.9727904386940261E-2</v>
      </c>
      <c r="S132" s="580">
        <v>2.9706039158105546E-2</v>
      </c>
      <c r="T132" s="580">
        <v>2.9684206069905066E-2</v>
      </c>
      <c r="U132" s="580">
        <v>2.9662405051523535E-2</v>
      </c>
      <c r="V132" s="580">
        <v>2.9640636032353548E-2</v>
      </c>
      <c r="W132" s="580">
        <v>2.961889894199482E-2</v>
      </c>
      <c r="X132" s="580">
        <v>2.9597193710253426E-2</v>
      </c>
      <c r="Y132" s="580">
        <v>2.957552026714105E-2</v>
      </c>
      <c r="Z132" s="580">
        <v>2.955387854287423E-2</v>
      </c>
      <c r="AA132" s="580">
        <v>2.9532268467873598E-2</v>
      </c>
      <c r="AB132" s="580">
        <v>2.9510689972763165E-2</v>
      </c>
      <c r="AC132" s="580">
        <v>2.9489142988369549E-2</v>
      </c>
      <c r="AD132" s="580">
        <v>2.9467627445721244E-2</v>
      </c>
      <c r="AE132" s="580">
        <v>2.944614327604789E-2</v>
      </c>
      <c r="AF132" s="580">
        <v>2.9424690410779542E-2</v>
      </c>
      <c r="AG132" s="580">
        <v>2.9403268781545918E-2</v>
      </c>
      <c r="AH132" s="580">
        <v>2.9381878320175706E-2</v>
      </c>
      <c r="AI132" s="580">
        <v>2.9360518958695816E-2</v>
      </c>
      <c r="AJ132" s="580">
        <v>2.9339190629330672E-2</v>
      </c>
      <c r="AK132" s="580">
        <v>2.9317893264501491E-2</v>
      </c>
      <c r="AL132" s="580">
        <v>2.9296626796825577E-2</v>
      </c>
      <c r="AM132" s="580">
        <v>2.927539115911558E-2</v>
      </c>
      <c r="AN132" s="580">
        <v>2.9254186284378838E-2</v>
      </c>
      <c r="AO132" s="580">
        <v>2.9233012105816632E-2</v>
      </c>
      <c r="AP132" s="580">
        <v>2.9211868556823506E-2</v>
      </c>
      <c r="AQ132" s="580">
        <v>2.9190755570986552E-2</v>
      </c>
      <c r="AR132" s="580">
        <v>2.9169673082084742E-2</v>
      </c>
      <c r="AS132" s="580">
        <v>2.9148621024088186E-2</v>
      </c>
      <c r="AT132" s="580">
        <v>2.9127599331157508E-2</v>
      </c>
      <c r="AU132" s="580">
        <v>2.9106607937643105E-2</v>
      </c>
      <c r="AV132" s="580">
        <v>2.9085646778084492E-2</v>
      </c>
      <c r="AW132" s="580">
        <v>2.9064715787209618E-2</v>
      </c>
      <c r="AX132" s="580">
        <v>2.9043814899934173E-2</v>
      </c>
      <c r="AY132" s="580">
        <v>2.9022944051360945E-2</v>
      </c>
      <c r="AZ132" s="580">
        <v>2.9002103176779096E-2</v>
      </c>
      <c r="BA132" s="580">
        <v>2.8981292211663557E-2</v>
      </c>
      <c r="BB132" s="580">
        <v>2.8960511091674315E-2</v>
      </c>
      <c r="BC132" s="580">
        <v>2.8939759752655767E-2</v>
      </c>
      <c r="BD132" s="580">
        <v>2.8919038130636066E-2</v>
      </c>
      <c r="BE132" s="580">
        <v>2.8898346161826446E-2</v>
      </c>
      <c r="BF132" s="580">
        <v>2.8877683782620581E-2</v>
      </c>
      <c r="BG132" s="580">
        <v>2.8857050929593928E-2</v>
      </c>
      <c r="BH132" s="580">
        <v>2.8836447539503086E-2</v>
      </c>
      <c r="BI132" s="580">
        <v>2.8815873549285137E-2</v>
      </c>
      <c r="BJ132" s="580">
        <v>2.8795328896057012E-2</v>
      </c>
      <c r="BK132" s="580">
        <v>2.8774813517114851E-2</v>
      </c>
      <c r="BL132" s="1"/>
      <c r="BM132" s="510">
        <v>32.25</v>
      </c>
    </row>
    <row r="133" spans="1:65">
      <c r="A133" s="1068"/>
      <c r="B133" s="510">
        <v>29</v>
      </c>
      <c r="C133" s="580">
        <v>2.9713346480424157E-2</v>
      </c>
      <c r="D133" s="580">
        <v>2.9691404541914906E-2</v>
      </c>
      <c r="E133" s="580">
        <v>2.9669494985715774E-2</v>
      </c>
      <c r="F133" s="580">
        <v>2.9647617740194025E-2</v>
      </c>
      <c r="G133" s="580">
        <v>2.9625772733928031E-2</v>
      </c>
      <c r="H133" s="580">
        <v>2.9603959895706525E-2</v>
      </c>
      <c r="I133" s="580">
        <v>2.9582179154527804E-2</v>
      </c>
      <c r="J133" s="580">
        <v>2.9560430439598964E-2</v>
      </c>
      <c r="K133" s="580">
        <v>2.9538713680335137E-2</v>
      </c>
      <c r="L133" s="580">
        <v>2.9517028806358734E-2</v>
      </c>
      <c r="M133" s="580">
        <v>2.9495375747498654E-2</v>
      </c>
      <c r="N133" s="580">
        <v>2.9473754433789572E-2</v>
      </c>
      <c r="O133" s="580">
        <v>2.9452164795471147E-2</v>
      </c>
      <c r="P133" s="580">
        <v>2.9430606762987293E-2</v>
      </c>
      <c r="Q133" s="580">
        <v>2.9409080266985434E-2</v>
      </c>
      <c r="R133" s="580">
        <v>2.9387585238315743E-2</v>
      </c>
      <c r="S133" s="580">
        <v>2.9366121608030406E-2</v>
      </c>
      <c r="T133" s="580">
        <v>2.9344689307382901E-2</v>
      </c>
      <c r="U133" s="580">
        <v>2.9323288267827249E-2</v>
      </c>
      <c r="V133" s="580">
        <v>2.930191842101729E-2</v>
      </c>
      <c r="W133" s="580">
        <v>2.9280579698805948E-2</v>
      </c>
      <c r="X133" s="580">
        <v>2.9259272033244514E-2</v>
      </c>
      <c r="Y133" s="580">
        <v>2.923799535658192E-2</v>
      </c>
      <c r="Z133" s="580">
        <v>2.9216749601264021E-2</v>
      </c>
      <c r="AA133" s="580">
        <v>2.9195534699932888E-2</v>
      </c>
      <c r="AB133" s="580">
        <v>2.9174350585426088E-2</v>
      </c>
      <c r="AC133" s="580">
        <v>2.9153197190775977E-2</v>
      </c>
      <c r="AD133" s="580">
        <v>2.913207444920899E-2</v>
      </c>
      <c r="AE133" s="580">
        <v>2.9110982294144959E-2</v>
      </c>
      <c r="AF133" s="580">
        <v>2.9089920659196373E-2</v>
      </c>
      <c r="AG133" s="580">
        <v>2.9068889478167721E-2</v>
      </c>
      <c r="AH133" s="580">
        <v>2.9047888685054788E-2</v>
      </c>
      <c r="AI133" s="580">
        <v>2.9026918214043948E-2</v>
      </c>
      <c r="AJ133" s="580">
        <v>2.90059779995115E-2</v>
      </c>
      <c r="AK133" s="580">
        <v>2.8985067976022964E-2</v>
      </c>
      <c r="AL133" s="580">
        <v>2.8964188078332405E-2</v>
      </c>
      <c r="AM133" s="580">
        <v>2.8943338241381764E-2</v>
      </c>
      <c r="AN133" s="580">
        <v>2.8922518400300173E-2</v>
      </c>
      <c r="AO133" s="580">
        <v>2.8901728490403285E-2</v>
      </c>
      <c r="AP133" s="580">
        <v>2.8880968447192606E-2</v>
      </c>
      <c r="AQ133" s="580">
        <v>2.8860238206354819E-2</v>
      </c>
      <c r="AR133" s="580">
        <v>2.8839537703761124E-2</v>
      </c>
      <c r="AS133" s="580">
        <v>2.881886687546659E-2</v>
      </c>
      <c r="AT133" s="580">
        <v>2.8798225657709477E-2</v>
      </c>
      <c r="AU133" s="580">
        <v>2.8777613986910595E-2</v>
      </c>
      <c r="AV133" s="580">
        <v>2.8757031799672643E-2</v>
      </c>
      <c r="AW133" s="580">
        <v>2.8736479032779559E-2</v>
      </c>
      <c r="AX133" s="580">
        <v>2.8715955623195871E-2</v>
      </c>
      <c r="AY133" s="580">
        <v>2.869546150806607E-2</v>
      </c>
      <c r="AZ133" s="580">
        <v>2.8674996624713942E-2</v>
      </c>
      <c r="BA133" s="580">
        <v>2.8654560910641946E-2</v>
      </c>
      <c r="BB133" s="580">
        <v>2.8634154303530581E-2</v>
      </c>
      <c r="BC133" s="580">
        <v>2.8613776741237731E-2</v>
      </c>
      <c r="BD133" s="580">
        <v>2.8593428161798069E-2</v>
      </c>
      <c r="BE133" s="580">
        <v>2.857310850342238E-2</v>
      </c>
      <c r="BF133" s="580">
        <v>2.855281770449699E-2</v>
      </c>
      <c r="BG133" s="580">
        <v>2.8532555703583103E-2</v>
      </c>
      <c r="BH133" s="580">
        <v>2.8512322439416201E-2</v>
      </c>
      <c r="BI133" s="580">
        <v>2.849211785090542E-2</v>
      </c>
      <c r="BJ133" s="580">
        <v>2.8471941877132936E-2</v>
      </c>
      <c r="BK133" s="580">
        <v>2.8451794457353345E-2</v>
      </c>
      <c r="BL133" s="1"/>
      <c r="BM133" s="510">
        <v>32.5</v>
      </c>
    </row>
    <row r="134" spans="1:65">
      <c r="A134" s="1068"/>
      <c r="B134" s="510">
        <v>29.25</v>
      </c>
      <c r="C134" s="580">
        <v>2.9372958575677757E-2</v>
      </c>
      <c r="D134" s="580">
        <v>2.9351420420271983E-2</v>
      </c>
      <c r="E134" s="580">
        <v>2.9329913828062711E-2</v>
      </c>
      <c r="F134" s="580">
        <v>2.9308438729719083E-2</v>
      </c>
      <c r="G134" s="580">
        <v>2.9286995056113142E-2</v>
      </c>
      <c r="H134" s="580">
        <v>2.9265582738319092E-2</v>
      </c>
      <c r="I134" s="580">
        <v>2.9244201707612563E-2</v>
      </c>
      <c r="J134" s="580">
        <v>2.9222851895469876E-2</v>
      </c>
      <c r="K134" s="580">
        <v>2.9201533233567317E-2</v>
      </c>
      <c r="L134" s="580">
        <v>2.9180245653780374E-2</v>
      </c>
      <c r="M134" s="580">
        <v>2.9158989088183065E-2</v>
      </c>
      <c r="N134" s="580">
        <v>2.9137763469047184E-2</v>
      </c>
      <c r="O134" s="580">
        <v>2.9116568728841576E-2</v>
      </c>
      <c r="P134" s="580">
        <v>2.9095404800231445E-2</v>
      </c>
      <c r="Q134" s="580">
        <v>2.9074271616077618E-2</v>
      </c>
      <c r="R134" s="580">
        <v>2.9053169109435843E-2</v>
      </c>
      <c r="S134" s="580">
        <v>2.9032097213556086E-2</v>
      </c>
      <c r="T134" s="580">
        <v>2.9011055861881824E-2</v>
      </c>
      <c r="U134" s="580">
        <v>2.8990044988049347E-2</v>
      </c>
      <c r="V134" s="580">
        <v>2.8969064525887059E-2</v>
      </c>
      <c r="W134" s="580">
        <v>2.894811440941478E-2</v>
      </c>
      <c r="X134" s="580">
        <v>2.8927194572843054E-2</v>
      </c>
      <c r="Y134" s="580">
        <v>2.8906304950572462E-2</v>
      </c>
      <c r="Z134" s="580">
        <v>2.8885445477192944E-2</v>
      </c>
      <c r="AA134" s="580">
        <v>2.8864616087483107E-2</v>
      </c>
      <c r="AB134" s="580">
        <v>2.8843816716409551E-2</v>
      </c>
      <c r="AC134" s="580">
        <v>2.8823047299126183E-2</v>
      </c>
      <c r="AD134" s="580">
        <v>2.8802307770973548E-2</v>
      </c>
      <c r="AE134" s="580">
        <v>2.8781598067478164E-2</v>
      </c>
      <c r="AF134" s="580">
        <v>2.8760918124351852E-2</v>
      </c>
      <c r="AG134" s="580">
        <v>2.8740267877491059E-2</v>
      </c>
      <c r="AH134" s="580">
        <v>2.8719647262976211E-2</v>
      </c>
      <c r="AI134" s="580">
        <v>2.8699056217071046E-2</v>
      </c>
      <c r="AJ134" s="580">
        <v>2.8678494676221963E-2</v>
      </c>
      <c r="AK134" s="580">
        <v>2.8657962577057345E-2</v>
      </c>
      <c r="AL134" s="580">
        <v>2.8637459856386948E-2</v>
      </c>
      <c r="AM134" s="580">
        <v>2.8616986451201219E-2</v>
      </c>
      <c r="AN134" s="580">
        <v>2.8596542298670667E-2</v>
      </c>
      <c r="AO134" s="580">
        <v>2.8576127336145216E-2</v>
      </c>
      <c r="AP134" s="580">
        <v>2.8555741501153569E-2</v>
      </c>
      <c r="AQ134" s="580">
        <v>2.853538473140255E-2</v>
      </c>
      <c r="AR134" s="580">
        <v>2.8515056964776506E-2</v>
      </c>
      <c r="AS134" s="580">
        <v>2.8494758139336641E-2</v>
      </c>
      <c r="AT134" s="580">
        <v>2.8474488193320414E-2</v>
      </c>
      <c r="AU134" s="580">
        <v>2.8454247065140895E-2</v>
      </c>
      <c r="AV134" s="580">
        <v>2.8434034693386144E-2</v>
      </c>
      <c r="AW134" s="580">
        <v>2.8413851016818589E-2</v>
      </c>
      <c r="AX134" s="580">
        <v>2.8393695974374415E-2</v>
      </c>
      <c r="AY134" s="580">
        <v>2.8373569505162944E-2</v>
      </c>
      <c r="AZ134" s="580">
        <v>2.8353471548466024E-2</v>
      </c>
      <c r="BA134" s="580">
        <v>2.8333402043737414E-2</v>
      </c>
      <c r="BB134" s="580">
        <v>2.8313360930602178E-2</v>
      </c>
      <c r="BC134" s="580">
        <v>2.8293348148856073E-2</v>
      </c>
      <c r="BD134" s="580">
        <v>2.8273363638464964E-2</v>
      </c>
      <c r="BE134" s="580">
        <v>2.8253407339564208E-2</v>
      </c>
      <c r="BF134" s="580">
        <v>2.8233479192458055E-2</v>
      </c>
      <c r="BG134" s="580">
        <v>2.8213579137619071E-2</v>
      </c>
      <c r="BH134" s="580">
        <v>2.8193707115687524E-2</v>
      </c>
      <c r="BI134" s="580">
        <v>2.8173863067470807E-2</v>
      </c>
      <c r="BJ134" s="580">
        <v>2.8154046933942835E-2</v>
      </c>
      <c r="BK134" s="580">
        <v>2.8134258656243482E-2</v>
      </c>
      <c r="BL134" s="1"/>
      <c r="BM134" s="510">
        <v>32.75</v>
      </c>
    </row>
    <row r="135" spans="1:65">
      <c r="A135" s="1068"/>
      <c r="B135" s="510">
        <v>29.5</v>
      </c>
      <c r="C135" s="580">
        <v>2.9038482339316104E-2</v>
      </c>
      <c r="D135" s="580">
        <v>2.9017338027178981E-2</v>
      </c>
      <c r="E135" s="580">
        <v>2.8996224485012934E-2</v>
      </c>
      <c r="F135" s="580">
        <v>2.8975141645700427E-2</v>
      </c>
      <c r="G135" s="580">
        <v>2.8954089442318986E-2</v>
      </c>
      <c r="H135" s="580">
        <v>2.8933067808140492E-2</v>
      </c>
      <c r="I135" s="580">
        <v>2.8912076676630476E-2</v>
      </c>
      <c r="J135" s="580">
        <v>2.8891115981447391E-2</v>
      </c>
      <c r="K135" s="580">
        <v>2.8870185656441966E-2</v>
      </c>
      <c r="L135" s="580">
        <v>2.884928563565646E-2</v>
      </c>
      <c r="M135" s="580">
        <v>2.8828415853324001E-2</v>
      </c>
      <c r="N135" s="580">
        <v>2.8807576243867879E-2</v>
      </c>
      <c r="O135" s="580">
        <v>2.8786766741900859E-2</v>
      </c>
      <c r="P135" s="580">
        <v>2.8765987282224521E-2</v>
      </c>
      <c r="Q135" s="580">
        <v>2.8745237799828533E-2</v>
      </c>
      <c r="R135" s="580">
        <v>2.8724518229890025E-2</v>
      </c>
      <c r="S135" s="580">
        <v>2.8703828507772877E-2</v>
      </c>
      <c r="T135" s="580">
        <v>2.8683168569027067E-2</v>
      </c>
      <c r="U135" s="580">
        <v>2.8662538349387989E-2</v>
      </c>
      <c r="V135" s="580">
        <v>2.8641937784775796E-2</v>
      </c>
      <c r="W135" s="580">
        <v>2.8621366811294725E-2</v>
      </c>
      <c r="X135" s="580">
        <v>2.8600825365232452E-2</v>
      </c>
      <c r="Y135" s="580">
        <v>2.8580313383059424E-2</v>
      </c>
      <c r="Z135" s="580">
        <v>2.8559830801428203E-2</v>
      </c>
      <c r="AA135" s="580">
        <v>2.8539377557172826E-2</v>
      </c>
      <c r="AB135" s="580">
        <v>2.8518953587308143E-2</v>
      </c>
      <c r="AC135" s="580">
        <v>2.8498558829029158E-2</v>
      </c>
      <c r="AD135" s="580">
        <v>2.8478193219710429E-2</v>
      </c>
      <c r="AE135" s="580">
        <v>2.8457856696905377E-2</v>
      </c>
      <c r="AF135" s="580">
        <v>2.8437549198345687E-2</v>
      </c>
      <c r="AG135" s="580">
        <v>2.8417270661940639E-2</v>
      </c>
      <c r="AH135" s="580">
        <v>2.8397021025776514E-2</v>
      </c>
      <c r="AI135" s="580">
        <v>2.8376800228115919E-2</v>
      </c>
      <c r="AJ135" s="580">
        <v>2.8356608207397192E-2</v>
      </c>
      <c r="AK135" s="580">
        <v>2.8336444902233769E-2</v>
      </c>
      <c r="AL135" s="580">
        <v>2.8316310251413561E-2</v>
      </c>
      <c r="AM135" s="580">
        <v>2.829620419389833E-2</v>
      </c>
      <c r="AN135" s="580">
        <v>2.8276126668823079E-2</v>
      </c>
      <c r="AO135" s="580">
        <v>2.8256077615495444E-2</v>
      </c>
      <c r="AP135" s="580">
        <v>2.8236056973395051E-2</v>
      </c>
      <c r="AQ135" s="580">
        <v>2.8216064682172946E-2</v>
      </c>
      <c r="AR135" s="580">
        <v>2.8196100681650973E-2</v>
      </c>
      <c r="AS135" s="580">
        <v>2.8176164911821164E-2</v>
      </c>
      <c r="AT135" s="580">
        <v>2.8156257312845146E-2</v>
      </c>
      <c r="AU135" s="580">
        <v>2.813637782505354E-2</v>
      </c>
      <c r="AV135" s="580">
        <v>2.8116526388945358E-2</v>
      </c>
      <c r="AW135" s="580">
        <v>2.8096702945187423E-2</v>
      </c>
      <c r="AX135" s="580">
        <v>2.8076907434613767E-2</v>
      </c>
      <c r="AY135" s="580">
        <v>2.8057139798225047E-2</v>
      </c>
      <c r="AZ135" s="580">
        <v>2.8037399977187964E-2</v>
      </c>
      <c r="BA135" s="580">
        <v>2.8017687912834661E-2</v>
      </c>
      <c r="BB135" s="580">
        <v>2.799800354666216E-2</v>
      </c>
      <c r="BC135" s="580">
        <v>2.7978346820331776E-2</v>
      </c>
      <c r="BD135" s="580">
        <v>2.7958717675668546E-2</v>
      </c>
      <c r="BE135" s="580">
        <v>2.7939116054660647E-2</v>
      </c>
      <c r="BF135" s="580">
        <v>2.7919541899458829E-2</v>
      </c>
      <c r="BG135" s="580">
        <v>2.7899995152375852E-2</v>
      </c>
      <c r="BH135" s="580">
        <v>2.7880475755885894E-2</v>
      </c>
      <c r="BI135" s="580">
        <v>2.786098365262402E-2</v>
      </c>
      <c r="BJ135" s="580">
        <v>2.784151878538561E-2</v>
      </c>
      <c r="BK135" s="580">
        <v>2.7822081097125782E-2</v>
      </c>
      <c r="BL135" s="1"/>
      <c r="BM135" s="510">
        <v>33</v>
      </c>
    </row>
    <row r="136" spans="1:65">
      <c r="A136" s="1068"/>
      <c r="B136" s="576">
        <v>29.75</v>
      </c>
      <c r="C136" s="580">
        <v>2.8709779554793934E-2</v>
      </c>
      <c r="D136" s="580">
        <v>2.8689019452676399E-2</v>
      </c>
      <c r="E136" s="580">
        <v>2.8668289352211811E-2</v>
      </c>
      <c r="F136" s="580">
        <v>2.8647589188411388E-2</v>
      </c>
      <c r="G136" s="580">
        <v>2.8626918896473903E-2</v>
      </c>
      <c r="H136" s="580">
        <v>2.8606278411785035E-2</v>
      </c>
      <c r="I136" s="580">
        <v>2.8585667669916659E-2</v>
      </c>
      <c r="J136" s="580">
        <v>2.8565086606626218E-2</v>
      </c>
      <c r="K136" s="580">
        <v>2.8544535157856023E-2</v>
      </c>
      <c r="L136" s="580">
        <v>2.8524013259732608E-2</v>
      </c>
      <c r="M136" s="580">
        <v>2.8503520848566055E-2</v>
      </c>
      <c r="N136" s="580">
        <v>2.8483057860849346E-2</v>
      </c>
      <c r="O136" s="580">
        <v>2.8462624233257693E-2</v>
      </c>
      <c r="P136" s="580">
        <v>2.8442219902647899E-2</v>
      </c>
      <c r="Q136" s="580">
        <v>2.8421844806057705E-2</v>
      </c>
      <c r="R136" s="580">
        <v>2.8401498880705131E-2</v>
      </c>
      <c r="S136" s="580">
        <v>2.8381182063987855E-2</v>
      </c>
      <c r="T136" s="580">
        <v>2.8360894293482534E-2</v>
      </c>
      <c r="U136" s="580">
        <v>2.8340635506944212E-2</v>
      </c>
      <c r="V136" s="580">
        <v>2.8320405642305629E-2</v>
      </c>
      <c r="W136" s="580">
        <v>2.8300204637676633E-2</v>
      </c>
      <c r="X136" s="580">
        <v>2.8280032431343534E-2</v>
      </c>
      <c r="Y136" s="580">
        <v>2.8259888961768464E-2</v>
      </c>
      <c r="Z136" s="580">
        <v>2.8239774167588765E-2</v>
      </c>
      <c r="AA136" s="580">
        <v>2.8219687987616364E-2</v>
      </c>
      <c r="AB136" s="580">
        <v>2.8199630360837141E-2</v>
      </c>
      <c r="AC136" s="580">
        <v>2.817960122641033E-2</v>
      </c>
      <c r="AD136" s="580">
        <v>2.8159600523667887E-2</v>
      </c>
      <c r="AE136" s="580">
        <v>2.8139628192113891E-2</v>
      </c>
      <c r="AF136" s="580">
        <v>2.8119684171423916E-2</v>
      </c>
      <c r="AG136" s="580">
        <v>2.8099768401444455E-2</v>
      </c>
      <c r="AH136" s="580">
        <v>2.8079880822192271E-2</v>
      </c>
      <c r="AI136" s="580">
        <v>2.8060021373853831E-2</v>
      </c>
      <c r="AJ136" s="580">
        <v>2.8040189996784703E-2</v>
      </c>
      <c r="AK136" s="580">
        <v>2.8020386631508937E-2</v>
      </c>
      <c r="AL136" s="580">
        <v>2.8000611218718489E-2</v>
      </c>
      <c r="AM136" s="580">
        <v>2.7980863699272628E-2</v>
      </c>
      <c r="AN136" s="580">
        <v>2.7961144014197331E-2</v>
      </c>
      <c r="AO136" s="580">
        <v>2.7941452104684714E-2</v>
      </c>
      <c r="AP136" s="580">
        <v>2.7921787912092443E-2</v>
      </c>
      <c r="AQ136" s="580">
        <v>2.7902151377943149E-2</v>
      </c>
      <c r="AR136" s="580">
        <v>2.7882542443923842E-2</v>
      </c>
      <c r="AS136" s="580">
        <v>2.7862961051885345E-2</v>
      </c>
      <c r="AT136" s="580">
        <v>2.7843407143841724E-2</v>
      </c>
      <c r="AU136" s="580">
        <v>2.7823880661969686E-2</v>
      </c>
      <c r="AV136" s="580">
        <v>2.780438154860804E-2</v>
      </c>
      <c r="AW136" s="580">
        <v>2.7784909746257129E-2</v>
      </c>
      <c r="AX136" s="580">
        <v>2.7765465197578235E-2</v>
      </c>
      <c r="AY136" s="580">
        <v>2.774604784539305E-2</v>
      </c>
      <c r="AZ136" s="580">
        <v>2.7726657632683102E-2</v>
      </c>
      <c r="BA136" s="580">
        <v>2.7707294502589179E-2</v>
      </c>
      <c r="BB136" s="580">
        <v>2.768795839841081E-2</v>
      </c>
      <c r="BC136" s="580">
        <v>2.7668649263605682E-2</v>
      </c>
      <c r="BD136" s="580">
        <v>2.7649367041789105E-2</v>
      </c>
      <c r="BE136" s="580">
        <v>2.7630111676733453E-2</v>
      </c>
      <c r="BF136" s="580">
        <v>2.7610883112367621E-2</v>
      </c>
      <c r="BG136" s="580">
        <v>2.759168129277648E-2</v>
      </c>
      <c r="BH136" s="580">
        <v>2.757250616220034E-2</v>
      </c>
      <c r="BI136" s="580">
        <v>2.7553357665034403E-2</v>
      </c>
      <c r="BJ136" s="580">
        <v>2.753423574582823E-2</v>
      </c>
      <c r="BK136" s="580">
        <v>2.7515140349285212E-2</v>
      </c>
      <c r="BL136" s="1"/>
      <c r="BM136" s="510">
        <v>33.25</v>
      </c>
    </row>
    <row r="137" spans="1:65">
      <c r="A137" s="1068"/>
      <c r="B137" s="510">
        <v>30</v>
      </c>
      <c r="C137" s="580">
        <v>2.8386716079087593E-2</v>
      </c>
      <c r="D137" s="580">
        <v>2.8366330848961282E-2</v>
      </c>
      <c r="E137" s="580">
        <v>2.8345974876139525E-2</v>
      </c>
      <c r="F137" s="580">
        <v>2.8325648097681459E-2</v>
      </c>
      <c r="G137" s="580">
        <v>2.8305350450826629E-2</v>
      </c>
      <c r="H137" s="580">
        <v>2.8285081872994333E-2</v>
      </c>
      <c r="I137" s="580">
        <v>2.8264842301782996E-2</v>
      </c>
      <c r="J137" s="580">
        <v>2.8244631674969531E-2</v>
      </c>
      <c r="K137" s="580">
        <v>2.8224449930508676E-2</v>
      </c>
      <c r="L137" s="580">
        <v>2.8204297006532392E-2</v>
      </c>
      <c r="M137" s="580">
        <v>2.8184172841349206E-2</v>
      </c>
      <c r="N137" s="580">
        <v>2.8164077373443588E-2</v>
      </c>
      <c r="O137" s="580">
        <v>2.8144010541475334E-2</v>
      </c>
      <c r="P137" s="580">
        <v>2.8123972284278931E-2</v>
      </c>
      <c r="Q137" s="580">
        <v>2.8103962540862941E-2</v>
      </c>
      <c r="R137" s="580">
        <v>2.8083981250409375E-2</v>
      </c>
      <c r="S137" s="580">
        <v>2.806402835227309E-2</v>
      </c>
      <c r="T137" s="580">
        <v>2.8044103785981156E-2</v>
      </c>
      <c r="U137" s="580">
        <v>2.8024207491232273E-2</v>
      </c>
      <c r="V137" s="580">
        <v>2.8004339407896126E-2</v>
      </c>
      <c r="W137" s="580">
        <v>2.7984499476012819E-2</v>
      </c>
      <c r="X137" s="580">
        <v>2.7964687635792244E-2</v>
      </c>
      <c r="Y137" s="580">
        <v>2.7944903827613481E-2</v>
      </c>
      <c r="Z137" s="580">
        <v>2.7925147992024224E-2</v>
      </c>
      <c r="AA137" s="580">
        <v>2.7905420069740151E-2</v>
      </c>
      <c r="AB137" s="580">
        <v>2.7885720001644364E-2</v>
      </c>
      <c r="AC137" s="580">
        <v>2.7866047728786775E-2</v>
      </c>
      <c r="AD137" s="580">
        <v>2.7846403192383528E-2</v>
      </c>
      <c r="AE137" s="580">
        <v>2.7826786333816415E-2</v>
      </c>
      <c r="AF137" s="580">
        <v>2.7807197094632294E-2</v>
      </c>
      <c r="AG137" s="580">
        <v>2.778763541654249E-2</v>
      </c>
      <c r="AH137" s="580">
        <v>2.7768101241422236E-2</v>
      </c>
      <c r="AI137" s="580">
        <v>2.7748594511310107E-2</v>
      </c>
      <c r="AJ137" s="580">
        <v>2.7729115168407419E-2</v>
      </c>
      <c r="AK137" s="580">
        <v>2.7709663155077668E-2</v>
      </c>
      <c r="AL137" s="580">
        <v>2.7690238413845984E-2</v>
      </c>
      <c r="AM137" s="580">
        <v>2.7670840887398518E-2</v>
      </c>
      <c r="AN137" s="580">
        <v>2.7651470518581928E-2</v>
      </c>
      <c r="AO137" s="580">
        <v>2.7632127250402788E-2</v>
      </c>
      <c r="AP137" s="580">
        <v>2.7612811026027039E-2</v>
      </c>
      <c r="AQ137" s="580">
        <v>2.7593521788779427E-2</v>
      </c>
      <c r="AR137" s="580">
        <v>2.7574259482142961E-2</v>
      </c>
      <c r="AS137" s="580">
        <v>2.7555024049758337E-2</v>
      </c>
      <c r="AT137" s="580">
        <v>2.7535815435423411E-2</v>
      </c>
      <c r="AU137" s="580">
        <v>2.7516633583092649E-2</v>
      </c>
      <c r="AV137" s="580">
        <v>2.7497478436876572E-2</v>
      </c>
      <c r="AW137" s="580">
        <v>2.7478349941041216E-2</v>
      </c>
      <c r="AX137" s="580">
        <v>2.7459248040007597E-2</v>
      </c>
      <c r="AY137" s="580">
        <v>2.7440172678351173E-2</v>
      </c>
      <c r="AZ137" s="580">
        <v>2.7421123800801289E-2</v>
      </c>
      <c r="BA137" s="580">
        <v>2.7402101352240672E-2</v>
      </c>
      <c r="BB137" s="580">
        <v>2.7383105277704885E-2</v>
      </c>
      <c r="BC137" s="580">
        <v>2.7364135522381792E-2</v>
      </c>
      <c r="BD137" s="580">
        <v>2.7345192031611044E-2</v>
      </c>
      <c r="BE137" s="580">
        <v>2.7326274750883551E-2</v>
      </c>
      <c r="BF137" s="580">
        <v>2.7307383625840932E-2</v>
      </c>
      <c r="BG137" s="580">
        <v>2.728851860227504E-2</v>
      </c>
      <c r="BH137" s="580">
        <v>2.7269679626127419E-2</v>
      </c>
      <c r="BI137" s="580">
        <v>2.7250866643488782E-2</v>
      </c>
      <c r="BJ137" s="580">
        <v>2.7232079600598511E-2</v>
      </c>
      <c r="BK137" s="580">
        <v>2.7213318443844139E-2</v>
      </c>
      <c r="BL137" s="1"/>
      <c r="BM137" s="510">
        <v>33.5</v>
      </c>
    </row>
    <row r="138" spans="1:65">
      <c r="A138" s="1068"/>
      <c r="B138" s="510">
        <v>30.25</v>
      </c>
      <c r="C138" s="580">
        <v>2.8069161697602905E-2</v>
      </c>
      <c r="D138" s="580">
        <v>2.8049142285787001E-2</v>
      </c>
      <c r="E138" s="580">
        <v>2.8029151410000529E-2</v>
      </c>
      <c r="F138" s="580">
        <v>2.8009189009273294E-2</v>
      </c>
      <c r="G138" s="580">
        <v>2.7989255022808659E-2</v>
      </c>
      <c r="H138" s="580">
        <v>2.7969349389982946E-2</v>
      </c>
      <c r="I138" s="580">
        <v>2.7949472050344815E-2</v>
      </c>
      <c r="J138" s="580">
        <v>2.7929622943614642E-2</v>
      </c>
      <c r="K138" s="580">
        <v>2.7909802009683932E-2</v>
      </c>
      <c r="L138" s="580">
        <v>2.789000918861469E-2</v>
      </c>
      <c r="M138" s="580">
        <v>2.7870244420638821E-2</v>
      </c>
      <c r="N138" s="580">
        <v>2.7850507646157544E-2</v>
      </c>
      <c r="O138" s="580">
        <v>2.7830798805740773E-2</v>
      </c>
      <c r="P138" s="580">
        <v>2.7811117840126538E-2</v>
      </c>
      <c r="Q138" s="580">
        <v>2.7791464690220376E-2</v>
      </c>
      <c r="R138" s="580">
        <v>2.7771839297094751E-2</v>
      </c>
      <c r="S138" s="580">
        <v>2.7752241601988453E-2</v>
      </c>
      <c r="T138" s="580">
        <v>2.7732671546306022E-2</v>
      </c>
      <c r="U138" s="580">
        <v>2.7713129071617163E-2</v>
      </c>
      <c r="V138" s="580">
        <v>2.7693614119656162E-2</v>
      </c>
      <c r="W138" s="580">
        <v>2.7674126632321303E-2</v>
      </c>
      <c r="X138" s="580">
        <v>2.7654666551674305E-2</v>
      </c>
      <c r="Y138" s="580">
        <v>2.7635233819939722E-2</v>
      </c>
      <c r="Z138" s="580">
        <v>2.7615828379504399E-2</v>
      </c>
      <c r="AA138" s="580">
        <v>2.7596450172916891E-2</v>
      </c>
      <c r="AB138" s="580">
        <v>2.7577099142886894E-2</v>
      </c>
      <c r="AC138" s="580">
        <v>2.7557775232284681E-2</v>
      </c>
      <c r="AD138" s="580">
        <v>2.7538478384140544E-2</v>
      </c>
      <c r="AE138" s="580">
        <v>2.7519208541644236E-2</v>
      </c>
      <c r="AF138" s="580">
        <v>2.7499965648144394E-2</v>
      </c>
      <c r="AG138" s="580">
        <v>2.7480749647148008E-2</v>
      </c>
      <c r="AH138" s="580">
        <v>2.7461560482319864E-2</v>
      </c>
      <c r="AI138" s="580">
        <v>2.7442398097481984E-2</v>
      </c>
      <c r="AJ138" s="580">
        <v>2.7423262436613076E-2</v>
      </c>
      <c r="AK138" s="580">
        <v>2.7404153443848014E-2</v>
      </c>
      <c r="AL138" s="580">
        <v>2.7385071063477245E-2</v>
      </c>
      <c r="AM138" s="580">
        <v>2.7366015239946299E-2</v>
      </c>
      <c r="AN138" s="580">
        <v>2.7346985917855223E-2</v>
      </c>
      <c r="AO138" s="580">
        <v>2.7327983041958052E-2</v>
      </c>
      <c r="AP138" s="580">
        <v>2.7309006557162261E-2</v>
      </c>
      <c r="AQ138" s="580">
        <v>2.729005640852826E-2</v>
      </c>
      <c r="AR138" s="580">
        <v>2.7271132541268828E-2</v>
      </c>
      <c r="AS138" s="580">
        <v>2.7252234900748618E-2</v>
      </c>
      <c r="AT138" s="580">
        <v>2.7233363432483611E-2</v>
      </c>
      <c r="AU138" s="580">
        <v>2.7214518082140603E-2</v>
      </c>
      <c r="AV138" s="580">
        <v>2.7195698795536679E-2</v>
      </c>
      <c r="AW138" s="580">
        <v>2.7176905518638689E-2</v>
      </c>
      <c r="AX138" s="580">
        <v>2.7158138197562739E-2</v>
      </c>
      <c r="AY138" s="580">
        <v>2.7139396778573667E-2</v>
      </c>
      <c r="AZ138" s="580">
        <v>2.712068120808455E-2</v>
      </c>
      <c r="BA138" s="580">
        <v>2.7101991432656163E-2</v>
      </c>
      <c r="BB138" s="580">
        <v>2.7083327398996503E-2</v>
      </c>
      <c r="BC138" s="580">
        <v>2.7064689053960252E-2</v>
      </c>
      <c r="BD138" s="580">
        <v>2.7046076344548295E-2</v>
      </c>
      <c r="BE138" s="580">
        <v>2.7027489217907201E-2</v>
      </c>
      <c r="BF138" s="580">
        <v>2.7008927621328737E-2</v>
      </c>
      <c r="BG138" s="580">
        <v>2.699039150224937E-2</v>
      </c>
      <c r="BH138" s="580">
        <v>2.6971880808249749E-2</v>
      </c>
      <c r="BI138" s="580">
        <v>2.6953395487054242E-2</v>
      </c>
      <c r="BJ138" s="580">
        <v>2.6934935486530424E-2</v>
      </c>
      <c r="BK138" s="580">
        <v>2.6916500754688578E-2</v>
      </c>
      <c r="BL138" s="1"/>
      <c r="BM138" s="510">
        <v>33.75</v>
      </c>
    </row>
    <row r="139" spans="1:65">
      <c r="A139" s="1068"/>
      <c r="B139" s="510">
        <v>30.5</v>
      </c>
      <c r="C139" s="580">
        <v>2.7756989985147432E-2</v>
      </c>
      <c r="D139" s="580">
        <v>2.7737327611903069E-2</v>
      </c>
      <c r="E139" s="580">
        <v>2.7717693075628876E-2</v>
      </c>
      <c r="F139" s="580">
        <v>2.7698086317251461E-2</v>
      </c>
      <c r="G139" s="580">
        <v>2.7678507277864455E-2</v>
      </c>
      <c r="H139" s="580">
        <v>2.7658955898727935E-2</v>
      </c>
      <c r="I139" s="580">
        <v>2.7639432121267828E-2</v>
      </c>
      <c r="J139" s="580">
        <v>2.7619935887075325E-2</v>
      </c>
      <c r="K139" s="580">
        <v>2.7600467137906308E-2</v>
      </c>
      <c r="L139" s="580">
        <v>2.7581025815680758E-2</v>
      </c>
      <c r="M139" s="580">
        <v>2.7561611862482179E-2</v>
      </c>
      <c r="N139" s="580">
        <v>2.7542225220557045E-2</v>
      </c>
      <c r="O139" s="580">
        <v>2.752286583231419E-2</v>
      </c>
      <c r="P139" s="580">
        <v>2.7503533640324273E-2</v>
      </c>
      <c r="Q139" s="580">
        <v>2.7484228587319182E-2</v>
      </c>
      <c r="R139" s="580">
        <v>2.7464950616191485E-2</v>
      </c>
      <c r="S139" s="580">
        <v>2.7445699669993866E-2</v>
      </c>
      <c r="T139" s="580">
        <v>2.7426475691938554E-2</v>
      </c>
      <c r="U139" s="580">
        <v>2.740727862539678E-2</v>
      </c>
      <c r="V139" s="580">
        <v>2.7388108413898205E-2</v>
      </c>
      <c r="W139" s="580">
        <v>2.7368965001130386E-2</v>
      </c>
      <c r="X139" s="580">
        <v>2.7349848330938193E-2</v>
      </c>
      <c r="Y139" s="580">
        <v>2.7330758347323295E-2</v>
      </c>
      <c r="Z139" s="580">
        <v>2.7311694994443591E-2</v>
      </c>
      <c r="AA139" s="580">
        <v>2.7292658216612677E-2</v>
      </c>
      <c r="AB139" s="580">
        <v>2.7273647958299292E-2</v>
      </c>
      <c r="AC139" s="580">
        <v>2.7254664164126797E-2</v>
      </c>
      <c r="AD139" s="580">
        <v>2.7235706778872604E-2</v>
      </c>
      <c r="AE139" s="580">
        <v>2.721677574746768E-2</v>
      </c>
      <c r="AF139" s="580">
        <v>2.7197871014995992E-2</v>
      </c>
      <c r="AG139" s="580">
        <v>2.7178992526693979E-2</v>
      </c>
      <c r="AH139" s="580">
        <v>2.7160140227950016E-2</v>
      </c>
      <c r="AI139" s="580">
        <v>2.7141314064303906E-2</v>
      </c>
      <c r="AJ139" s="580">
        <v>2.7122513981446342E-2</v>
      </c>
      <c r="AK139" s="580">
        <v>2.7103739925218376E-2</v>
      </c>
      <c r="AL139" s="580">
        <v>2.7084991841610926E-2</v>
      </c>
      <c r="AM139" s="580">
        <v>2.7066269676764235E-2</v>
      </c>
      <c r="AN139" s="580">
        <v>2.7047573376967369E-2</v>
      </c>
      <c r="AO139" s="580">
        <v>2.7028902888657683E-2</v>
      </c>
      <c r="AP139" s="580">
        <v>2.7010258158420342E-2</v>
      </c>
      <c r="AQ139" s="580">
        <v>2.6991639132987771E-2</v>
      </c>
      <c r="AR139" s="580">
        <v>2.6973045759239193E-2</v>
      </c>
      <c r="AS139" s="580">
        <v>2.6954477984200087E-2</v>
      </c>
      <c r="AT139" s="580">
        <v>2.69359357550417E-2</v>
      </c>
      <c r="AU139" s="580">
        <v>2.6917419019080551E-2</v>
      </c>
      <c r="AV139" s="580">
        <v>2.6898927723777919E-2</v>
      </c>
      <c r="AW139" s="580">
        <v>2.6880461816739351E-2</v>
      </c>
      <c r="AX139" s="580">
        <v>2.6862021245714175E-2</v>
      </c>
      <c r="AY139" s="580">
        <v>2.6843605958594998E-2</v>
      </c>
      <c r="AZ139" s="580">
        <v>2.6825215903417222E-2</v>
      </c>
      <c r="BA139" s="580">
        <v>2.6806851028358544E-2</v>
      </c>
      <c r="BB139" s="580">
        <v>2.6788511281738484E-2</v>
      </c>
      <c r="BC139" s="580">
        <v>2.6770196612017887E-2</v>
      </c>
      <c r="BD139" s="580">
        <v>2.6751906967798451E-2</v>
      </c>
      <c r="BE139" s="580">
        <v>2.6733642297822238E-2</v>
      </c>
      <c r="BF139" s="580">
        <v>2.6715402550971198E-2</v>
      </c>
      <c r="BG139" s="580">
        <v>2.66971876762667E-2</v>
      </c>
      <c r="BH139" s="580">
        <v>2.6678997622869041E-2</v>
      </c>
      <c r="BI139" s="580">
        <v>2.6660832340076976E-2</v>
      </c>
      <c r="BJ139" s="580">
        <v>2.6642691777327272E-2</v>
      </c>
      <c r="BK139" s="580">
        <v>2.6624575884194202E-2</v>
      </c>
      <c r="BL139" s="1"/>
      <c r="BM139" s="510">
        <v>34</v>
      </c>
    </row>
    <row r="140" spans="1:65">
      <c r="A140" s="1068"/>
      <c r="B140" s="510">
        <v>30.75</v>
      </c>
      <c r="C140" s="580">
        <v>2.7450078172675755E-2</v>
      </c>
      <c r="D140" s="580">
        <v>2.743076432224497E-2</v>
      </c>
      <c r="E140" s="580">
        <v>2.741147763112067E-2</v>
      </c>
      <c r="F140" s="580">
        <v>2.7392218042055622E-2</v>
      </c>
      <c r="G140" s="580">
        <v>2.7372985497963371E-2</v>
      </c>
      <c r="H140" s="580">
        <v>2.7353779941917671E-2</v>
      </c>
      <c r="I140" s="580">
        <v>2.733460131715194E-2</v>
      </c>
      <c r="J140" s="580">
        <v>2.7315449567058669E-2</v>
      </c>
      <c r="K140" s="580">
        <v>2.7296324635188895E-2</v>
      </c>
      <c r="L140" s="580">
        <v>2.7277226465251634E-2</v>
      </c>
      <c r="M140" s="580">
        <v>2.7258155001113331E-2</v>
      </c>
      <c r="N140" s="580">
        <v>2.7239110186797311E-2</v>
      </c>
      <c r="O140" s="580">
        <v>2.7220091966483225E-2</v>
      </c>
      <c r="P140" s="580">
        <v>2.7201100284506518E-2</v>
      </c>
      <c r="Q140" s="580">
        <v>2.7182135085357856E-2</v>
      </c>
      <c r="R140" s="580">
        <v>2.7163196313682636E-2</v>
      </c>
      <c r="S140" s="580">
        <v>2.7144283914280393E-2</v>
      </c>
      <c r="T140" s="580">
        <v>2.7125397832104305E-2</v>
      </c>
      <c r="U140" s="580">
        <v>2.7106538012260629E-2</v>
      </c>
      <c r="V140" s="580">
        <v>2.7087704400008201E-2</v>
      </c>
      <c r="W140" s="580">
        <v>2.7068896940757866E-2</v>
      </c>
      <c r="X140" s="580">
        <v>2.7050115580071983E-2</v>
      </c>
      <c r="Y140" s="580">
        <v>2.7031360263663894E-2</v>
      </c>
      <c r="Z140" s="580">
        <v>2.7012630937397388E-2</v>
      </c>
      <c r="AA140" s="580">
        <v>2.6993927547286196E-2</v>
      </c>
      <c r="AB140" s="580">
        <v>2.697525003949346E-2</v>
      </c>
      <c r="AC140" s="580">
        <v>2.6956598360331218E-2</v>
      </c>
      <c r="AD140" s="580">
        <v>2.6937972456259895E-2</v>
      </c>
      <c r="AE140" s="580">
        <v>2.6919372273887795E-2</v>
      </c>
      <c r="AF140" s="580">
        <v>2.6900797759970577E-2</v>
      </c>
      <c r="AG140" s="580">
        <v>2.6882248861410756E-2</v>
      </c>
      <c r="AH140" s="580">
        <v>2.68637255252572E-2</v>
      </c>
      <c r="AI140" s="580">
        <v>2.6845227698704607E-2</v>
      </c>
      <c r="AJ140" s="580">
        <v>2.6826755329093035E-2</v>
      </c>
      <c r="AK140" s="580">
        <v>2.6808308363907376E-2</v>
      </c>
      <c r="AL140" s="580">
        <v>2.678988675077687E-2</v>
      </c>
      <c r="AM140" s="580">
        <v>2.6771490437474604E-2</v>
      </c>
      <c r="AN140" s="580">
        <v>2.6753119371917024E-2</v>
      </c>
      <c r="AO140" s="580">
        <v>2.6734773502163436E-2</v>
      </c>
      <c r="AP140" s="580">
        <v>2.6716452776415524E-2</v>
      </c>
      <c r="AQ140" s="580">
        <v>2.6698157143016862E-2</v>
      </c>
      <c r="AR140" s="580">
        <v>2.6679886550452423E-2</v>
      </c>
      <c r="AS140" s="580">
        <v>2.6661640947348096E-2</v>
      </c>
      <c r="AT140" s="580">
        <v>2.6643420282470215E-2</v>
      </c>
      <c r="AU140" s="580">
        <v>2.662522450472507E-2</v>
      </c>
      <c r="AV140" s="580">
        <v>2.6607053563158418E-2</v>
      </c>
      <c r="AW140" s="580">
        <v>2.6588907406955034E-2</v>
      </c>
      <c r="AX140" s="580">
        <v>2.657078598543822E-2</v>
      </c>
      <c r="AY140" s="580">
        <v>2.6552689248069333E-2</v>
      </c>
      <c r="AZ140" s="580">
        <v>2.6534617144447329E-2</v>
      </c>
      <c r="BA140" s="580">
        <v>2.6516569624308279E-2</v>
      </c>
      <c r="BB140" s="580">
        <v>2.6498546637524899E-2</v>
      </c>
      <c r="BC140" s="580">
        <v>2.6480548134106108E-2</v>
      </c>
      <c r="BD140" s="580">
        <v>2.6462574064196557E-2</v>
      </c>
      <c r="BE140" s="580">
        <v>2.6444624378076157E-2</v>
      </c>
      <c r="BF140" s="580">
        <v>2.6426699026159628E-2</v>
      </c>
      <c r="BG140" s="580">
        <v>2.6408797958996057E-2</v>
      </c>
      <c r="BH140" s="580">
        <v>2.6390921127268409E-2</v>
      </c>
      <c r="BI140" s="580">
        <v>2.6373068481793112E-2</v>
      </c>
      <c r="BJ140" s="580">
        <v>2.635523997351958E-2</v>
      </c>
      <c r="BK140" s="580">
        <v>2.6337435553529773E-2</v>
      </c>
      <c r="BL140" s="1"/>
      <c r="BM140" s="510">
        <v>34.25</v>
      </c>
    </row>
    <row r="141" spans="1:65">
      <c r="A141" s="1068"/>
      <c r="B141" s="510">
        <v>31</v>
      </c>
      <c r="C141" s="580">
        <v>2.7148307019532671E-2</v>
      </c>
      <c r="D141" s="580">
        <v>2.7129333430600255E-2</v>
      </c>
      <c r="E141" s="580">
        <v>2.7110386343921208E-2</v>
      </c>
      <c r="F141" s="580">
        <v>2.7091465704006872E-2</v>
      </c>
      <c r="G141" s="580">
        <v>2.7072571455523397E-2</v>
      </c>
      <c r="H141" s="580">
        <v>2.7053703543291185E-2</v>
      </c>
      <c r="I141" s="580">
        <v>2.7034861912284356E-2</v>
      </c>
      <c r="J141" s="580">
        <v>2.7016046507630218E-2</v>
      </c>
      <c r="K141" s="580">
        <v>2.6997257274608732E-2</v>
      </c>
      <c r="L141" s="580">
        <v>2.6978494158651976E-2</v>
      </c>
      <c r="M141" s="580">
        <v>2.6959757105343631E-2</v>
      </c>
      <c r="N141" s="580">
        <v>2.6941046060418437E-2</v>
      </c>
      <c r="O141" s="580">
        <v>2.692236096976168E-2</v>
      </c>
      <c r="P141" s="580">
        <v>2.6903701779408665E-2</v>
      </c>
      <c r="Q141" s="580">
        <v>2.6885068435544206E-2</v>
      </c>
      <c r="R141" s="580">
        <v>2.6866460884502098E-2</v>
      </c>
      <c r="S141" s="580">
        <v>2.6847879072764612E-2</v>
      </c>
      <c r="T141" s="580">
        <v>2.682932294696197E-2</v>
      </c>
      <c r="U141" s="580">
        <v>2.6810792453871832E-2</v>
      </c>
      <c r="V141" s="580">
        <v>2.6792287540418812E-2</v>
      </c>
      <c r="W141" s="580">
        <v>2.6773808153673941E-2</v>
      </c>
      <c r="X141" s="580">
        <v>2.6755354240854182E-2</v>
      </c>
      <c r="Y141" s="580">
        <v>2.6736925749321926E-2</v>
      </c>
      <c r="Z141" s="580">
        <v>2.6718522626584473E-2</v>
      </c>
      <c r="AA141" s="580">
        <v>2.6700144820293561E-2</v>
      </c>
      <c r="AB141" s="580">
        <v>2.6681792278244843E-2</v>
      </c>
      <c r="AC141" s="580">
        <v>2.6663464948377416E-2</v>
      </c>
      <c r="AD141" s="580">
        <v>2.664516277877331E-2</v>
      </c>
      <c r="AE141" s="580">
        <v>2.6626885717657017E-2</v>
      </c>
      <c r="AF141" s="580">
        <v>2.6608633713394982E-2</v>
      </c>
      <c r="AG141" s="580">
        <v>2.6590406714495134E-2</v>
      </c>
      <c r="AH141" s="580">
        <v>2.6572204669606383E-2</v>
      </c>
      <c r="AI141" s="580">
        <v>2.6554027527518162E-2</v>
      </c>
      <c r="AJ141" s="580">
        <v>2.6535875237159924E-2</v>
      </c>
      <c r="AK141" s="580">
        <v>2.6517747747600681E-2</v>
      </c>
      <c r="AL141" s="580">
        <v>2.6499645008048515E-2</v>
      </c>
      <c r="AM141" s="580">
        <v>2.6481566967850118E-2</v>
      </c>
      <c r="AN141" s="580">
        <v>2.6463513576490291E-2</v>
      </c>
      <c r="AO141" s="580">
        <v>2.6445484783591513E-2</v>
      </c>
      <c r="AP141" s="580">
        <v>2.6427480538913441E-2</v>
      </c>
      <c r="AQ141" s="580">
        <v>2.6409500792352464E-2</v>
      </c>
      <c r="AR141" s="580">
        <v>2.6391545493941217E-2</v>
      </c>
      <c r="AS141" s="580">
        <v>2.6373614593848141E-2</v>
      </c>
      <c r="AT141" s="580">
        <v>2.6355708042377003E-2</v>
      </c>
      <c r="AU141" s="580">
        <v>2.6337825789966442E-2</v>
      </c>
      <c r="AV141" s="580">
        <v>2.6319967787189529E-2</v>
      </c>
      <c r="AW141" s="580">
        <v>2.6302133984753284E-2</v>
      </c>
      <c r="AX141" s="580">
        <v>2.6284324333498244E-2</v>
      </c>
      <c r="AY141" s="580">
        <v>2.6266538784397997E-2</v>
      </c>
      <c r="AZ141" s="580">
        <v>2.624877728855874E-2</v>
      </c>
      <c r="BA141" s="580">
        <v>2.623103979721883E-2</v>
      </c>
      <c r="BB141" s="580">
        <v>2.6213326261748333E-2</v>
      </c>
      <c r="BC141" s="580">
        <v>2.619563663364859E-2</v>
      </c>
      <c r="BD141" s="580">
        <v>2.6177970864551762E-2</v>
      </c>
      <c r="BE141" s="580">
        <v>2.6160328906220401E-2</v>
      </c>
      <c r="BF141" s="580">
        <v>2.6142710710546999E-2</v>
      </c>
      <c r="BG141" s="580">
        <v>2.6125116229553557E-2</v>
      </c>
      <c r="BH141" s="580">
        <v>2.6107545415391151E-2</v>
      </c>
      <c r="BI141" s="580">
        <v>2.60899982203395E-2</v>
      </c>
      <c r="BJ141" s="580">
        <v>2.6072474596806523E-2</v>
      </c>
      <c r="BK141" s="580">
        <v>2.605497449732792E-2</v>
      </c>
      <c r="BL141" s="1"/>
      <c r="BM141" s="510">
        <v>34.5</v>
      </c>
    </row>
    <row r="142" spans="1:65">
      <c r="A142" s="1068"/>
      <c r="B142" s="510">
        <v>31.25</v>
      </c>
      <c r="C142" s="580">
        <v>2.6851560690934188E-2</v>
      </c>
      <c r="D142" s="580">
        <v>2.6832919347491858E-2</v>
      </c>
      <c r="E142" s="580">
        <v>2.681430386910889E-2</v>
      </c>
      <c r="F142" s="580">
        <v>2.6795714201990544E-2</v>
      </c>
      <c r="G142" s="580">
        <v>2.6777150292491156E-2</v>
      </c>
      <c r="H142" s="580">
        <v>2.6758612087113609E-2</v>
      </c>
      <c r="I142" s="580">
        <v>2.6740099532508846E-2</v>
      </c>
      <c r="J142" s="580">
        <v>2.672161257547534E-2</v>
      </c>
      <c r="K142" s="580">
        <v>2.6703151162958579E-2</v>
      </c>
      <c r="L142" s="580">
        <v>2.6684715242050572E-2</v>
      </c>
      <c r="M142" s="580">
        <v>2.6666304759989348E-2</v>
      </c>
      <c r="N142" s="580">
        <v>2.6647919664158425E-2</v>
      </c>
      <c r="O142" s="580">
        <v>2.6629559902086337E-2</v>
      </c>
      <c r="P142" s="580">
        <v>2.6611225421446123E-2</v>
      </c>
      <c r="Q142" s="580">
        <v>2.6592916170054832E-2</v>
      </c>
      <c r="R142" s="580">
        <v>2.6574632095873033E-2</v>
      </c>
      <c r="S142" s="580">
        <v>2.6556373147004309E-2</v>
      </c>
      <c r="T142" s="580">
        <v>2.6538139271694766E-2</v>
      </c>
      <c r="U142" s="580">
        <v>2.6519930418332571E-2</v>
      </c>
      <c r="V142" s="580">
        <v>2.6501746535447429E-2</v>
      </c>
      <c r="W142" s="580">
        <v>2.6483587571710123E-2</v>
      </c>
      <c r="X142" s="580">
        <v>2.6465453475932023E-2</v>
      </c>
      <c r="Y142" s="580">
        <v>2.6447344197064602E-2</v>
      </c>
      <c r="Z142" s="580">
        <v>2.6429259684198951E-2</v>
      </c>
      <c r="AA142" s="580">
        <v>2.6411199886565321E-2</v>
      </c>
      <c r="AB142" s="580">
        <v>2.6393164753532643E-2</v>
      </c>
      <c r="AC142" s="580">
        <v>2.6375154234608032E-2</v>
      </c>
      <c r="AD142" s="580">
        <v>2.6357168279436349E-2</v>
      </c>
      <c r="AE142" s="580">
        <v>2.6339206837799709E-2</v>
      </c>
      <c r="AF142" s="580">
        <v>2.6321269859617018E-2</v>
      </c>
      <c r="AG142" s="580">
        <v>2.630335729494351E-2</v>
      </c>
      <c r="AH142" s="580">
        <v>2.6285469093970289E-2</v>
      </c>
      <c r="AI142" s="580">
        <v>2.6267605207023856E-2</v>
      </c>
      <c r="AJ142" s="580">
        <v>2.6249765584565658E-2</v>
      </c>
      <c r="AK142" s="580">
        <v>2.6231950177191626E-2</v>
      </c>
      <c r="AL142" s="580">
        <v>2.6214158935631726E-2</v>
      </c>
      <c r="AM142" s="580">
        <v>2.6196391810749484E-2</v>
      </c>
      <c r="AN142" s="580">
        <v>2.6178648753541558E-2</v>
      </c>
      <c r="AO142" s="580">
        <v>2.6160929715137279E-2</v>
      </c>
      <c r="AP142" s="580">
        <v>2.61432346467982E-2</v>
      </c>
      <c r="AQ142" s="580">
        <v>2.612556349991765E-2</v>
      </c>
      <c r="AR142" s="580">
        <v>2.6107916226020288E-2</v>
      </c>
      <c r="AS142" s="580">
        <v>2.6090292776761656E-2</v>
      </c>
      <c r="AT142" s="580">
        <v>2.6072693103927749E-2</v>
      </c>
      <c r="AU142" s="580">
        <v>2.6055117159434572E-2</v>
      </c>
      <c r="AV142" s="580">
        <v>2.603756489532769E-2</v>
      </c>
      <c r="AW142" s="580">
        <v>2.6020036263781809E-2</v>
      </c>
      <c r="AX142" s="580">
        <v>2.600253121710033E-2</v>
      </c>
      <c r="AY142" s="580">
        <v>2.5985049707714911E-2</v>
      </c>
      <c r="AZ142" s="580">
        <v>2.5967591688185059E-2</v>
      </c>
      <c r="BA142" s="580">
        <v>2.5950157111197681E-2</v>
      </c>
      <c r="BB142" s="580">
        <v>2.5932745929566663E-2</v>
      </c>
      <c r="BC142" s="580">
        <v>2.5915358096232442E-2</v>
      </c>
      <c r="BD142" s="580">
        <v>2.589799356426158E-2</v>
      </c>
      <c r="BE142" s="580">
        <v>2.588065228684636E-2</v>
      </c>
      <c r="BF142" s="580">
        <v>2.5863334217304329E-2</v>
      </c>
      <c r="BG142" s="580">
        <v>2.5846039309077917E-2</v>
      </c>
      <c r="BH142" s="580">
        <v>2.5828767515734E-2</v>
      </c>
      <c r="BI142" s="580">
        <v>2.5811518790963484E-2</v>
      </c>
      <c r="BJ142" s="580">
        <v>2.5794293088580906E-2</v>
      </c>
      <c r="BK142" s="580">
        <v>2.5777090362523999E-2</v>
      </c>
      <c r="BL142" s="1"/>
      <c r="BM142" s="510">
        <v>34.75</v>
      </c>
    </row>
    <row r="143" spans="1:65">
      <c r="A143" s="1068"/>
      <c r="B143" s="510">
        <v>31.5</v>
      </c>
      <c r="C143" s="580">
        <v>2.6559726640439294E-2</v>
      </c>
      <c r="D143" s="580">
        <v>2.6541409763032837E-2</v>
      </c>
      <c r="E143" s="580">
        <v>2.6523118132631317E-2</v>
      </c>
      <c r="F143" s="580">
        <v>2.6504851697071993E-2</v>
      </c>
      <c r="G143" s="580">
        <v>2.6486610404335732E-2</v>
      </c>
      <c r="H143" s="580">
        <v>2.6468394202546507E-2</v>
      </c>
      <c r="I143" s="580">
        <v>2.6450203039970897E-2</v>
      </c>
      <c r="J143" s="580">
        <v>2.6432036865017609E-2</v>
      </c>
      <c r="K143" s="580">
        <v>2.6413895626236986E-2</v>
      </c>
      <c r="L143" s="580">
        <v>2.6395779272320521E-2</v>
      </c>
      <c r="M143" s="580">
        <v>2.6377687752100365E-2</v>
      </c>
      <c r="N143" s="580">
        <v>2.6359621014548865E-2</v>
      </c>
      <c r="O143" s="580">
        <v>2.6341579008778065E-2</v>
      </c>
      <c r="P143" s="580">
        <v>2.6323561684039244E-2</v>
      </c>
      <c r="Q143" s="580">
        <v>2.6305568989722423E-2</v>
      </c>
      <c r="R143" s="580">
        <v>2.6287600875355914E-2</v>
      </c>
      <c r="S143" s="580">
        <v>2.6269657290605809E-2</v>
      </c>
      <c r="T143" s="580">
        <v>2.6251738185275562E-2</v>
      </c>
      <c r="U143" s="580">
        <v>2.6233843509305479E-2</v>
      </c>
      <c r="V143" s="580">
        <v>2.6215973212772276E-2</v>
      </c>
      <c r="W143" s="580">
        <v>2.6198127245888596E-2</v>
      </c>
      <c r="X143" s="580">
        <v>2.6180305559002574E-2</v>
      </c>
      <c r="Y143" s="580">
        <v>2.6162508102597334E-2</v>
      </c>
      <c r="Z143" s="580">
        <v>2.6144734827290572E-2</v>
      </c>
      <c r="AA143" s="580">
        <v>2.6126985683834082E-2</v>
      </c>
      <c r="AB143" s="580">
        <v>2.6109260623113299E-2</v>
      </c>
      <c r="AC143" s="580">
        <v>2.6091559596146844E-2</v>
      </c>
      <c r="AD143" s="580">
        <v>2.6073882554086093E-2</v>
      </c>
      <c r="AE143" s="580">
        <v>2.6056229448214691E-2</v>
      </c>
      <c r="AF143" s="580">
        <v>2.6038600229948142E-2</v>
      </c>
      <c r="AG143" s="580">
        <v>2.6020994850833336E-2</v>
      </c>
      <c r="AH143" s="580">
        <v>2.6003413262548129E-2</v>
      </c>
      <c r="AI143" s="580">
        <v>2.5985855416900877E-2</v>
      </c>
      <c r="AJ143" s="580">
        <v>2.596832126583001E-2</v>
      </c>
      <c r="AK143" s="580">
        <v>2.5950810761403594E-2</v>
      </c>
      <c r="AL143" s="580">
        <v>2.5933323855818879E-2</v>
      </c>
      <c r="AM143" s="580">
        <v>2.5915860501401888E-2</v>
      </c>
      <c r="AN143" s="580">
        <v>2.5898420650606966E-2</v>
      </c>
      <c r="AO143" s="580">
        <v>2.5881004256016357E-2</v>
      </c>
      <c r="AP143" s="580">
        <v>2.5863611270339763E-2</v>
      </c>
      <c r="AQ143" s="580">
        <v>2.5846241646413935E-2</v>
      </c>
      <c r="AR143" s="580">
        <v>2.5828895337202219E-2</v>
      </c>
      <c r="AS143" s="580">
        <v>2.5811572295794168E-2</v>
      </c>
      <c r="AT143" s="580">
        <v>2.5794272475405083E-2</v>
      </c>
      <c r="AU143" s="580">
        <v>2.5776995829375621E-2</v>
      </c>
      <c r="AV143" s="580">
        <v>2.5759742311171351E-2</v>
      </c>
      <c r="AW143" s="580">
        <v>2.5742511874382357E-2</v>
      </c>
      <c r="AX143" s="580">
        <v>2.5725304472722803E-2</v>
      </c>
      <c r="AY143" s="580">
        <v>2.5708120060030537E-2</v>
      </c>
      <c r="AZ143" s="580">
        <v>2.5690958590266662E-2</v>
      </c>
      <c r="BA143" s="580">
        <v>2.5673820017515135E-2</v>
      </c>
      <c r="BB143" s="580">
        <v>2.5656704295982363E-2</v>
      </c>
      <c r="BC143" s="580">
        <v>2.5639611379996773E-2</v>
      </c>
      <c r="BD143" s="580">
        <v>2.5622541224008429E-2</v>
      </c>
      <c r="BE143" s="580">
        <v>2.5605493782588609E-2</v>
      </c>
      <c r="BF143" s="580">
        <v>2.5588469010429417E-2</v>
      </c>
      <c r="BG143" s="580">
        <v>2.5571466862343382E-2</v>
      </c>
      <c r="BH143" s="580">
        <v>2.555448729326304E-2</v>
      </c>
      <c r="BI143" s="580">
        <v>2.553753025824055E-2</v>
      </c>
      <c r="BJ143" s="580">
        <v>2.552059571244731E-2</v>
      </c>
      <c r="BK143" s="580">
        <v>2.5503683611173517E-2</v>
      </c>
      <c r="BL143" s="1"/>
      <c r="BM143" s="510">
        <v>35</v>
      </c>
    </row>
    <row r="144" spans="1:65">
      <c r="A144" s="1068"/>
      <c r="B144" s="510">
        <v>31.75</v>
      </c>
      <c r="C144" s="580">
        <v>2.6272695497179744E-2</v>
      </c>
      <c r="D144" s="580">
        <v>2.6254695534520749E-2</v>
      </c>
      <c r="E144" s="580">
        <v>2.6236720219262669E-2</v>
      </c>
      <c r="F144" s="580">
        <v>2.6218769500815507E-2</v>
      </c>
      <c r="G144" s="580">
        <v>2.6200843328727623E-2</v>
      </c>
      <c r="H144" s="580">
        <v>2.6182941652685258E-2</v>
      </c>
      <c r="I144" s="580">
        <v>2.6165064422512065E-2</v>
      </c>
      <c r="J144" s="580">
        <v>2.6147211588168646E-2</v>
      </c>
      <c r="K144" s="580">
        <v>2.612938309975207E-2</v>
      </c>
      <c r="L144" s="580">
        <v>2.6111578907495433E-2</v>
      </c>
      <c r="M144" s="580">
        <v>2.6093798961767369E-2</v>
      </c>
      <c r="N144" s="580">
        <v>2.6076043213071606E-2</v>
      </c>
      <c r="O144" s="580">
        <v>2.6058311612046501E-2</v>
      </c>
      <c r="P144" s="580">
        <v>2.6040604109464582E-2</v>
      </c>
      <c r="Q144" s="580">
        <v>2.6022920656232091E-2</v>
      </c>
      <c r="R144" s="580">
        <v>2.6005261203388533E-2</v>
      </c>
      <c r="S144" s="580">
        <v>2.5987625702106224E-2</v>
      </c>
      <c r="T144" s="580">
        <v>2.5970014103689841E-2</v>
      </c>
      <c r="U144" s="580">
        <v>2.5952426359575974E-2</v>
      </c>
      <c r="V144" s="580">
        <v>2.593486242133268E-2</v>
      </c>
      <c r="W144" s="580">
        <v>2.5917322240659034E-2</v>
      </c>
      <c r="X144" s="580">
        <v>2.5899805769384686E-2</v>
      </c>
      <c r="Y144" s="580">
        <v>2.5882312959469432E-2</v>
      </c>
      <c r="Z144" s="580">
        <v>2.5864843763002764E-2</v>
      </c>
      <c r="AA144" s="580">
        <v>2.5847398132203433E-2</v>
      </c>
      <c r="AB144" s="580">
        <v>2.5829976019419016E-2</v>
      </c>
      <c r="AC144" s="580">
        <v>2.5812577377125483E-2</v>
      </c>
      <c r="AD144" s="580">
        <v>2.5795202157926758E-2</v>
      </c>
      <c r="AE144" s="580">
        <v>2.5777850314554304E-2</v>
      </c>
      <c r="AF144" s="580">
        <v>2.5760521799866674E-2</v>
      </c>
      <c r="AG144" s="580">
        <v>2.5743216566849102E-2</v>
      </c>
      <c r="AH144" s="580">
        <v>2.5725934568613065E-2</v>
      </c>
      <c r="AI144" s="580">
        <v>2.5708675758395871E-2</v>
      </c>
      <c r="AJ144" s="580">
        <v>2.5691440089560223E-2</v>
      </c>
      <c r="AK144" s="580">
        <v>2.5674227515593808E-2</v>
      </c>
      <c r="AL144" s="580">
        <v>2.5657037990108891E-2</v>
      </c>
      <c r="AM144" s="580">
        <v>2.5639871466841865E-2</v>
      </c>
      <c r="AN144" s="580">
        <v>2.5622727899652867E-2</v>
      </c>
      <c r="AO144" s="580">
        <v>2.5605607242525356E-2</v>
      </c>
      <c r="AP144" s="580">
        <v>2.5588509449565693E-2</v>
      </c>
      <c r="AQ144" s="580">
        <v>2.5571434475002732E-2</v>
      </c>
      <c r="AR144" s="580">
        <v>2.5554382273187428E-2</v>
      </c>
      <c r="AS144" s="580">
        <v>2.553735279859241E-2</v>
      </c>
      <c r="AT144" s="580">
        <v>2.5520346005811587E-2</v>
      </c>
      <c r="AU144" s="580">
        <v>2.5503361849559741E-2</v>
      </c>
      <c r="AV144" s="580">
        <v>2.5486400284672129E-2</v>
      </c>
      <c r="AW144" s="580">
        <v>2.5469461266104068E-2</v>
      </c>
      <c r="AX144" s="580">
        <v>2.5452544748930564E-2</v>
      </c>
      <c r="AY144" s="580">
        <v>2.5435650688345884E-2</v>
      </c>
      <c r="AZ144" s="580">
        <v>2.5418779039663185E-2</v>
      </c>
      <c r="BA144" s="580">
        <v>2.5401929758314103E-2</v>
      </c>
      <c r="BB144" s="580">
        <v>2.5385102799848378E-2</v>
      </c>
      <c r="BC144" s="580">
        <v>2.5368298119933432E-2</v>
      </c>
      <c r="BD144" s="580">
        <v>2.5351515674354022E-2</v>
      </c>
      <c r="BE144" s="580">
        <v>2.5334755419011815E-2</v>
      </c>
      <c r="BF144" s="580">
        <v>2.5318017309925028E-2</v>
      </c>
      <c r="BG144" s="580">
        <v>2.5301301303228028E-2</v>
      </c>
      <c r="BH144" s="580">
        <v>2.5284607355170956E-2</v>
      </c>
      <c r="BI144" s="580">
        <v>2.5267935422119327E-2</v>
      </c>
      <c r="BJ144" s="580">
        <v>2.5251285460553691E-2</v>
      </c>
      <c r="BK144" s="580">
        <v>2.5234657427069207E-2</v>
      </c>
      <c r="BL144" s="1"/>
      <c r="BM144" s="510">
        <v>35.25</v>
      </c>
    </row>
    <row r="145" spans="1:65">
      <c r="A145" s="1068"/>
      <c r="B145" s="576">
        <v>32</v>
      </c>
      <c r="C145" s="580">
        <v>2.5990360957626316E-2</v>
      </c>
      <c r="D145" s="580">
        <v>2.5972670578551158E-2</v>
      </c>
      <c r="E145" s="580">
        <v>2.5955004265063059E-2</v>
      </c>
      <c r="F145" s="580">
        <v>2.5937361968087987E-2</v>
      </c>
      <c r="G145" s="580">
        <v>2.5919743638685246E-2</v>
      </c>
      <c r="H145" s="580">
        <v>2.5902149228047025E-2</v>
      </c>
      <c r="I145" s="580">
        <v>2.5884578687497953E-2</v>
      </c>
      <c r="J145" s="580">
        <v>2.586703196849463E-2</v>
      </c>
      <c r="K145" s="580">
        <v>2.5849509022625207E-2</v>
      </c>
      <c r="L145" s="580">
        <v>2.5832009801608921E-2</v>
      </c>
      <c r="M145" s="580">
        <v>2.5814534257295661E-2</v>
      </c>
      <c r="N145" s="580">
        <v>2.5797082341665521E-2</v>
      </c>
      <c r="O145" s="580">
        <v>2.5779654006828374E-2</v>
      </c>
      <c r="P145" s="580">
        <v>2.5762249205023395E-2</v>
      </c>
      <c r="Q145" s="580">
        <v>2.5744867888618683E-2</v>
      </c>
      <c r="R145" s="580">
        <v>2.5727510010110779E-2</v>
      </c>
      <c r="S145" s="580">
        <v>2.5710175522124255E-2</v>
      </c>
      <c r="T145" s="580">
        <v>2.5692864377411275E-2</v>
      </c>
      <c r="U145" s="580">
        <v>2.5675576528851173E-2</v>
      </c>
      <c r="V145" s="580">
        <v>2.5658311929450024E-2</v>
      </c>
      <c r="W145" s="580">
        <v>2.5641070532340202E-2</v>
      </c>
      <c r="X145" s="580">
        <v>2.5623852290779979E-2</v>
      </c>
      <c r="Y145" s="580">
        <v>2.5606657158153093E-2</v>
      </c>
      <c r="Z145" s="580">
        <v>2.5589485087968333E-2</v>
      </c>
      <c r="AA145" s="580">
        <v>2.5572336033859097E-2</v>
      </c>
      <c r="AB145" s="580">
        <v>2.5555209949583012E-2</v>
      </c>
      <c r="AC145" s="580">
        <v>2.5538106789021481E-2</v>
      </c>
      <c r="AD145" s="580">
        <v>2.5521026506179299E-2</v>
      </c>
      <c r="AE145" s="580">
        <v>2.550396905518422E-2</v>
      </c>
      <c r="AF145" s="580">
        <v>2.5486934390286556E-2</v>
      </c>
      <c r="AG145" s="580">
        <v>2.5469922465858771E-2</v>
      </c>
      <c r="AH145" s="580">
        <v>2.5452933236395071E-2</v>
      </c>
      <c r="AI145" s="580">
        <v>2.5435966656510975E-2</v>
      </c>
      <c r="AJ145" s="580">
        <v>2.5419022680942961E-2</v>
      </c>
      <c r="AK145" s="580">
        <v>2.5402101264548019E-2</v>
      </c>
      <c r="AL145" s="580">
        <v>2.5385202362303263E-2</v>
      </c>
      <c r="AM145" s="580">
        <v>2.5368325929305546E-2</v>
      </c>
      <c r="AN145" s="580">
        <v>2.5351471920771043E-2</v>
      </c>
      <c r="AO145" s="580">
        <v>2.5334640292034857E-2</v>
      </c>
      <c r="AP145" s="580">
        <v>2.5317830998550641E-2</v>
      </c>
      <c r="AQ145" s="580">
        <v>2.5301043995890192E-2</v>
      </c>
      <c r="AR145" s="580">
        <v>2.5284279239743055E-2</v>
      </c>
      <c r="AS145" s="580">
        <v>2.5267536685916143E-2</v>
      </c>
      <c r="AT145" s="580">
        <v>2.5250816290333346E-2</v>
      </c>
      <c r="AU145" s="580">
        <v>2.5234118009035151E-2</v>
      </c>
      <c r="AV145" s="580">
        <v>2.5217441798178232E-2</v>
      </c>
      <c r="AW145" s="580">
        <v>2.5200787614035096E-2</v>
      </c>
      <c r="AX145" s="580">
        <v>2.5184155412993684E-2</v>
      </c>
      <c r="AY145" s="580">
        <v>2.5167545151556999E-2</v>
      </c>
      <c r="AZ145" s="580">
        <v>2.5150956786342722E-2</v>
      </c>
      <c r="BA145" s="580">
        <v>2.5134390274082832E-2</v>
      </c>
      <c r="BB145" s="580">
        <v>2.5117845571623228E-2</v>
      </c>
      <c r="BC145" s="580">
        <v>2.5101322635923365E-2</v>
      </c>
      <c r="BD145" s="580">
        <v>2.5084821424055877E-2</v>
      </c>
      <c r="BE145" s="580">
        <v>2.5068341893206201E-2</v>
      </c>
      <c r="BF145" s="580">
        <v>2.5051884000672202E-2</v>
      </c>
      <c r="BG145" s="580">
        <v>2.5035447703863827E-2</v>
      </c>
      <c r="BH145" s="580">
        <v>2.5019032960302699E-2</v>
      </c>
      <c r="BI145" s="580">
        <v>2.5002639727621786E-2</v>
      </c>
      <c r="BJ145" s="580">
        <v>2.4986267963565029E-2</v>
      </c>
      <c r="BK145" s="580">
        <v>2.4969917625986965E-2</v>
      </c>
      <c r="BL145" s="1"/>
      <c r="BM145" s="510">
        <v>35.5</v>
      </c>
    </row>
    <row r="146" spans="1:65">
      <c r="A146" s="1068"/>
      <c r="B146" s="510">
        <v>32.25</v>
      </c>
      <c r="C146" s="580">
        <v>2.5712619681682224E-2</v>
      </c>
      <c r="D146" s="580">
        <v>2.5695231767441904E-2</v>
      </c>
      <c r="E146" s="580">
        <v>2.5677867354132199E-2</v>
      </c>
      <c r="F146" s="580">
        <v>2.5660526394140664E-2</v>
      </c>
      <c r="G146" s="580">
        <v>2.5643208839983379E-2</v>
      </c>
      <c r="H146" s="580">
        <v>2.562591464430453E-2</v>
      </c>
      <c r="I146" s="580">
        <v>2.5608643759875944E-2</v>
      </c>
      <c r="J146" s="580">
        <v>2.5591396139596708E-2</v>
      </c>
      <c r="K146" s="580">
        <v>2.5574171736492703E-2</v>
      </c>
      <c r="L146" s="580">
        <v>2.5556970503716189E-2</v>
      </c>
      <c r="M146" s="580">
        <v>2.5539792394545381E-2</v>
      </c>
      <c r="N146" s="580">
        <v>2.5522637362384037E-2</v>
      </c>
      <c r="O146" s="580">
        <v>2.5505505360760999E-2</v>
      </c>
      <c r="P146" s="580">
        <v>2.5488396343329826E-2</v>
      </c>
      <c r="Q146" s="580">
        <v>2.5471310263868341E-2</v>
      </c>
      <c r="R146" s="580">
        <v>2.5454247076278219E-2</v>
      </c>
      <c r="S146" s="580">
        <v>2.5437206734584585E-2</v>
      </c>
      <c r="T146" s="580">
        <v>2.542018919293559E-2</v>
      </c>
      <c r="U146" s="580">
        <v>2.5403194405601997E-2</v>
      </c>
      <c r="V146" s="580">
        <v>2.5386222326976782E-2</v>
      </c>
      <c r="W146" s="580">
        <v>2.5369272911574727E-2</v>
      </c>
      <c r="X146" s="580">
        <v>2.5352346114031997E-2</v>
      </c>
      <c r="Y146" s="580">
        <v>2.5335441889105755E-2</v>
      </c>
      <c r="Z146" s="580">
        <v>2.5318560191673747E-2</v>
      </c>
      <c r="AA146" s="580">
        <v>2.5301700976733905E-2</v>
      </c>
      <c r="AB146" s="580">
        <v>2.5284864199403942E-2</v>
      </c>
      <c r="AC146" s="580">
        <v>2.5268049814920958E-2</v>
      </c>
      <c r="AD146" s="580">
        <v>2.5251257778641047E-2</v>
      </c>
      <c r="AE146" s="580">
        <v>2.5234488046038894E-2</v>
      </c>
      <c r="AF146" s="580">
        <v>2.5217740572707391E-2</v>
      </c>
      <c r="AG146" s="580">
        <v>2.5201015314357235E-2</v>
      </c>
      <c r="AH146" s="580">
        <v>2.5184312226816535E-2</v>
      </c>
      <c r="AI146" s="580">
        <v>2.516763126603044E-2</v>
      </c>
      <c r="AJ146" s="580">
        <v>2.515097238806074E-2</v>
      </c>
      <c r="AK146" s="580">
        <v>2.5134335549085476E-2</v>
      </c>
      <c r="AL146" s="580">
        <v>2.5117720705398569E-2</v>
      </c>
      <c r="AM146" s="580">
        <v>2.5101127813409431E-2</v>
      </c>
      <c r="AN146" s="580">
        <v>2.5084556829642564E-2</v>
      </c>
      <c r="AO146" s="580">
        <v>2.5068007710737226E-2</v>
      </c>
      <c r="AP146" s="580">
        <v>2.5051480413447003E-2</v>
      </c>
      <c r="AQ146" s="580">
        <v>2.5034974894639472E-2</v>
      </c>
      <c r="AR146" s="580">
        <v>2.5018491111295799E-2</v>
      </c>
      <c r="AS146" s="580">
        <v>2.500202902051038E-2</v>
      </c>
      <c r="AT146" s="580">
        <v>2.4985588579490452E-2</v>
      </c>
      <c r="AU146" s="580">
        <v>2.4969169745555752E-2</v>
      </c>
      <c r="AV146" s="580">
        <v>2.4952772476138117E-2</v>
      </c>
      <c r="AW146" s="580">
        <v>2.4936396728781132E-2</v>
      </c>
      <c r="AX146" s="580">
        <v>2.4920042461139765E-2</v>
      </c>
      <c r="AY146" s="580">
        <v>2.490370963097999E-2</v>
      </c>
      <c r="AZ146" s="580">
        <v>2.4887398196178436E-2</v>
      </c>
      <c r="BA146" s="580">
        <v>2.4871108114722016E-2</v>
      </c>
      <c r="BB146" s="580">
        <v>2.4854839344707572E-2</v>
      </c>
      <c r="BC146" s="580">
        <v>2.483859184434151E-2</v>
      </c>
      <c r="BD146" s="580">
        <v>2.4822365571939453E-2</v>
      </c>
      <c r="BE146" s="580">
        <v>2.4806160485925873E-2</v>
      </c>
      <c r="BF146" s="580">
        <v>2.4789976544833742E-2</v>
      </c>
      <c r="BG146" s="580">
        <v>2.4773813707304172E-2</v>
      </c>
      <c r="BH146" s="580">
        <v>2.475767193208607E-2</v>
      </c>
      <c r="BI146" s="580">
        <v>2.4741551178035785E-2</v>
      </c>
      <c r="BJ146" s="580">
        <v>2.4725451404116756E-2</v>
      </c>
      <c r="BK146" s="580">
        <v>2.470937256939917E-2</v>
      </c>
      <c r="BL146" s="1"/>
      <c r="BM146" s="510">
        <v>35.75</v>
      </c>
    </row>
    <row r="147" spans="1:65">
      <c r="A147" s="1068"/>
      <c r="B147" s="510">
        <v>32.5</v>
      </c>
      <c r="C147" s="580">
        <v>2.5439371192905357E-2</v>
      </c>
      <c r="D147" s="580">
        <v>2.542227882977055E-2</v>
      </c>
      <c r="E147" s="580">
        <v>2.5405209419460818E-2</v>
      </c>
      <c r="F147" s="580">
        <v>2.5388162915773185E-2</v>
      </c>
      <c r="G147" s="580">
        <v>2.5371139272628608E-2</v>
      </c>
      <c r="H147" s="580">
        <v>2.5354138444071531E-2</v>
      </c>
      <c r="I147" s="580">
        <v>2.533716038426951E-2</v>
      </c>
      <c r="J147" s="580">
        <v>2.5320205047512773E-2</v>
      </c>
      <c r="K147" s="580">
        <v>2.5303272388213827E-2</v>
      </c>
      <c r="L147" s="580">
        <v>2.528636236090704E-2</v>
      </c>
      <c r="M147" s="580">
        <v>2.5269474920248235E-2</v>
      </c>
      <c r="N147" s="580">
        <v>2.5252610021014286E-2</v>
      </c>
      <c r="O147" s="580">
        <v>2.5235767618102711E-2</v>
      </c>
      <c r="P147" s="580">
        <v>2.5218947666531284E-2</v>
      </c>
      <c r="Q147" s="580">
        <v>2.5202150121437613E-2</v>
      </c>
      <c r="R147" s="580">
        <v>2.5185374938078764E-2</v>
      </c>
      <c r="S147" s="580">
        <v>2.5168622071830841E-2</v>
      </c>
      <c r="T147" s="580">
        <v>2.5151891478188602E-2</v>
      </c>
      <c r="U147" s="580">
        <v>2.513518311276507E-2</v>
      </c>
      <c r="V147" s="580">
        <v>2.5118496931291128E-2</v>
      </c>
      <c r="W147" s="580">
        <v>2.5101832889615143E-2</v>
      </c>
      <c r="X147" s="580">
        <v>2.5085190943702561E-2</v>
      </c>
      <c r="Y147" s="580">
        <v>2.506857104963553E-2</v>
      </c>
      <c r="Z147" s="580">
        <v>2.5051973163612507E-2</v>
      </c>
      <c r="AA147" s="580">
        <v>2.5035397241947876E-2</v>
      </c>
      <c r="AB147" s="580">
        <v>2.5018843241071568E-2</v>
      </c>
      <c r="AC147" s="580">
        <v>2.5002311117528674E-2</v>
      </c>
      <c r="AD147" s="580">
        <v>2.498580082797907E-2</v>
      </c>
      <c r="AE147" s="580">
        <v>2.4969312329197028E-2</v>
      </c>
      <c r="AF147" s="580">
        <v>2.4952845578070856E-2</v>
      </c>
      <c r="AG147" s="580">
        <v>2.4936400531602503E-2</v>
      </c>
      <c r="AH147" s="580">
        <v>2.4919977146907198E-2</v>
      </c>
      <c r="AI147" s="580">
        <v>2.4903575381213076E-2</v>
      </c>
      <c r="AJ147" s="580">
        <v>2.4887195191860792E-2</v>
      </c>
      <c r="AK147" s="580">
        <v>2.4870836536303183E-2</v>
      </c>
      <c r="AL147" s="580">
        <v>2.4854499372104863E-2</v>
      </c>
      <c r="AM147" s="580">
        <v>2.4838183656941876E-2</v>
      </c>
      <c r="AN147" s="580">
        <v>2.4821889348601332E-2</v>
      </c>
      <c r="AO147" s="580">
        <v>2.4805616404981034E-2</v>
      </c>
      <c r="AP147" s="580">
        <v>2.4789364784089118E-2</v>
      </c>
      <c r="AQ147" s="580">
        <v>2.47731344440437E-2</v>
      </c>
      <c r="AR147" s="580">
        <v>2.475692534307251E-2</v>
      </c>
      <c r="AS147" s="580">
        <v>2.4740737439512519E-2</v>
      </c>
      <c r="AT147" s="580">
        <v>2.4724570691809611E-2</v>
      </c>
      <c r="AU147" s="580">
        <v>2.4708425058518207E-2</v>
      </c>
      <c r="AV147" s="580">
        <v>2.4692300498300915E-2</v>
      </c>
      <c r="AW147" s="580">
        <v>2.4676196969928187E-2</v>
      </c>
      <c r="AX147" s="580">
        <v>2.466011443227795E-2</v>
      </c>
      <c r="AY147" s="580">
        <v>2.4644052844335268E-2</v>
      </c>
      <c r="AZ147" s="580">
        <v>2.4628012165191986E-2</v>
      </c>
      <c r="BA147" s="580">
        <v>2.4611992354046399E-2</v>
      </c>
      <c r="BB147" s="580">
        <v>2.4595993370202886E-2</v>
      </c>
      <c r="BC147" s="580">
        <v>2.4580015173071575E-2</v>
      </c>
      <c r="BD147" s="580">
        <v>2.4564057722167996E-2</v>
      </c>
      <c r="BE147" s="580">
        <v>2.4548120977112755E-2</v>
      </c>
      <c r="BF147" s="580">
        <v>2.4532204897631152E-2</v>
      </c>
      <c r="BG147" s="580">
        <v>2.4516309443552899E-2</v>
      </c>
      <c r="BH147" s="580">
        <v>2.4500434574811741E-2</v>
      </c>
      <c r="BI147" s="580">
        <v>2.4484580251445124E-2</v>
      </c>
      <c r="BJ147" s="580">
        <v>2.4468746433593879E-2</v>
      </c>
      <c r="BK147" s="580">
        <v>2.4452933081501871E-2</v>
      </c>
      <c r="BL147" s="1"/>
      <c r="BM147" s="510">
        <v>36</v>
      </c>
    </row>
    <row r="148" spans="1:65">
      <c r="A148" s="1068"/>
      <c r="B148" s="510">
        <v>32.75</v>
      </c>
      <c r="C148" s="558">
        <v>2.517051778267056E-2</v>
      </c>
      <c r="D148" s="558">
        <v>2.5153714254837232E-2</v>
      </c>
      <c r="E148" s="558">
        <v>2.5136933147692806E-2</v>
      </c>
      <c r="F148" s="558">
        <v>2.5120174416393821E-2</v>
      </c>
      <c r="G148" s="558">
        <v>2.5103438016216333E-2</v>
      </c>
      <c r="H148" s="558">
        <v>2.5086723902555511E-2</v>
      </c>
      <c r="I148" s="558">
        <v>2.5070032030925234E-2</v>
      </c>
      <c r="J148" s="558">
        <v>2.5053362356957699E-2</v>
      </c>
      <c r="K148" s="558">
        <v>2.5036714836403028E-2</v>
      </c>
      <c r="L148" s="558">
        <v>2.5020089425128896E-2</v>
      </c>
      <c r="M148" s="558">
        <v>2.5003486079120091E-2</v>
      </c>
      <c r="N148" s="558">
        <v>2.4986904754478179E-2</v>
      </c>
      <c r="O148" s="558">
        <v>2.4970345407421098E-2</v>
      </c>
      <c r="P148" s="558">
        <v>2.4953807994282762E-2</v>
      </c>
      <c r="Q148" s="558">
        <v>2.4937292471512683E-2</v>
      </c>
      <c r="R148" s="558">
        <v>2.4920798795675606E-2</v>
      </c>
      <c r="S148" s="558">
        <v>2.4904326923451091E-2</v>
      </c>
      <c r="T148" s="558">
        <v>2.488787681163317E-2</v>
      </c>
      <c r="U148" s="558">
        <v>2.487144841712996E-2</v>
      </c>
      <c r="V148" s="558">
        <v>2.4855041696963273E-2</v>
      </c>
      <c r="W148" s="558">
        <v>2.4838656608268252E-2</v>
      </c>
      <c r="X148" s="558">
        <v>2.4822293108293005E-2</v>
      </c>
      <c r="Y148" s="558">
        <v>2.4805951154398202E-2</v>
      </c>
      <c r="Z148" s="558">
        <v>2.478963070405675E-2</v>
      </c>
      <c r="AA148" s="558">
        <v>2.4773331714853394E-2</v>
      </c>
      <c r="AB148" s="558">
        <v>2.4757054144484349E-2</v>
      </c>
      <c r="AC148" s="558">
        <v>2.4740797950756951E-2</v>
      </c>
      <c r="AD148" s="558">
        <v>2.4724563091589283E-2</v>
      </c>
      <c r="AE148" s="558">
        <v>2.4708349525009797E-2</v>
      </c>
      <c r="AF148" s="558">
        <v>2.4692157209156986E-2</v>
      </c>
      <c r="AG148" s="558">
        <v>2.4675986102278995E-2</v>
      </c>
      <c r="AH148" s="558">
        <v>2.4659836162733276E-2</v>
      </c>
      <c r="AI148" s="558">
        <v>2.4643707348986223E-2</v>
      </c>
      <c r="AJ148" s="558">
        <v>2.4627599619612819E-2</v>
      </c>
      <c r="AK148" s="558">
        <v>2.4611512933296293E-2</v>
      </c>
      <c r="AL148" s="558">
        <v>2.4595447248827736E-2</v>
      </c>
      <c r="AM148" s="558">
        <v>2.4579402525105785E-2</v>
      </c>
      <c r="AN148" s="558">
        <v>2.4563378721136245E-2</v>
      </c>
      <c r="AO148" s="558">
        <v>2.4547375796031765E-2</v>
      </c>
      <c r="AP148" s="558">
        <v>2.4531393709011459E-2</v>
      </c>
      <c r="AQ148" s="558">
        <v>2.4515432419400598E-2</v>
      </c>
      <c r="AR148" s="558">
        <v>2.4499491886630219E-2</v>
      </c>
      <c r="AS148" s="558">
        <v>2.4483572070236822E-2</v>
      </c>
      <c r="AT148" s="558">
        <v>2.446767292986201E-2</v>
      </c>
      <c r="AU148" s="558">
        <v>2.4451794425252152E-2</v>
      </c>
      <c r="AV148" s="558">
        <v>2.4435936516258031E-2</v>
      </c>
      <c r="AW148" s="558">
        <v>2.4420099162834528E-2</v>
      </c>
      <c r="AX148" s="558">
        <v>2.4404282325040261E-2</v>
      </c>
      <c r="AY148" s="558">
        <v>2.4388485963037269E-2</v>
      </c>
      <c r="AZ148" s="558">
        <v>2.4372710037090663E-2</v>
      </c>
      <c r="BA148" s="558">
        <v>2.4356954507568307E-2</v>
      </c>
      <c r="BB148" s="558">
        <v>2.4341219334940468E-2</v>
      </c>
      <c r="BC148" s="558">
        <v>2.4325504479779513E-2</v>
      </c>
      <c r="BD148" s="558">
        <v>2.4309809902759539E-2</v>
      </c>
      <c r="BE148" s="558">
        <v>2.429413556465608E-2</v>
      </c>
      <c r="BF148" s="558">
        <v>2.4278481426345776E-2</v>
      </c>
      <c r="BG148" s="558">
        <v>2.4262847448806024E-2</v>
      </c>
      <c r="BH148" s="558">
        <v>2.4247233593114686E-2</v>
      </c>
      <c r="BI148" s="558">
        <v>2.4231639820449735E-2</v>
      </c>
      <c r="BJ148" s="558">
        <v>2.4216066092088966E-2</v>
      </c>
      <c r="BK148" s="558">
        <v>2.4200512369409635E-2</v>
      </c>
    </row>
    <row r="149" spans="1:65">
      <c r="A149" s="1068"/>
      <c r="B149" s="510">
        <v>33</v>
      </c>
      <c r="C149" s="558">
        <v>2.490596441809393E-2</v>
      </c>
      <c r="D149" s="558">
        <v>2.4889443200875532E-2</v>
      </c>
      <c r="E149" s="558">
        <v>2.4872943887621471E-2</v>
      </c>
      <c r="F149" s="558">
        <v>2.4856466434799933E-2</v>
      </c>
      <c r="G149" s="558">
        <v>2.484001079899437E-2</v>
      </c>
      <c r="H149" s="558">
        <v>2.4823576936903128E-2</v>
      </c>
      <c r="I149" s="558">
        <v>2.4807164805339076E-2</v>
      </c>
      <c r="J149" s="558">
        <v>2.4790774361229211E-2</v>
      </c>
      <c r="K149" s="558">
        <v>2.4774405561614296E-2</v>
      </c>
      <c r="L149" s="558">
        <v>2.4758058363648475E-2</v>
      </c>
      <c r="M149" s="558">
        <v>2.4741732724598915E-2</v>
      </c>
      <c r="N149" s="558">
        <v>2.4725428601845404E-2</v>
      </c>
      <c r="O149" s="558">
        <v>2.4709145952880016E-2</v>
      </c>
      <c r="P149" s="558">
        <v>2.469288473530671E-2</v>
      </c>
      <c r="Q149" s="558">
        <v>2.4676644906840989E-2</v>
      </c>
      <c r="R149" s="558">
        <v>2.4660426425309506E-2</v>
      </c>
      <c r="S149" s="558">
        <v>2.4644229248649719E-2</v>
      </c>
      <c r="T149" s="558">
        <v>2.4628053334909528E-2</v>
      </c>
      <c r="U149" s="558">
        <v>2.4611898642246898E-2</v>
      </c>
      <c r="V149" s="558">
        <v>2.4595765128929512E-2</v>
      </c>
      <c r="W149" s="558">
        <v>2.4579652753334402E-2</v>
      </c>
      <c r="X149" s="558">
        <v>2.4563561473947598E-2</v>
      </c>
      <c r="Y149" s="558">
        <v>2.4547491249363767E-2</v>
      </c>
      <c r="Z149" s="558">
        <v>2.4531442038285865E-2</v>
      </c>
      <c r="AA149" s="558">
        <v>2.4515413799524766E-2</v>
      </c>
      <c r="AB149" s="558">
        <v>2.4499406491998936E-2</v>
      </c>
      <c r="AC149" s="558">
        <v>2.4483420074734061E-2</v>
      </c>
      <c r="AD149" s="558">
        <v>2.4467454506862697E-2</v>
      </c>
      <c r="AE149" s="558">
        <v>2.4451509747623938E-2</v>
      </c>
      <c r="AF149" s="558">
        <v>2.4435585756363058E-2</v>
      </c>
      <c r="AG149" s="558">
        <v>2.441968249253117E-2</v>
      </c>
      <c r="AH149" s="558">
        <v>2.4403799915684869E-2</v>
      </c>
      <c r="AI149" s="558">
        <v>2.4387937985485914E-2</v>
      </c>
      <c r="AJ149" s="558">
        <v>2.4372096661700853E-2</v>
      </c>
      <c r="AK149" s="558">
        <v>2.4356275904200718E-2</v>
      </c>
      <c r="AL149" s="558">
        <v>2.434047567296066E-2</v>
      </c>
      <c r="AM149" s="558">
        <v>2.4324695928059633E-2</v>
      </c>
      <c r="AN149" s="558">
        <v>2.430893662968003E-2</v>
      </c>
      <c r="AO149" s="558">
        <v>2.4293197738107373E-2</v>
      </c>
      <c r="AP149" s="558">
        <v>2.4277479213729979E-2</v>
      </c>
      <c r="AQ149" s="558">
        <v>2.4261781017038599E-2</v>
      </c>
      <c r="AR149" s="558">
        <v>2.424610310862612E-2</v>
      </c>
      <c r="AS149" s="558">
        <v>2.4230445449187218E-2</v>
      </c>
      <c r="AT149" s="558">
        <v>2.4214807999518046E-2</v>
      </c>
      <c r="AU149" s="558">
        <v>2.4199190720515875E-2</v>
      </c>
      <c r="AV149" s="558">
        <v>2.4183593573178803E-2</v>
      </c>
      <c r="AW149" s="558">
        <v>2.4168016518605406E-2</v>
      </c>
      <c r="AX149" s="558">
        <v>2.415245951799443E-2</v>
      </c>
      <c r="AY149" s="558">
        <v>2.4136922532644454E-2</v>
      </c>
      <c r="AZ149" s="558">
        <v>2.4121405523953594E-2</v>
      </c>
      <c r="BA149" s="558">
        <v>2.4105908453419148E-2</v>
      </c>
      <c r="BB149" s="558">
        <v>2.4090431282637312E-2</v>
      </c>
      <c r="BC149" s="558">
        <v>2.4074973973302834E-2</v>
      </c>
      <c r="BD149" s="558">
        <v>2.4059536487208717E-2</v>
      </c>
      <c r="BE149" s="558">
        <v>2.4044118786245901E-2</v>
      </c>
      <c r="BF149" s="558">
        <v>2.4028720832402945E-2</v>
      </c>
      <c r="BG149" s="558">
        <v>2.4013342587765715E-2</v>
      </c>
      <c r="BH149" s="558">
        <v>2.3997984014517078E-2</v>
      </c>
      <c r="BI149" s="558">
        <v>2.3982645074936578E-2</v>
      </c>
      <c r="BJ149" s="558">
        <v>2.396732573140015E-2</v>
      </c>
      <c r="BK149" s="558">
        <v>2.3952025946379796E-2</v>
      </c>
    </row>
    <row r="150" spans="1:65">
      <c r="A150" s="1068"/>
      <c r="B150" s="510">
        <v>33.25</v>
      </c>
      <c r="C150" s="558">
        <v>2.4645618653549271E-2</v>
      </c>
      <c r="D150" s="558">
        <v>2.4629373406842243E-2</v>
      </c>
      <c r="E150" s="558">
        <v>2.4613149562251583E-2</v>
      </c>
      <c r="F150" s="558">
        <v>2.4596947077511176E-2</v>
      </c>
      <c r="G150" s="558">
        <v>2.4580765910466113E-2</v>
      </c>
      <c r="H150" s="558">
        <v>2.4564606019072351E-2</v>
      </c>
      <c r="I150" s="558">
        <v>2.454846736139633E-2</v>
      </c>
      <c r="J150" s="558">
        <v>2.4532349895614612E-2</v>
      </c>
      <c r="K150" s="558">
        <v>2.4516253580013532E-2</v>
      </c>
      <c r="L150" s="558">
        <v>2.4500178372988835E-2</v>
      </c>
      <c r="M150" s="558">
        <v>2.4484124233045301E-2</v>
      </c>
      <c r="N150" s="558">
        <v>2.4468091118796418E-2</v>
      </c>
      <c r="O150" s="558">
        <v>2.4452078988963989E-2</v>
      </c>
      <c r="P150" s="558">
        <v>2.4436087802377812E-2</v>
      </c>
      <c r="Q150" s="558">
        <v>2.44201175179753E-2</v>
      </c>
      <c r="R150" s="558">
        <v>2.4404168094801157E-2</v>
      </c>
      <c r="S150" s="558">
        <v>2.4388239492007007E-2</v>
      </c>
      <c r="T150" s="558">
        <v>2.4372331668851045E-2</v>
      </c>
      <c r="U150" s="558">
        <v>2.4356444584697701E-2</v>
      </c>
      <c r="V150" s="558">
        <v>2.4340578199017301E-2</v>
      </c>
      <c r="W150" s="558">
        <v>2.4324732471385682E-2</v>
      </c>
      <c r="X150" s="558">
        <v>2.4308907361483903E-2</v>
      </c>
      <c r="Y150" s="558">
        <v>2.4293102829097864E-2</v>
      </c>
      <c r="Z150" s="558">
        <v>2.4277318834117989E-2</v>
      </c>
      <c r="AA150" s="558">
        <v>2.426155533653886E-2</v>
      </c>
      <c r="AB150" s="558">
        <v>2.4245812296458918E-2</v>
      </c>
      <c r="AC150" s="558">
        <v>2.4230089674080076E-2</v>
      </c>
      <c r="AD150" s="558">
        <v>2.4214387429707433E-2</v>
      </c>
      <c r="AE150" s="558">
        <v>2.419870552374891E-2</v>
      </c>
      <c r="AF150" s="558">
        <v>2.4183043916714921E-2</v>
      </c>
      <c r="AG150" s="558">
        <v>2.4167402569218056E-2</v>
      </c>
      <c r="AH150" s="558">
        <v>2.4151781441972737E-2</v>
      </c>
      <c r="AI150" s="558">
        <v>2.4136180495794884E-2</v>
      </c>
      <c r="AJ150" s="558">
        <v>2.4120599691601605E-2</v>
      </c>
      <c r="AK150" s="558">
        <v>2.410503899041086E-2</v>
      </c>
      <c r="AL150" s="558">
        <v>2.4089498353341138E-2</v>
      </c>
      <c r="AM150" s="558">
        <v>2.4073977741611123E-2</v>
      </c>
      <c r="AN150" s="558">
        <v>2.4058477116539398E-2</v>
      </c>
      <c r="AO150" s="558">
        <v>2.4042996439544082E-2</v>
      </c>
      <c r="AP150" s="558">
        <v>2.4027535672142549E-2</v>
      </c>
      <c r="AQ150" s="558">
        <v>2.4012094775951096E-2</v>
      </c>
      <c r="AR150" s="558">
        <v>2.3996673712684616E-2</v>
      </c>
      <c r="AS150" s="558">
        <v>2.3981272444156286E-2</v>
      </c>
      <c r="AT150" s="558">
        <v>2.3965890932277269E-2</v>
      </c>
      <c r="AU150" s="558">
        <v>2.3950529139056372E-2</v>
      </c>
      <c r="AV150" s="558">
        <v>2.3935187026599747E-2</v>
      </c>
      <c r="AW150" s="558">
        <v>2.3919864557110589E-2</v>
      </c>
      <c r="AX150" s="558">
        <v>2.3904561692888807E-2</v>
      </c>
      <c r="AY150" s="558">
        <v>2.3889278396330729E-2</v>
      </c>
      <c r="AZ150" s="558">
        <v>2.3874014629928782E-2</v>
      </c>
      <c r="BA150" s="558">
        <v>2.3858770356271208E-2</v>
      </c>
      <c r="BB150" s="558">
        <v>2.3843545538041716E-2</v>
      </c>
      <c r="BC150" s="558">
        <v>2.3828340138019228E-2</v>
      </c>
      <c r="BD150" s="558">
        <v>2.3813154119077539E-2</v>
      </c>
      <c r="BE150" s="558">
        <v>2.3797987444185029E-2</v>
      </c>
      <c r="BF150" s="558">
        <v>2.3782840076404358E-2</v>
      </c>
      <c r="BG150" s="558">
        <v>2.3767711978892183E-2</v>
      </c>
      <c r="BH150" s="558">
        <v>2.375260311489882E-2</v>
      </c>
      <c r="BI150" s="558">
        <v>2.3737513447767988E-2</v>
      </c>
      <c r="BJ150" s="558">
        <v>2.3722442940936492E-2</v>
      </c>
      <c r="BK150" s="558">
        <v>2.3707391557933933E-2</v>
      </c>
    </row>
    <row r="151" spans="1:65">
      <c r="A151" s="1068"/>
      <c r="B151" s="510">
        <v>33.5</v>
      </c>
      <c r="C151" s="558">
        <v>2.4389390545616011E-2</v>
      </c>
      <c r="D151" s="558">
        <v>2.437341510762614E-2</v>
      </c>
      <c r="E151" s="558">
        <v>2.4357460584267843E-2</v>
      </c>
      <c r="F151" s="558">
        <v>2.4341526934496642E-2</v>
      </c>
      <c r="G151" s="558">
        <v>2.4325614117375386E-2</v>
      </c>
      <c r="H151" s="558">
        <v>2.4309722092073906E-2</v>
      </c>
      <c r="I151" s="558">
        <v>2.4293850817868654E-2</v>
      </c>
      <c r="J151" s="558">
        <v>2.4278000254142371E-2</v>
      </c>
      <c r="K151" s="558">
        <v>2.4262170360383726E-2</v>
      </c>
      <c r="L151" s="558">
        <v>2.4246361096186983E-2</v>
      </c>
      <c r="M151" s="558">
        <v>2.4230572421251644E-2</v>
      </c>
      <c r="N151" s="558">
        <v>2.4214804295382121E-2</v>
      </c>
      <c r="O151" s="558">
        <v>2.4199056678487377E-2</v>
      </c>
      <c r="P151" s="558">
        <v>2.4183329530580611E-2</v>
      </c>
      <c r="Q151" s="558">
        <v>2.4167622811778894E-2</v>
      </c>
      <c r="R151" s="558">
        <v>2.4151936482302849E-2</v>
      </c>
      <c r="S151" s="558">
        <v>2.4136270502476308E-2</v>
      </c>
      <c r="T151" s="558">
        <v>2.4120624832725982E-2</v>
      </c>
      <c r="U151" s="558">
        <v>2.4104999433581117E-2</v>
      </c>
      <c r="V151" s="558">
        <v>2.4089394265673171E-2</v>
      </c>
      <c r="W151" s="558">
        <v>2.4073809289735491E-2</v>
      </c>
      <c r="X151" s="558">
        <v>2.4058244466602968E-2</v>
      </c>
      <c r="Y151" s="558">
        <v>2.4042699757211714E-2</v>
      </c>
      <c r="Z151" s="558">
        <v>2.4027175122598741E-2</v>
      </c>
      <c r="AA151" s="558">
        <v>2.401167052390164E-2</v>
      </c>
      <c r="AB151" s="558">
        <v>2.3996185922358221E-2</v>
      </c>
      <c r="AC151" s="558">
        <v>2.3980721279306245E-2</v>
      </c>
      <c r="AD151" s="558">
        <v>2.3965276556183062E-2</v>
      </c>
      <c r="AE151" s="558">
        <v>2.3949851714525301E-2</v>
      </c>
      <c r="AF151" s="558">
        <v>2.393444671596856E-2</v>
      </c>
      <c r="AG151" s="558">
        <v>2.3919061522247081E-2</v>
      </c>
      <c r="AH151" s="558">
        <v>2.3903696095193414E-2</v>
      </c>
      <c r="AI151" s="558">
        <v>2.3888350396738145E-2</v>
      </c>
      <c r="AJ151" s="558">
        <v>2.387302438890954E-2</v>
      </c>
      <c r="AK151" s="558">
        <v>2.3857718033833252E-2</v>
      </c>
      <c r="AL151" s="558">
        <v>2.3842431293732015E-2</v>
      </c>
      <c r="AM151" s="558">
        <v>2.3827164130925314E-2</v>
      </c>
      <c r="AN151" s="558">
        <v>2.381191650782908E-2</v>
      </c>
      <c r="AO151" s="558">
        <v>2.3796688386955395E-2</v>
      </c>
      <c r="AP151" s="558">
        <v>2.3781479730912176E-2</v>
      </c>
      <c r="AQ151" s="558">
        <v>2.3766290502402868E-2</v>
      </c>
      <c r="AR151" s="558">
        <v>2.375112066422614E-2</v>
      </c>
      <c r="AS151" s="558">
        <v>2.3735970179275586E-2</v>
      </c>
      <c r="AT151" s="558">
        <v>2.3720839010539407E-2</v>
      </c>
      <c r="AU151" s="558">
        <v>2.3705727121100126E-2</v>
      </c>
      <c r="AV151" s="558">
        <v>2.3690634474134293E-2</v>
      </c>
      <c r="AW151" s="558">
        <v>2.367556103291216E-2</v>
      </c>
      <c r="AX151" s="558">
        <v>2.3660506760797409E-2</v>
      </c>
      <c r="AY151" s="558">
        <v>2.364547162124684E-2</v>
      </c>
      <c r="AZ151" s="558">
        <v>2.3630455577810076E-2</v>
      </c>
      <c r="BA151" s="558">
        <v>2.3615458594129283E-2</v>
      </c>
      <c r="BB151" s="558">
        <v>2.3600480633938856E-2</v>
      </c>
      <c r="BC151" s="558">
        <v>2.3585521661065145E-2</v>
      </c>
      <c r="BD151" s="558">
        <v>2.3570581639426144E-2</v>
      </c>
      <c r="BE151" s="558">
        <v>2.3555660533031229E-2</v>
      </c>
      <c r="BF151" s="558">
        <v>2.3540758305980836E-2</v>
      </c>
      <c r="BG151" s="558">
        <v>2.3525874922466199E-2</v>
      </c>
      <c r="BH151" s="558">
        <v>2.3511010346769046E-2</v>
      </c>
      <c r="BI151" s="558">
        <v>2.3496164543261328E-2</v>
      </c>
      <c r="BJ151" s="558">
        <v>2.3481337476404927E-2</v>
      </c>
      <c r="BK151" s="558">
        <v>2.3466529110751366E-2</v>
      </c>
    </row>
    <row r="152" spans="1:65">
      <c r="A152" s="1068"/>
      <c r="B152" s="510">
        <v>33.75</v>
      </c>
      <c r="C152" s="558">
        <v>2.413719257130598E-2</v>
      </c>
      <c r="D152" s="558">
        <v>2.4121480952523634E-2</v>
      </c>
      <c r="E152" s="558">
        <v>2.4105789774758468E-2</v>
      </c>
      <c r="F152" s="558">
        <v>2.4090118998145379E-2</v>
      </c>
      <c r="G152" s="558">
        <v>2.4074468582922861E-2</v>
      </c>
      <c r="H152" s="558">
        <v>2.4058838489432653E-2</v>
      </c>
      <c r="I152" s="558">
        <v>2.4043228678119435E-2</v>
      </c>
      <c r="J152" s="558">
        <v>2.4027639109530468E-2</v>
      </c>
      <c r="K152" s="558">
        <v>2.4012069744315273E-2</v>
      </c>
      <c r="L152" s="558">
        <v>2.3996520543225302E-2</v>
      </c>
      <c r="M152" s="558">
        <v>2.3980991467113598E-2</v>
      </c>
      <c r="N152" s="558">
        <v>2.3965482476934474E-2</v>
      </c>
      <c r="O152" s="558">
        <v>2.3949993533743181E-2</v>
      </c>
      <c r="P152" s="558">
        <v>2.3934524598695595E-2</v>
      </c>
      <c r="Q152" s="558">
        <v>2.3919075633047876E-2</v>
      </c>
      <c r="R152" s="558">
        <v>2.390364659815615E-2</v>
      </c>
      <c r="S152" s="558">
        <v>2.3888237455476198E-2</v>
      </c>
      <c r="T152" s="558">
        <v>2.3872848166563099E-2</v>
      </c>
      <c r="U152" s="558">
        <v>2.3857478693070967E-2</v>
      </c>
      <c r="V152" s="558">
        <v>2.3842128996752587E-2</v>
      </c>
      <c r="W152" s="558">
        <v>2.3826799039459109E-2</v>
      </c>
      <c r="X152" s="558">
        <v>2.3811488783139746E-2</v>
      </c>
      <c r="Y152" s="558">
        <v>2.3796198189841442E-2</v>
      </c>
      <c r="Z152" s="558">
        <v>2.3780927221708558E-2</v>
      </c>
      <c r="AA152" s="558">
        <v>2.3765675840982582E-2</v>
      </c>
      <c r="AB152" s="558">
        <v>2.3750444010001794E-2</v>
      </c>
      <c r="AC152" s="558">
        <v>2.3735231691200964E-2</v>
      </c>
      <c r="AD152" s="558">
        <v>2.3720038847111043E-2</v>
      </c>
      <c r="AE152" s="558">
        <v>2.3704865440358863E-2</v>
      </c>
      <c r="AF152" s="558">
        <v>2.368971143366681E-2</v>
      </c>
      <c r="AG152" s="558">
        <v>2.3674576789852544E-2</v>
      </c>
      <c r="AH152" s="558">
        <v>2.3659461471828677E-2</v>
      </c>
      <c r="AI152" s="558">
        <v>2.3644365442602479E-2</v>
      </c>
      <c r="AJ152" s="558">
        <v>2.3629288665275576E-2</v>
      </c>
      <c r="AK152" s="558">
        <v>2.3614231103043639E-2</v>
      </c>
      <c r="AL152" s="558">
        <v>2.35991927191961E-2</v>
      </c>
      <c r="AM152" s="558">
        <v>2.3584173477115836E-2</v>
      </c>
      <c r="AN152" s="558">
        <v>2.3569173340278894E-2</v>
      </c>
      <c r="AO152" s="558">
        <v>2.3554192272254176E-2</v>
      </c>
      <c r="AP152" s="558">
        <v>2.3539230236703148E-2</v>
      </c>
      <c r="AQ152" s="558">
        <v>2.3524287197379552E-2</v>
      </c>
      <c r="AR152" s="558">
        <v>2.3509363118129119E-2</v>
      </c>
      <c r="AS152" s="558">
        <v>2.3494457962889247E-2</v>
      </c>
      <c r="AT152" s="558">
        <v>2.3479571695688754E-2</v>
      </c>
      <c r="AU152" s="558">
        <v>2.3464704280647557E-2</v>
      </c>
      <c r="AV152" s="558">
        <v>2.3449855681976391E-2</v>
      </c>
      <c r="AW152" s="558">
        <v>2.3435025863976527E-2</v>
      </c>
      <c r="AX152" s="558">
        <v>2.3420214791039489E-2</v>
      </c>
      <c r="AY152" s="558">
        <v>2.3405422427646753E-2</v>
      </c>
      <c r="AZ152" s="558">
        <v>2.3390648738369484E-2</v>
      </c>
      <c r="BA152" s="558">
        <v>2.3375893687868229E-2</v>
      </c>
      <c r="BB152" s="558">
        <v>2.336115724089266E-2</v>
      </c>
      <c r="BC152" s="558">
        <v>2.3346439362281281E-2</v>
      </c>
      <c r="BD152" s="558">
        <v>2.3331740016961148E-2</v>
      </c>
      <c r="BE152" s="558">
        <v>2.3317059169947581E-2</v>
      </c>
      <c r="BF152" s="558">
        <v>2.3302396786343913E-2</v>
      </c>
      <c r="BG152" s="558">
        <v>2.3287752831341192E-2</v>
      </c>
      <c r="BH152" s="558">
        <v>2.3273127270217908E-2</v>
      </c>
      <c r="BI152" s="558">
        <v>2.3258520068339724E-2</v>
      </c>
      <c r="BJ152" s="558">
        <v>2.3243931191159202E-2</v>
      </c>
      <c r="BK152" s="558">
        <v>2.3229360604215533E-2</v>
      </c>
    </row>
    <row r="153" spans="1:65">
      <c r="A153" s="1068"/>
      <c r="B153" s="510">
        <v>34</v>
      </c>
      <c r="C153" s="558">
        <v>2.3888939549423775E-2</v>
      </c>
      <c r="D153" s="558">
        <v>2.387348592683675E-2</v>
      </c>
      <c r="E153" s="558">
        <v>2.3858052285049856E-2</v>
      </c>
      <c r="F153" s="558">
        <v>2.3842638585336778E-2</v>
      </c>
      <c r="G153" s="558">
        <v>2.382724478907124E-2</v>
      </c>
      <c r="H153" s="558">
        <v>2.3811870857726635E-2</v>
      </c>
      <c r="I153" s="558">
        <v>2.3796516752875734E-2</v>
      </c>
      <c r="J153" s="558">
        <v>2.3781182436190356E-2</v>
      </c>
      <c r="K153" s="558">
        <v>2.3765867869441057E-2</v>
      </c>
      <c r="L153" s="558">
        <v>2.375057301449679E-2</v>
      </c>
      <c r="M153" s="558">
        <v>2.3735297833324617E-2</v>
      </c>
      <c r="N153" s="558">
        <v>2.3720042287989372E-2</v>
      </c>
      <c r="O153" s="558">
        <v>2.3704806340653362E-2</v>
      </c>
      <c r="P153" s="558">
        <v>2.3689589953576045E-2</v>
      </c>
      <c r="Q153" s="558">
        <v>2.3674393089113725E-2</v>
      </c>
      <c r="R153" s="558">
        <v>2.3659215709719236E-2</v>
      </c>
      <c r="S153" s="558">
        <v>2.364405777794162E-2</v>
      </c>
      <c r="T153" s="558">
        <v>2.3628919256425861E-2</v>
      </c>
      <c r="U153" s="558">
        <v>2.3613800107912527E-2</v>
      </c>
      <c r="V153" s="558">
        <v>2.3598700295237505E-2</v>
      </c>
      <c r="W153" s="558">
        <v>2.3583619781331663E-2</v>
      </c>
      <c r="X153" s="558">
        <v>2.356855852922058E-2</v>
      </c>
      <c r="Y153" s="558">
        <v>2.355351650202421E-2</v>
      </c>
      <c r="Z153" s="558">
        <v>2.3538493662956614E-2</v>
      </c>
      <c r="AA153" s="558">
        <v>2.3523489975325631E-2</v>
      </c>
      <c r="AB153" s="558">
        <v>2.35085054025326E-2</v>
      </c>
      <c r="AC153" s="558">
        <v>2.3493539908072052E-2</v>
      </c>
      <c r="AD153" s="558">
        <v>2.3478593455531421E-2</v>
      </c>
      <c r="AE153" s="558">
        <v>2.3463666008590733E-2</v>
      </c>
      <c r="AF153" s="558">
        <v>2.3448757531022331E-2</v>
      </c>
      <c r="AG153" s="558">
        <v>2.3433867986690574E-2</v>
      </c>
      <c r="AH153" s="558">
        <v>2.341899733955154E-2</v>
      </c>
      <c r="AI153" s="558">
        <v>2.3404145553652746E-2</v>
      </c>
      <c r="AJ153" s="558">
        <v>2.3389312593132851E-2</v>
      </c>
      <c r="AK153" s="558">
        <v>2.3374498422221359E-2</v>
      </c>
      <c r="AL153" s="558">
        <v>2.3359703005238354E-2</v>
      </c>
      <c r="AM153" s="558">
        <v>2.3344926306594189E-2</v>
      </c>
      <c r="AN153" s="558">
        <v>2.3330168290789224E-2</v>
      </c>
      <c r="AO153" s="558">
        <v>2.3315428922413523E-2</v>
      </c>
      <c r="AP153" s="558">
        <v>2.3300708166146576E-2</v>
      </c>
      <c r="AQ153" s="558">
        <v>2.3286005986757025E-2</v>
      </c>
      <c r="AR153" s="558">
        <v>2.3271322349102366E-2</v>
      </c>
      <c r="AS153" s="558">
        <v>2.3256657218128692E-2</v>
      </c>
      <c r="AT153" s="558">
        <v>2.3242010558870388E-2</v>
      </c>
      <c r="AU153" s="558">
        <v>2.3227382336449883E-2</v>
      </c>
      <c r="AV153" s="558">
        <v>2.321277251607734E-2</v>
      </c>
      <c r="AW153" s="558">
        <v>2.3198181063050414E-2</v>
      </c>
      <c r="AX153" s="558">
        <v>2.3183607942753939E-2</v>
      </c>
      <c r="AY153" s="558">
        <v>2.3169053120659696E-2</v>
      </c>
      <c r="AZ153" s="558">
        <v>2.3154516562326109E-2</v>
      </c>
      <c r="BA153" s="558">
        <v>2.3139998233397983E-2</v>
      </c>
      <c r="BB153" s="558">
        <v>2.3125498099606245E-2</v>
      </c>
      <c r="BC153" s="558">
        <v>2.3111016126767654E-2</v>
      </c>
      <c r="BD153" s="558">
        <v>2.3096552280784541E-2</v>
      </c>
      <c r="BE153" s="558">
        <v>2.3082106527644548E-2</v>
      </c>
      <c r="BF153" s="558">
        <v>2.3067678833420355E-2</v>
      </c>
      <c r="BG153" s="558">
        <v>2.3053269164269415E-2</v>
      </c>
      <c r="BH153" s="558">
        <v>2.3038877486433695E-2</v>
      </c>
      <c r="BI153" s="558">
        <v>2.3024503766239397E-2</v>
      </c>
      <c r="BJ153" s="558">
        <v>2.3010147970096706E-2</v>
      </c>
      <c r="BK153" s="558">
        <v>2.299581006449954E-2</v>
      </c>
    </row>
    <row r="154" spans="1:65">
      <c r="A154" s="1068"/>
      <c r="B154" s="576">
        <v>34.25</v>
      </c>
      <c r="C154" s="558">
        <v>2.364454856492312E-2</v>
      </c>
      <c r="D154" s="558">
        <v>2.3629347276456422E-2</v>
      </c>
      <c r="E154" s="558">
        <v>2.3614165521515854E-2</v>
      </c>
      <c r="F154" s="558">
        <v>2.3599003262474973E-2</v>
      </c>
      <c r="G154" s="558">
        <v>2.3583860461803906E-2</v>
      </c>
      <c r="H154" s="558">
        <v>2.3568737082069049E-2</v>
      </c>
      <c r="I154" s="558">
        <v>2.3553633085932755E-2</v>
      </c>
      <c r="J154" s="558">
        <v>2.3538548436153023E-2</v>
      </c>
      <c r="K154" s="558">
        <v>2.3523483095583192E-2</v>
      </c>
      <c r="L154" s="558">
        <v>2.350843702717165E-2</v>
      </c>
      <c r="M154" s="558">
        <v>2.3493410193961513E-2</v>
      </c>
      <c r="N154" s="558">
        <v>2.3478402559090335E-2</v>
      </c>
      <c r="O154" s="558">
        <v>2.3463414085789797E-2</v>
      </c>
      <c r="P154" s="558">
        <v>2.3448444737385415E-2</v>
      </c>
      <c r="Q154" s="558">
        <v>2.3433494477296229E-2</v>
      </c>
      <c r="R154" s="558">
        <v>2.3418563269034513E-2</v>
      </c>
      <c r="S154" s="558">
        <v>2.3403651076205491E-2</v>
      </c>
      <c r="T154" s="558">
        <v>2.3388757862507013E-2</v>
      </c>
      <c r="U154" s="558">
        <v>2.3373883591729285E-2</v>
      </c>
      <c r="V154" s="558">
        <v>2.3359028227754559E-2</v>
      </c>
      <c r="W154" s="558">
        <v>2.334419173455686E-2</v>
      </c>
      <c r="X154" s="558">
        <v>2.3329374076201666E-2</v>
      </c>
      <c r="Y154" s="558">
        <v>2.3314575216845643E-2</v>
      </c>
      <c r="Z154" s="558">
        <v>2.329979512073635E-2</v>
      </c>
      <c r="AA154" s="558">
        <v>2.3285033752211946E-2</v>
      </c>
      <c r="AB154" s="558">
        <v>2.3270291075700902E-2</v>
      </c>
      <c r="AC154" s="558">
        <v>2.3255567055721727E-2</v>
      </c>
      <c r="AD154" s="558">
        <v>2.3240861656882668E-2</v>
      </c>
      <c r="AE154" s="558">
        <v>2.3226174843881432E-2</v>
      </c>
      <c r="AF154" s="558">
        <v>2.3211506581504917E-2</v>
      </c>
      <c r="AG154" s="558">
        <v>2.3196856834628906E-2</v>
      </c>
      <c r="AH154" s="558">
        <v>2.3182225568217807E-2</v>
      </c>
      <c r="AI154" s="558">
        <v>2.3167612747324366E-2</v>
      </c>
      <c r="AJ154" s="558">
        <v>2.3153018337089385E-2</v>
      </c>
      <c r="AK154" s="558">
        <v>2.3138442302741449E-2</v>
      </c>
      <c r="AL154" s="558">
        <v>2.3123884609596648E-2</v>
      </c>
      <c r="AM154" s="558">
        <v>2.3109345223058318E-2</v>
      </c>
      <c r="AN154" s="558">
        <v>2.309482410861673E-2</v>
      </c>
      <c r="AO154" s="558">
        <v>2.308032123184886E-2</v>
      </c>
      <c r="AP154" s="558">
        <v>2.3065836558418082E-2</v>
      </c>
      <c r="AQ154" s="558">
        <v>2.3051370054073914E-2</v>
      </c>
      <c r="AR154" s="558">
        <v>2.3036921684651747E-2</v>
      </c>
      <c r="AS154" s="558">
        <v>2.3022491416072582E-2</v>
      </c>
      <c r="AT154" s="558">
        <v>2.3008079214342746E-2</v>
      </c>
      <c r="AU154" s="558">
        <v>2.299368504555363E-2</v>
      </c>
      <c r="AV154" s="558">
        <v>2.2979308875881444E-2</v>
      </c>
      <c r="AW154" s="558">
        <v>2.2964950671586909E-2</v>
      </c>
      <c r="AX154" s="558">
        <v>2.295061039901504E-2</v>
      </c>
      <c r="AY154" s="558">
        <v>2.293628802459485E-2</v>
      </c>
      <c r="AZ154" s="558">
        <v>2.2921983514839112E-2</v>
      </c>
      <c r="BA154" s="558">
        <v>2.2907696836344072E-2</v>
      </c>
      <c r="BB154" s="558">
        <v>2.2893427955789216E-2</v>
      </c>
      <c r="BC154" s="558">
        <v>2.2879176839936982E-2</v>
      </c>
      <c r="BD154" s="558">
        <v>2.286494345563253E-2</v>
      </c>
      <c r="BE154" s="558">
        <v>2.2850727769803476E-2</v>
      </c>
      <c r="BF154" s="558">
        <v>2.2836529749459617E-2</v>
      </c>
      <c r="BG154" s="558">
        <v>2.2822349361692706E-2</v>
      </c>
      <c r="BH154" s="558">
        <v>2.2808186573676177E-2</v>
      </c>
      <c r="BI154" s="558">
        <v>2.2794041352664895E-2</v>
      </c>
      <c r="BJ154" s="558">
        <v>2.2779913665994914E-2</v>
      </c>
      <c r="BK154" s="558">
        <v>2.2765803481083209E-2</v>
      </c>
    </row>
    <row r="155" spans="1:65">
      <c r="A155" s="1068"/>
      <c r="B155" s="510">
        <v>34.5</v>
      </c>
      <c r="C155" s="558">
        <v>2.3403938896128126E-2</v>
      </c>
      <c r="D155" s="558">
        <v>2.3388984435300467E-2</v>
      </c>
      <c r="E155" s="558">
        <v>2.3374049073231682E-2</v>
      </c>
      <c r="F155" s="558">
        <v>2.3359132773357785E-2</v>
      </c>
      <c r="G155" s="558">
        <v>2.3344235499208055E-2</v>
      </c>
      <c r="H155" s="558">
        <v>2.3329357214404763E-2</v>
      </c>
      <c r="I155" s="558">
        <v>2.3314497882662859E-2</v>
      </c>
      <c r="J155" s="558">
        <v>2.3299657467789663E-2</v>
      </c>
      <c r="K155" s="558">
        <v>2.3284835933684606E-2</v>
      </c>
      <c r="L155" s="558">
        <v>2.3270033244338909E-2</v>
      </c>
      <c r="M155" s="558">
        <v>2.3255249363835311E-2</v>
      </c>
      <c r="N155" s="558">
        <v>2.3240484256347754E-2</v>
      </c>
      <c r="O155" s="558">
        <v>2.3225737886141129E-2</v>
      </c>
      <c r="P155" s="558">
        <v>2.3211010217570938E-2</v>
      </c>
      <c r="Q155" s="558">
        <v>2.3196301215083062E-2</v>
      </c>
      <c r="R155" s="558">
        <v>2.3181610843213431E-2</v>
      </c>
      <c r="S155" s="558">
        <v>2.3166939066587774E-2</v>
      </c>
      <c r="T155" s="558">
        <v>2.3152285849921305E-2</v>
      </c>
      <c r="U155" s="558">
        <v>2.3137651158018455E-2</v>
      </c>
      <c r="V155" s="558">
        <v>2.3123034955772587E-2</v>
      </c>
      <c r="W155" s="558">
        <v>2.310843720816572E-2</v>
      </c>
      <c r="X155" s="558">
        <v>2.3093857880268243E-2</v>
      </c>
      <c r="Y155" s="558">
        <v>2.307929693723864E-2</v>
      </c>
      <c r="Z155" s="558">
        <v>2.3064754344323212E-2</v>
      </c>
      <c r="AA155" s="558">
        <v>2.30502300668558E-2</v>
      </c>
      <c r="AB155" s="558">
        <v>2.3035724070257516E-2</v>
      </c>
      <c r="AC155" s="558">
        <v>2.3021236320036442E-2</v>
      </c>
      <c r="AD155" s="558">
        <v>2.30067667817874E-2</v>
      </c>
      <c r="AE155" s="558">
        <v>2.2992315421191643E-2</v>
      </c>
      <c r="AF155" s="558">
        <v>2.29778822040166E-2</v>
      </c>
      <c r="AG155" s="558">
        <v>2.2963467096115603E-2</v>
      </c>
      <c r="AH155" s="558">
        <v>2.2949070063427626E-2</v>
      </c>
      <c r="AI155" s="558">
        <v>2.293469107197699E-2</v>
      </c>
      <c r="AJ155" s="558">
        <v>2.2920330087873132E-2</v>
      </c>
      <c r="AK155" s="558">
        <v>2.2905987077310307E-2</v>
      </c>
      <c r="AL155" s="558">
        <v>2.2891662006567344E-2</v>
      </c>
      <c r="AM155" s="558">
        <v>2.2877354842007376E-2</v>
      </c>
      <c r="AN155" s="558">
        <v>2.2863065550077572E-2</v>
      </c>
      <c r="AO155" s="558">
        <v>2.2848794097308875E-2</v>
      </c>
      <c r="AP155" s="558">
        <v>2.2834540450315743E-2</v>
      </c>
      <c r="AQ155" s="558">
        <v>2.2820304575795893E-2</v>
      </c>
      <c r="AR155" s="558">
        <v>2.2806086440530039E-2</v>
      </c>
      <c r="AS155" s="558">
        <v>2.2791886011381629E-2</v>
      </c>
      <c r="AT155" s="558">
        <v>2.2777703255296593E-2</v>
      </c>
      <c r="AU155" s="558">
        <v>2.2763538139303076E-2</v>
      </c>
      <c r="AV155" s="558">
        <v>2.27493906305112E-2</v>
      </c>
      <c r="AW155" s="558">
        <v>2.27352606961128E-2</v>
      </c>
      <c r="AX155" s="558">
        <v>2.2721148303381167E-2</v>
      </c>
      <c r="AY155" s="558">
        <v>2.2707053419670803E-2</v>
      </c>
      <c r="AZ155" s="558">
        <v>2.2692976012417161E-2</v>
      </c>
      <c r="BA155" s="558">
        <v>2.2678916049136404E-2</v>
      </c>
      <c r="BB155" s="558">
        <v>2.2664873497425134E-2</v>
      </c>
      <c r="BC155" s="558">
        <v>2.2650848324960181E-2</v>
      </c>
      <c r="BD155" s="558">
        <v>2.263684049949832E-2</v>
      </c>
      <c r="BE155" s="558">
        <v>2.2622849988876037E-2</v>
      </c>
      <c r="BF155" s="558">
        <v>2.260887676100929E-2</v>
      </c>
      <c r="BG155" s="558">
        <v>2.2594920783893246E-2</v>
      </c>
      <c r="BH155" s="558">
        <v>2.2580982025602051E-2</v>
      </c>
      <c r="BI155" s="558">
        <v>2.2567060454288582E-2</v>
      </c>
      <c r="BJ155" s="558">
        <v>2.2553156038184207E-2</v>
      </c>
      <c r="BK155" s="558">
        <v>2.2539268745598542E-2</v>
      </c>
    </row>
    <row r="156" spans="1:65">
      <c r="A156" s="1068"/>
      <c r="B156" s="510">
        <v>34.75</v>
      </c>
      <c r="C156" s="558">
        <v>2.3167031944694955E-2</v>
      </c>
      <c r="D156" s="558">
        <v>2.3152318955482386E-2</v>
      </c>
      <c r="E156" s="558">
        <v>2.3137624642348965E-2</v>
      </c>
      <c r="F156" s="558">
        <v>2.3122948969757244E-2</v>
      </c>
      <c r="G156" s="558">
        <v>2.3108291902259884E-2</v>
      </c>
      <c r="H156" s="558">
        <v>2.309365340449937E-2</v>
      </c>
      <c r="I156" s="558">
        <v>2.3079033441207708E-2</v>
      </c>
      <c r="J156" s="558">
        <v>2.306443197720617E-2</v>
      </c>
      <c r="K156" s="558">
        <v>2.3049848977404992E-2</v>
      </c>
      <c r="L156" s="558">
        <v>2.3035284406803105E-2</v>
      </c>
      <c r="M156" s="558">
        <v>2.3020738230487843E-2</v>
      </c>
      <c r="N156" s="558">
        <v>2.3006210413634674E-2</v>
      </c>
      <c r="O156" s="558">
        <v>2.2991700921506913E-2</v>
      </c>
      <c r="P156" s="558">
        <v>2.2977209719455452E-2</v>
      </c>
      <c r="Q156" s="558">
        <v>2.2962736772918487E-2</v>
      </c>
      <c r="R156" s="558">
        <v>2.2948282047421234E-2</v>
      </c>
      <c r="S156" s="558">
        <v>2.2933845508575666E-2</v>
      </c>
      <c r="T156" s="558">
        <v>2.2919427122080227E-2</v>
      </c>
      <c r="U156" s="558">
        <v>2.2905026853719566E-2</v>
      </c>
      <c r="V156" s="558">
        <v>2.2890644669364277E-2</v>
      </c>
      <c r="W156" s="558">
        <v>2.2876280534970615E-2</v>
      </c>
      <c r="X156" s="558">
        <v>2.2861934416580236E-2</v>
      </c>
      <c r="Y156" s="558">
        <v>2.284760628031992E-2</v>
      </c>
      <c r="Z156" s="558">
        <v>2.2833296092401319E-2</v>
      </c>
      <c r="AA156" s="558">
        <v>2.2819003819120675E-2</v>
      </c>
      <c r="AB156" s="558">
        <v>2.2804729426858562E-2</v>
      </c>
      <c r="AC156" s="558">
        <v>2.2790472882079634E-2</v>
      </c>
      <c r="AD156" s="558">
        <v>2.2776234151332345E-2</v>
      </c>
      <c r="AE156" s="558">
        <v>2.2762013201248696E-2</v>
      </c>
      <c r="AF156" s="558">
        <v>2.2747809998543974E-2</v>
      </c>
      <c r="AG156" s="558">
        <v>2.2733624510016488E-2</v>
      </c>
      <c r="AH156" s="558">
        <v>2.2719456702547314E-2</v>
      </c>
      <c r="AI156" s="558">
        <v>2.2705306543100039E-2</v>
      </c>
      <c r="AJ156" s="558">
        <v>2.2691173998720497E-2</v>
      </c>
      <c r="AK156" s="558">
        <v>2.2677059036536527E-2</v>
      </c>
      <c r="AL156" s="558">
        <v>2.2662961623757704E-2</v>
      </c>
      <c r="AM156" s="558">
        <v>2.264888172767509E-2</v>
      </c>
      <c r="AN156" s="558">
        <v>2.2634819315660974E-2</v>
      </c>
      <c r="AO156" s="558">
        <v>2.2620774355168644E-2</v>
      </c>
      <c r="AP156" s="558">
        <v>2.2606746813732106E-2</v>
      </c>
      <c r="AQ156" s="558">
        <v>2.2592736658965849E-2</v>
      </c>
      <c r="AR156" s="558">
        <v>2.25787438585646E-2</v>
      </c>
      <c r="AS156" s="558">
        <v>2.2564768380303069E-2</v>
      </c>
      <c r="AT156" s="558">
        <v>2.2550810192035687E-2</v>
      </c>
      <c r="AU156" s="558">
        <v>2.2536869261696391E-2</v>
      </c>
      <c r="AV156" s="558">
        <v>2.2522945557298359E-2</v>
      </c>
      <c r="AW156" s="558">
        <v>2.2509039046933767E-2</v>
      </c>
      <c r="AX156" s="558">
        <v>2.2495149698773545E-2</v>
      </c>
      <c r="AY156" s="558">
        <v>2.2481277481067138E-2</v>
      </c>
      <c r="AZ156" s="558">
        <v>2.2467422362142258E-2</v>
      </c>
      <c r="BA156" s="558">
        <v>2.2453584310404655E-2</v>
      </c>
      <c r="BB156" s="558">
        <v>2.2439763294337858E-2</v>
      </c>
      <c r="BC156" s="558">
        <v>2.2425959282502957E-2</v>
      </c>
      <c r="BD156" s="558">
        <v>2.2412172243538347E-2</v>
      </c>
      <c r="BE156" s="558">
        <v>2.2398402146159499E-2</v>
      </c>
      <c r="BF156" s="558">
        <v>2.2384648959158732E-2</v>
      </c>
      <c r="BG156" s="558">
        <v>2.2370912651404947E-2</v>
      </c>
      <c r="BH156" s="558">
        <v>2.2357193191843424E-2</v>
      </c>
      <c r="BI156" s="558">
        <v>2.2343490549495582E-2</v>
      </c>
      <c r="BJ156" s="558">
        <v>2.232980469345873E-2</v>
      </c>
      <c r="BK156" s="558">
        <v>2.2316135592905854E-2</v>
      </c>
    </row>
    <row r="157" spans="1:65">
      <c r="A157" s="1068"/>
      <c r="B157" s="510">
        <v>35</v>
      </c>
      <c r="C157" s="558">
        <v>2.2933751168195661E-2</v>
      </c>
      <c r="D157" s="558">
        <v>2.2919274440093066E-2</v>
      </c>
      <c r="E157" s="558">
        <v>2.2904815977074597E-2</v>
      </c>
      <c r="F157" s="558">
        <v>2.2890375744594856E-2</v>
      </c>
      <c r="G157" s="558">
        <v>2.2875953708195482E-2</v>
      </c>
      <c r="H157" s="558">
        <v>2.286154983350493E-2</v>
      </c>
      <c r="I157" s="558">
        <v>2.2847164086238148E-2</v>
      </c>
      <c r="J157" s="558">
        <v>2.2832796432196337E-2</v>
      </c>
      <c r="K157" s="558">
        <v>2.2818446837266661E-2</v>
      </c>
      <c r="L157" s="558">
        <v>2.2804115267421994E-2</v>
      </c>
      <c r="M157" s="558">
        <v>2.2789801688720634E-2</v>
      </c>
      <c r="N157" s="558">
        <v>2.2775506067306047E-2</v>
      </c>
      <c r="O157" s="558">
        <v>2.276122836940659E-2</v>
      </c>
      <c r="P157" s="558">
        <v>2.2746968561335262E-2</v>
      </c>
      <c r="Q157" s="558">
        <v>2.2732726609489422E-2</v>
      </c>
      <c r="R157" s="558">
        <v>2.2718502480350528E-2</v>
      </c>
      <c r="S157" s="558">
        <v>2.2704296140483887E-2</v>
      </c>
      <c r="T157" s="558">
        <v>2.2690107556538372E-2</v>
      </c>
      <c r="U157" s="558">
        <v>2.2675936695246174E-2</v>
      </c>
      <c r="V157" s="558">
        <v>2.266178352342255E-2</v>
      </c>
      <c r="W157" s="558">
        <v>2.2647648007965548E-2</v>
      </c>
      <c r="X157" s="558">
        <v>2.2633530115855751E-2</v>
      </c>
      <c r="Y157" s="558">
        <v>2.2619429814156034E-2</v>
      </c>
      <c r="Z157" s="558">
        <v>2.2605347070011286E-2</v>
      </c>
      <c r="AA157" s="558">
        <v>2.2591281850648178E-2</v>
      </c>
      <c r="AB157" s="558">
        <v>2.2577234123374892E-2</v>
      </c>
      <c r="AC157" s="558">
        <v>2.256320385558087E-2</v>
      </c>
      <c r="AD157" s="558">
        <v>2.2549191014736573E-2</v>
      </c>
      <c r="AE157" s="558">
        <v>2.2535195568393219E-2</v>
      </c>
      <c r="AF157" s="558">
        <v>2.2521217484182527E-2</v>
      </c>
      <c r="AG157" s="558">
        <v>2.2507256729816488E-2</v>
      </c>
      <c r="AH157" s="558">
        <v>2.2493313273087095E-2</v>
      </c>
      <c r="AI157" s="558">
        <v>2.2479387081866108E-2</v>
      </c>
      <c r="AJ157" s="558">
        <v>2.24654781241048E-2</v>
      </c>
      <c r="AK157" s="558">
        <v>2.2451586367833721E-2</v>
      </c>
      <c r="AL157" s="558">
        <v>2.2437711781162446E-2</v>
      </c>
      <c r="AM157" s="558">
        <v>2.2423854332279319E-2</v>
      </c>
      <c r="AN157" s="558">
        <v>2.2410013989451236E-2</v>
      </c>
      <c r="AO157" s="558">
        <v>2.239619072102339E-2</v>
      </c>
      <c r="AP157" s="558">
        <v>2.2382384495419017E-2</v>
      </c>
      <c r="AQ157" s="558">
        <v>2.2368595281139183E-2</v>
      </c>
      <c r="AR157" s="558">
        <v>2.2354823046762517E-2</v>
      </c>
      <c r="AS157" s="558">
        <v>2.2341067760944983E-2</v>
      </c>
      <c r="AT157" s="558">
        <v>2.2327329392419656E-2</v>
      </c>
      <c r="AU157" s="558">
        <v>2.2313607909996459E-2</v>
      </c>
      <c r="AV157" s="558">
        <v>2.2299903282561952E-2</v>
      </c>
      <c r="AW157" s="558">
        <v>2.228621547907908E-2</v>
      </c>
      <c r="AX157" s="558">
        <v>2.2272544468586942E-2</v>
      </c>
      <c r="AY157" s="558">
        <v>2.2258890220200563E-2</v>
      </c>
      <c r="AZ157" s="558">
        <v>2.2245252703110657E-2</v>
      </c>
      <c r="BA157" s="558">
        <v>2.2231631886583399E-2</v>
      </c>
      <c r="BB157" s="558">
        <v>2.2218027739960181E-2</v>
      </c>
      <c r="BC157" s="558">
        <v>2.2204440232657413E-2</v>
      </c>
      <c r="BD157" s="558">
        <v>2.2190869334166252E-2</v>
      </c>
      <c r="BE157" s="558">
        <v>2.2177315014052405E-2</v>
      </c>
      <c r="BF157" s="558">
        <v>2.2163777241955888E-2</v>
      </c>
      <c r="BG157" s="558">
        <v>2.2150255987590812E-2</v>
      </c>
      <c r="BH157" s="558">
        <v>2.2136751220745134E-2</v>
      </c>
      <c r="BI157" s="558">
        <v>2.2123262911280455E-2</v>
      </c>
      <c r="BJ157" s="558">
        <v>2.2109791029131787E-2</v>
      </c>
      <c r="BK157" s="558">
        <v>2.2096335544307323E-2</v>
      </c>
    </row>
    <row r="158" spans="1:65">
      <c r="A158" s="1068"/>
      <c r="B158" s="510">
        <v>35.25</v>
      </c>
      <c r="C158" s="558">
        <v>2.2704022015211284E-2</v>
      </c>
      <c r="D158" s="558">
        <v>2.2689776478483106E-2</v>
      </c>
      <c r="E158" s="558">
        <v>2.2675548807141559E-2</v>
      </c>
      <c r="F158" s="558">
        <v>2.2661338967600114E-2</v>
      </c>
      <c r="G158" s="558">
        <v>2.2647146926356387E-2</v>
      </c>
      <c r="H158" s="558">
        <v>2.2632972649991871E-2</v>
      </c>
      <c r="I158" s="558">
        <v>2.2618816105171659E-2</v>
      </c>
      <c r="J158" s="558">
        <v>2.26046772586442E-2</v>
      </c>
      <c r="K158" s="558">
        <v>2.2590556077241031E-2</v>
      </c>
      <c r="L158" s="558">
        <v>2.2576452527876517E-2</v>
      </c>
      <c r="M158" s="558">
        <v>2.2562366577547593E-2</v>
      </c>
      <c r="N158" s="558">
        <v>2.2548298193333521E-2</v>
      </c>
      <c r="O158" s="558">
        <v>2.2534247342395598E-2</v>
      </c>
      <c r="P158" s="558">
        <v>2.2520213991976946E-2</v>
      </c>
      <c r="Q158" s="558">
        <v>2.2506198109402221E-2</v>
      </c>
      <c r="R158" s="558">
        <v>2.2492199662077376E-2</v>
      </c>
      <c r="S158" s="558">
        <v>2.2478218617489401E-2</v>
      </c>
      <c r="T158" s="558">
        <v>2.2464254943206086E-2</v>
      </c>
      <c r="U158" s="558">
        <v>2.2450308606875746E-2</v>
      </c>
      <c r="V158" s="558">
        <v>2.2436379576226999E-2</v>
      </c>
      <c r="W158" s="558">
        <v>2.2422467819068495E-2</v>
      </c>
      <c r="X158" s="558">
        <v>2.240857330328868E-2</v>
      </c>
      <c r="Y158" s="558">
        <v>2.2394695996855535E-2</v>
      </c>
      <c r="Z158" s="558">
        <v>2.2380835867816348E-2</v>
      </c>
      <c r="AA158" s="558">
        <v>2.2366992884297464E-2</v>
      </c>
      <c r="AB158" s="558">
        <v>2.235316701450403E-2</v>
      </c>
      <c r="AC158" s="558">
        <v>2.2339358226719761E-2</v>
      </c>
      <c r="AD158" s="558">
        <v>2.2325566489306697E-2</v>
      </c>
      <c r="AE158" s="558">
        <v>2.2311791770704956E-2</v>
      </c>
      <c r="AF158" s="558">
        <v>2.22980340394325E-2</v>
      </c>
      <c r="AG158" s="558">
        <v>2.2284293264084893E-2</v>
      </c>
      <c r="AH158" s="558">
        <v>2.2270569413335058E-2</v>
      </c>
      <c r="AI158" s="558">
        <v>2.225686245593304E-2</v>
      </c>
      <c r="AJ158" s="558">
        <v>2.224317236070578E-2</v>
      </c>
      <c r="AK158" s="558">
        <v>2.2229499096556856E-2</v>
      </c>
      <c r="AL158" s="558">
        <v>2.2215842632466273E-2</v>
      </c>
      <c r="AM158" s="558">
        <v>2.2202202937490215E-2</v>
      </c>
      <c r="AN158" s="558">
        <v>2.2188579980760802E-2</v>
      </c>
      <c r="AO158" s="558">
        <v>2.2174973731485883E-2</v>
      </c>
      <c r="AP158" s="558">
        <v>2.2161384158948774E-2</v>
      </c>
      <c r="AQ158" s="558">
        <v>2.2147811232508061E-2</v>
      </c>
      <c r="AR158" s="558">
        <v>2.2134254921597325E-2</v>
      </c>
      <c r="AS158" s="558">
        <v>2.212071519572496E-2</v>
      </c>
      <c r="AT158" s="558">
        <v>2.210719202447391E-2</v>
      </c>
      <c r="AU158" s="558">
        <v>2.2093685377501462E-2</v>
      </c>
      <c r="AV158" s="558">
        <v>2.2080195224539002E-2</v>
      </c>
      <c r="AW158" s="558">
        <v>2.2066721535391808E-2</v>
      </c>
      <c r="AX158" s="558">
        <v>2.2053264279938804E-2</v>
      </c>
      <c r="AY158" s="558">
        <v>2.2039823428132349E-2</v>
      </c>
      <c r="AZ158" s="558">
        <v>2.202639894999801E-2</v>
      </c>
      <c r="BA158" s="558">
        <v>2.2012990815634344E-2</v>
      </c>
      <c r="BB158" s="558">
        <v>2.1999598995212671E-2</v>
      </c>
      <c r="BC158" s="558">
        <v>2.1986223458976845E-2</v>
      </c>
      <c r="BD158" s="558">
        <v>2.1972864177243048E-2</v>
      </c>
      <c r="BE158" s="558">
        <v>2.1959521120399561E-2</v>
      </c>
      <c r="BF158" s="558">
        <v>2.1946194258906555E-2</v>
      </c>
      <c r="BG158" s="558">
        <v>2.1932883563295858E-2</v>
      </c>
      <c r="BH158" s="558">
        <v>2.1919589004170754E-2</v>
      </c>
      <c r="BI158" s="558">
        <v>2.1906310552205755E-2</v>
      </c>
      <c r="BJ158" s="558">
        <v>2.1893048178146385E-2</v>
      </c>
      <c r="BK158" s="558">
        <v>2.1879801852808974E-2</v>
      </c>
    </row>
    <row r="159" spans="1:65">
      <c r="A159" s="1068"/>
      <c r="B159" s="510">
        <v>35.5</v>
      </c>
      <c r="C159" s="558">
        <v>2.2477771862827303E-2</v>
      </c>
      <c r="D159" s="558">
        <v>2.2463752583939185E-2</v>
      </c>
      <c r="E159" s="558">
        <v>2.2449750781665469E-2</v>
      </c>
      <c r="F159" s="558">
        <v>2.2435766423346659E-2</v>
      </c>
      <c r="G159" s="558">
        <v>2.2421799476404571E-2</v>
      </c>
      <c r="H159" s="558">
        <v>2.2407849908342103E-2</v>
      </c>
      <c r="I159" s="558">
        <v>2.2393917686742974E-2</v>
      </c>
      <c r="J159" s="558">
        <v>2.2380002779271473E-2</v>
      </c>
      <c r="K159" s="558">
        <v>2.2366105153672201E-2</v>
      </c>
      <c r="L159" s="558">
        <v>2.2352224777769839E-2</v>
      </c>
      <c r="M159" s="558">
        <v>2.2338361619468883E-2</v>
      </c>
      <c r="N159" s="558">
        <v>2.2324515646753414E-2</v>
      </c>
      <c r="O159" s="558">
        <v>2.2310686827686829E-2</v>
      </c>
      <c r="P159" s="558">
        <v>2.229687513041162E-2</v>
      </c>
      <c r="Q159" s="558">
        <v>2.2283080523149108E-2</v>
      </c>
      <c r="R159" s="558">
        <v>2.2269302974199209E-2</v>
      </c>
      <c r="S159" s="558">
        <v>2.2255542451940193E-2</v>
      </c>
      <c r="T159" s="558">
        <v>2.224179892482845E-2</v>
      </c>
      <c r="U159" s="558">
        <v>2.2228072361398218E-2</v>
      </c>
      <c r="V159" s="558">
        <v>2.2214362730261384E-2</v>
      </c>
      <c r="W159" s="558">
        <v>2.2200670000107215E-2</v>
      </c>
      <c r="X159" s="558">
        <v>2.2186994139702119E-2</v>
      </c>
      <c r="Y159" s="558">
        <v>2.2173335117889437E-2</v>
      </c>
      <c r="Z159" s="558">
        <v>2.2159692903589177E-2</v>
      </c>
      <c r="AA159" s="558">
        <v>2.2146067465797784E-2</v>
      </c>
      <c r="AB159" s="558">
        <v>2.2132458773587924E-2</v>
      </c>
      <c r="AC159" s="558">
        <v>2.2118866796108218E-2</v>
      </c>
      <c r="AD159" s="558">
        <v>2.2105291502583033E-2</v>
      </c>
      <c r="AE159" s="558">
        <v>2.2091732862312249E-2</v>
      </c>
      <c r="AF159" s="558">
        <v>2.2078190844671015E-2</v>
      </c>
      <c r="AG159" s="558">
        <v>2.2064665419109526E-2</v>
      </c>
      <c r="AH159" s="558">
        <v>2.2051156555152791E-2</v>
      </c>
      <c r="AI159" s="558">
        <v>2.2037664222400413E-2</v>
      </c>
      <c r="AJ159" s="558">
        <v>2.2024188390526337E-2</v>
      </c>
      <c r="AK159" s="558">
        <v>2.2010729029278656E-2</v>
      </c>
      <c r="AL159" s="558">
        <v>2.1997286108479362E-2</v>
      </c>
      <c r="AM159" s="558">
        <v>2.1983859598024121E-2</v>
      </c>
      <c r="AN159" s="558">
        <v>2.1970449467882059E-2</v>
      </c>
      <c r="AO159" s="558">
        <v>2.1957055688095539E-2</v>
      </c>
      <c r="AP159" s="558">
        <v>2.1943678228779909E-2</v>
      </c>
      <c r="AQ159" s="558">
        <v>2.1930317060123328E-2</v>
      </c>
      <c r="AR159" s="558">
        <v>2.1916972152386503E-2</v>
      </c>
      <c r="AS159" s="558">
        <v>2.1903643475902488E-2</v>
      </c>
      <c r="AT159" s="558">
        <v>2.1890331001076464E-2</v>
      </c>
      <c r="AU159" s="558">
        <v>2.1877034698385509E-2</v>
      </c>
      <c r="AV159" s="558">
        <v>2.18637545383784E-2</v>
      </c>
      <c r="AW159" s="558">
        <v>2.185049049167536E-2</v>
      </c>
      <c r="AX159" s="558">
        <v>2.1837242528967887E-2</v>
      </c>
      <c r="AY159" s="558">
        <v>2.1824010621018502E-2</v>
      </c>
      <c r="AZ159" s="558">
        <v>2.1810794738660547E-2</v>
      </c>
      <c r="BA159" s="558">
        <v>2.1797594852797982E-2</v>
      </c>
      <c r="BB159" s="558">
        <v>2.1784410934405151E-2</v>
      </c>
      <c r="BC159" s="558">
        <v>2.1771242954526572E-2</v>
      </c>
      <c r="BD159" s="558">
        <v>2.1758090884276743E-2</v>
      </c>
      <c r="BE159" s="558">
        <v>2.1744954694839912E-2</v>
      </c>
      <c r="BF159" s="558">
        <v>2.1731834357469879E-2</v>
      </c>
      <c r="BG159" s="558">
        <v>2.1718729843489781E-2</v>
      </c>
      <c r="BH159" s="558">
        <v>2.1705641124291877E-2</v>
      </c>
      <c r="BI159" s="558">
        <v>2.1692568171337349E-2</v>
      </c>
      <c r="BJ159" s="558">
        <v>2.1679510956156094E-2</v>
      </c>
      <c r="BK159" s="558">
        <v>2.1666469450346511E-2</v>
      </c>
    </row>
    <row r="160" spans="1:65">
      <c r="A160" s="1068"/>
      <c r="B160" s="510">
        <v>35.75</v>
      </c>
      <c r="C160" s="558">
        <v>2.2254929956429297E-2</v>
      </c>
      <c r="D160" s="558">
        <v>2.2241132133652749E-2</v>
      </c>
      <c r="E160" s="558">
        <v>2.2227351409285712E-2</v>
      </c>
      <c r="F160" s="558">
        <v>2.221358775156506E-2</v>
      </c>
      <c r="G160" s="558">
        <v>2.2199841128806307E-2</v>
      </c>
      <c r="H160" s="558">
        <v>2.218611150940334E-2</v>
      </c>
      <c r="I160" s="558">
        <v>2.2172398861828188E-2</v>
      </c>
      <c r="J160" s="558">
        <v>2.2158703154630779E-2</v>
      </c>
      <c r="K160" s="558">
        <v>2.2145024356438697E-2</v>
      </c>
      <c r="L160" s="558">
        <v>2.2131362435956946E-2</v>
      </c>
      <c r="M160" s="558">
        <v>2.2117717361967711E-2</v>
      </c>
      <c r="N160" s="558">
        <v>2.2104089103330116E-2</v>
      </c>
      <c r="O160" s="558">
        <v>2.2090477628979994E-2</v>
      </c>
      <c r="P160" s="558">
        <v>2.2076882907929633E-2</v>
      </c>
      <c r="Q160" s="558">
        <v>2.2063304909267577E-2</v>
      </c>
      <c r="R160" s="558">
        <v>2.2049743602158355E-2</v>
      </c>
      <c r="S160" s="558">
        <v>2.2036198955842263E-2</v>
      </c>
      <c r="T160" s="558">
        <v>2.2022670939635135E-2</v>
      </c>
      <c r="U160" s="558">
        <v>2.2009159522928104E-2</v>
      </c>
      <c r="V160" s="558">
        <v>2.1995664675187373E-2</v>
      </c>
      <c r="W160" s="558">
        <v>2.1982186365953987E-2</v>
      </c>
      <c r="X160" s="558">
        <v>2.1968724564843604E-2</v>
      </c>
      <c r="Y160" s="558">
        <v>2.1955279241546267E-2</v>
      </c>
      <c r="Z160" s="558">
        <v>2.1941850365826167E-2</v>
      </c>
      <c r="AA160" s="558">
        <v>2.1928437907521435E-2</v>
      </c>
      <c r="AB160" s="558">
        <v>2.19150418365439E-2</v>
      </c>
      <c r="AC160" s="558">
        <v>2.1901662122878866E-2</v>
      </c>
      <c r="AD160" s="558">
        <v>2.1888298736584894E-2</v>
      </c>
      <c r="AE160" s="558">
        <v>2.1874951647793583E-2</v>
      </c>
      <c r="AF160" s="558">
        <v>2.1861620826709331E-2</v>
      </c>
      <c r="AG160" s="558">
        <v>2.1848306243609127E-2</v>
      </c>
      <c r="AH160" s="558">
        <v>2.1835007868842325E-2</v>
      </c>
      <c r="AI160" s="558">
        <v>2.1821725672830423E-2</v>
      </c>
      <c r="AJ160" s="558">
        <v>2.180845962606685E-2</v>
      </c>
      <c r="AK160" s="558">
        <v>2.179520969911674E-2</v>
      </c>
      <c r="AL160" s="558">
        <v>2.1781975862616713E-2</v>
      </c>
      <c r="AM160" s="558">
        <v>2.1768758087274673E-2</v>
      </c>
      <c r="AN160" s="558">
        <v>2.1755556343869574E-2</v>
      </c>
      <c r="AO160" s="558">
        <v>2.174237060325121E-2</v>
      </c>
      <c r="AP160" s="558">
        <v>2.1729200836340005E-2</v>
      </c>
      <c r="AQ160" s="558">
        <v>2.1716047014126799E-2</v>
      </c>
      <c r="AR160" s="558">
        <v>2.1702909107672631E-2</v>
      </c>
      <c r="AS160" s="558">
        <v>2.1689787088108523E-2</v>
      </c>
      <c r="AT160" s="558">
        <v>2.1676680926635286E-2</v>
      </c>
      <c r="AU160" s="558">
        <v>2.1663590594523285E-2</v>
      </c>
      <c r="AV160" s="558">
        <v>2.1650516063112243E-2</v>
      </c>
      <c r="AW160" s="558">
        <v>2.1637457303811038E-2</v>
      </c>
      <c r="AX160" s="558">
        <v>2.1624414288097481E-2</v>
      </c>
      <c r="AY160" s="558">
        <v>2.1611386987518112E-2</v>
      </c>
      <c r="AZ160" s="558">
        <v>2.1598375373688004E-2</v>
      </c>
      <c r="BA160" s="558">
        <v>2.1585379418290539E-2</v>
      </c>
      <c r="BB160" s="558">
        <v>2.1572399093077212E-2</v>
      </c>
      <c r="BC160" s="558">
        <v>2.1559434369867427E-2</v>
      </c>
      <c r="BD160" s="558">
        <v>2.1546485220548299E-2</v>
      </c>
      <c r="BE160" s="558">
        <v>2.1533551617074435E-2</v>
      </c>
      <c r="BF160" s="558">
        <v>2.1520633531467746E-2</v>
      </c>
      <c r="BG160" s="558">
        <v>2.1507730935817235E-2</v>
      </c>
      <c r="BH160" s="558">
        <v>2.1494843802278802E-2</v>
      </c>
      <c r="BI160" s="558">
        <v>2.148197210307504E-2</v>
      </c>
      <c r="BJ160" s="558">
        <v>2.1469115810495046E-2</v>
      </c>
      <c r="BK160" s="558">
        <v>2.1456274896894202E-2</v>
      </c>
    </row>
    <row r="161" spans="1:63">
      <c r="A161" s="1068"/>
      <c r="B161" s="510">
        <v>36</v>
      </c>
      <c r="C161" s="558">
        <v>2.2035427351701664E-2</v>
      </c>
      <c r="D161" s="558">
        <v>2.2021846310884326E-2</v>
      </c>
      <c r="E161" s="558">
        <v>2.2008282000494619E-2</v>
      </c>
      <c r="F161" s="558">
        <v>2.1994734389636367E-2</v>
      </c>
      <c r="G161" s="558">
        <v>2.1981203447489404E-2</v>
      </c>
      <c r="H161" s="558">
        <v>2.1967689143309377E-2</v>
      </c>
      <c r="I161" s="558">
        <v>2.1954191446427473E-2</v>
      </c>
      <c r="J161" s="558">
        <v>2.1940710326250227E-2</v>
      </c>
      <c r="K161" s="558">
        <v>2.192724575225926E-2</v>
      </c>
      <c r="L161" s="558">
        <v>2.191379769401107E-2</v>
      </c>
      <c r="M161" s="558">
        <v>2.1900366121136789E-2</v>
      </c>
      <c r="N161" s="558">
        <v>2.1886951003341964E-2</v>
      </c>
      <c r="O161" s="558">
        <v>2.1873552310406313E-2</v>
      </c>
      <c r="P161" s="558">
        <v>2.186017001218352E-2</v>
      </c>
      <c r="Q161" s="558">
        <v>2.1846804078600998E-2</v>
      </c>
      <c r="R161" s="558">
        <v>2.1833454479659654E-2</v>
      </c>
      <c r="S161" s="558">
        <v>2.1820121185433691E-2</v>
      </c>
      <c r="T161" s="558">
        <v>2.1806804166070354E-2</v>
      </c>
      <c r="U161" s="558">
        <v>2.1793503391789721E-2</v>
      </c>
      <c r="V161" s="558">
        <v>2.1780218832884495E-2</v>
      </c>
      <c r="W161" s="558">
        <v>2.1766950459719752E-2</v>
      </c>
      <c r="X161" s="558">
        <v>2.1753698242732749E-2</v>
      </c>
      <c r="Y161" s="558">
        <v>2.174046215243269E-2</v>
      </c>
      <c r="Z161" s="558">
        <v>2.1727242159400514E-2</v>
      </c>
      <c r="AA161" s="558">
        <v>2.1714038234288663E-2</v>
      </c>
      <c r="AB161" s="558">
        <v>2.170085034782088E-2</v>
      </c>
      <c r="AC161" s="558">
        <v>2.1687678470791998E-2</v>
      </c>
      <c r="AD161" s="558">
        <v>2.1674522574067701E-2</v>
      </c>
      <c r="AE161" s="558">
        <v>2.1661382628584327E-2</v>
      </c>
      <c r="AF161" s="558">
        <v>2.164825860534865E-2</v>
      </c>
      <c r="AG161" s="558">
        <v>2.1635150475437671E-2</v>
      </c>
      <c r="AH161" s="558">
        <v>2.1622058209998383E-2</v>
      </c>
      <c r="AI161" s="558">
        <v>2.1608981780247602E-2</v>
      </c>
      <c r="AJ161" s="558">
        <v>2.1595921157471713E-2</v>
      </c>
      <c r="AK161" s="558">
        <v>2.1582876313026481E-2</v>
      </c>
      <c r="AL161" s="558">
        <v>2.1569847218336848E-2</v>
      </c>
      <c r="AM161" s="558">
        <v>2.1556833844896706E-2</v>
      </c>
      <c r="AN161" s="558">
        <v>2.1543836164268696E-2</v>
      </c>
      <c r="AO161" s="558">
        <v>2.1530854148084009E-2</v>
      </c>
      <c r="AP161" s="558">
        <v>2.1517887768042171E-2</v>
      </c>
      <c r="AQ161" s="558">
        <v>2.1504936995910839E-2</v>
      </c>
      <c r="AR161" s="558">
        <v>2.1492001803525597E-2</v>
      </c>
      <c r="AS161" s="558">
        <v>2.1479082162789761E-2</v>
      </c>
      <c r="AT161" s="558">
        <v>2.1466178045674144E-2</v>
      </c>
      <c r="AU161" s="558">
        <v>2.1453289424216898E-2</v>
      </c>
      <c r="AV161" s="558">
        <v>2.1440416270523278E-2</v>
      </c>
      <c r="AW161" s="558">
        <v>2.1427558556765459E-2</v>
      </c>
      <c r="AX161" s="558">
        <v>2.141471625518232E-2</v>
      </c>
      <c r="AY161" s="558">
        <v>2.1401889338079263E-2</v>
      </c>
      <c r="AZ161" s="558">
        <v>2.1389077777827996E-2</v>
      </c>
      <c r="BA161" s="558">
        <v>2.1376281546866344E-2</v>
      </c>
      <c r="BB161" s="558">
        <v>2.1363500617698056E-2</v>
      </c>
      <c r="BC161" s="558">
        <v>2.1350734962892595E-2</v>
      </c>
      <c r="BD161" s="558">
        <v>2.1337984555084955E-2</v>
      </c>
      <c r="BE161" s="558">
        <v>2.1325249366975451E-2</v>
      </c>
      <c r="BF161" s="558">
        <v>2.1312529371329544E-2</v>
      </c>
      <c r="BG161" s="558">
        <v>2.1299824540977619E-2</v>
      </c>
      <c r="BH161" s="558">
        <v>2.1287134848814823E-2</v>
      </c>
      <c r="BI161" s="558">
        <v>2.1274460267800849E-2</v>
      </c>
      <c r="BJ161" s="558">
        <v>2.1261800770959755E-2</v>
      </c>
      <c r="BK161" s="558">
        <v>2.1249156331379773E-2</v>
      </c>
    </row>
  </sheetData>
  <sheetProtection algorithmName="SHA-512" hashValue="sF9PZBIjBy0GPi3SWpG+SHZY86twiBO8wHKJ0O8NA1mD1k21u1GHNhK+OUE+ju0h1ky6cBW9UGU226m3VBFKeQ==" saltValue="b8/J9CD3VnzZsdDJISM4ew==" spinCount="100000" sheet="1" formatCells="0"/>
  <mergeCells count="5">
    <mergeCell ref="B2:M2"/>
    <mergeCell ref="N2:P2"/>
    <mergeCell ref="Q2:V2"/>
    <mergeCell ref="C4:BK4"/>
    <mergeCell ref="A6:A16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K161"/>
  <sheetViews>
    <sheetView workbookViewId="0">
      <selection activeCell="B4" sqref="B4"/>
    </sheetView>
  </sheetViews>
  <sheetFormatPr defaultRowHeight="12.75"/>
  <sheetData>
    <row r="1" spans="1:63" ht="13.5" thickBot="1"/>
    <row r="2" spans="1:63" ht="62.25" thickBot="1">
      <c r="B2" s="1056" t="s">
        <v>363</v>
      </c>
      <c r="C2" s="1057"/>
      <c r="D2" s="1057"/>
      <c r="E2" s="1057"/>
      <c r="F2" s="1057"/>
      <c r="G2" s="1057"/>
      <c r="H2" s="1057"/>
      <c r="I2" s="1057"/>
      <c r="J2" s="1057"/>
      <c r="K2" s="1057"/>
      <c r="L2" s="1057"/>
      <c r="M2" s="1058"/>
      <c r="N2" s="1059" t="s">
        <v>364</v>
      </c>
      <c r="O2" s="1060"/>
      <c r="P2" s="1060"/>
      <c r="Q2" s="1061" t="s">
        <v>445</v>
      </c>
      <c r="R2" s="1061"/>
      <c r="S2" s="1061"/>
      <c r="T2" s="1061"/>
      <c r="U2" s="1061"/>
      <c r="V2" s="1061"/>
      <c r="W2" s="504"/>
      <c r="X2" s="504"/>
      <c r="Y2" s="504"/>
      <c r="Z2" s="1"/>
      <c r="AA2" s="1"/>
    </row>
    <row r="3" spans="1:63" ht="13.5" thickBot="1"/>
    <row r="4" spans="1:63" ht="31.5">
      <c r="C4" s="1062" t="s">
        <v>365</v>
      </c>
      <c r="D4" s="1063"/>
      <c r="E4" s="1063"/>
      <c r="F4" s="1063"/>
      <c r="G4" s="1063"/>
      <c r="H4" s="1063"/>
      <c r="I4" s="1063"/>
      <c r="J4" s="1063"/>
      <c r="K4" s="1063"/>
      <c r="L4" s="1063"/>
      <c r="M4" s="1063"/>
      <c r="N4" s="1063"/>
      <c r="O4" s="1063"/>
      <c r="P4" s="1063"/>
      <c r="Q4" s="1063"/>
      <c r="R4" s="1063"/>
      <c r="S4" s="1063"/>
      <c r="T4" s="1063"/>
      <c r="U4" s="1063"/>
      <c r="V4" s="1063"/>
      <c r="W4" s="1063"/>
      <c r="X4" s="1063"/>
      <c r="Y4" s="1063"/>
      <c r="Z4" s="1063"/>
      <c r="AA4" s="1063"/>
      <c r="AB4" s="1063"/>
      <c r="AC4" s="1063"/>
      <c r="AD4" s="1063"/>
      <c r="AE4" s="1063"/>
      <c r="AF4" s="1063"/>
      <c r="AG4" s="1063"/>
      <c r="AH4" s="1063"/>
      <c r="AI4" s="1063"/>
      <c r="AJ4" s="1063"/>
      <c r="AK4" s="1063"/>
      <c r="AL4" s="1063"/>
      <c r="AM4" s="1063"/>
      <c r="AN4" s="1063"/>
      <c r="AO4" s="1063"/>
      <c r="AP4" s="1063"/>
      <c r="AQ4" s="1063"/>
      <c r="AR4" s="1063"/>
      <c r="AS4" s="1063"/>
      <c r="AT4" s="1063"/>
      <c r="AU4" s="1063"/>
      <c r="AV4" s="1063"/>
      <c r="AW4" s="1063"/>
      <c r="AX4" s="1063"/>
      <c r="AY4" s="1063"/>
      <c r="AZ4" s="1063"/>
      <c r="BA4" s="1063"/>
      <c r="BB4" s="1063"/>
      <c r="BC4" s="1063"/>
      <c r="BD4" s="1063"/>
      <c r="BE4" s="1063"/>
      <c r="BF4" s="1063"/>
      <c r="BG4" s="1063"/>
      <c r="BH4" s="1063"/>
      <c r="BI4" s="1063"/>
      <c r="BJ4" s="1063"/>
      <c r="BK4" s="1064"/>
    </row>
    <row r="5" spans="1:63">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8" t="s">
        <v>366</v>
      </c>
      <c r="B6" s="510">
        <v>0.75</v>
      </c>
      <c r="C6" s="580">
        <v>14.943682390989089</v>
      </c>
      <c r="D6" s="580">
        <v>14.592181204399342</v>
      </c>
      <c r="E6" s="580">
        <v>14.256835833599229</v>
      </c>
      <c r="F6" s="580">
        <v>13.936557462298403</v>
      </c>
      <c r="G6" s="580">
        <v>13.63035296511028</v>
      </c>
      <c r="H6" s="580">
        <v>13.337314621279901</v>
      </c>
      <c r="I6" s="580">
        <v>13.056611127350596</v>
      </c>
      <c r="J6" s="580">
        <v>12.787479721347378</v>
      </c>
      <c r="K6" s="580">
        <v>12.529219261336994</v>
      </c>
      <c r="L6" s="580">
        <v>12.281184126111187</v>
      </c>
      <c r="M6" s="580">
        <v>12.042778826278346</v>
      </c>
      <c r="N6" s="580">
        <v>11.813453231067545</v>
      </c>
      <c r="O6" s="580">
        <v>11.592698330305316</v>
      </c>
      <c r="P6" s="580">
        <v>11.380042462844941</v>
      </c>
      <c r="Q6" s="580">
        <v>11.17504795263107</v>
      </c>
      <c r="R6" s="580">
        <v>10.977308101908672</v>
      </c>
      <c r="S6" s="580">
        <v>10.786444498108279</v>
      </c>
      <c r="T6" s="580">
        <v>10.602104596882597</v>
      </c>
      <c r="U6" s="580">
        <v>10.423959548813626</v>
      </c>
      <c r="V6" s="580">
        <v>10.251702241603486</v>
      </c>
      <c r="W6" s="580">
        <v>10.085045533227904</v>
      </c>
      <c r="X6" s="580">
        <v>9.9237206546692711</v>
      </c>
      <c r="Y6" s="580">
        <v>9.7674757635395562</v>
      </c>
      <c r="Z6" s="580">
        <v>9.6160746322209665</v>
      </c>
      <c r="AA6" s="580">
        <v>9.4692954561514497</v>
      </c>
      <c r="AB6" s="580">
        <v>9.3269297696108548</v>
      </c>
      <c r="AC6" s="580">
        <v>9.1887814578618361</v>
      </c>
      <c r="AD6" s="580">
        <v>9.0546658558010122</v>
      </c>
      <c r="AE6" s="580">
        <v>8.9244089244088673</v>
      </c>
      <c r="AF6" s="580">
        <v>8.7978464972752395</v>
      </c>
      <c r="AG6" s="580">
        <v>8.6748235903411111</v>
      </c>
      <c r="AH6" s="580">
        <v>8.5551937687543358</v>
      </c>
      <c r="AI6" s="580">
        <v>8.4388185654007923</v>
      </c>
      <c r="AJ6" s="580">
        <v>8.3255669462565489</v>
      </c>
      <c r="AK6" s="580">
        <v>8.2153148182207811</v>
      </c>
      <c r="AL6" s="580">
        <v>8.1079445755429997</v>
      </c>
      <c r="AM6" s="580">
        <v>8.0033446813593248</v>
      </c>
      <c r="AN6" s="580">
        <v>7.9014092812075685</v>
      </c>
      <c r="AO6" s="580">
        <v>7.802037845705919</v>
      </c>
      <c r="AP6" s="580">
        <v>7.7051348398596486</v>
      </c>
      <c r="AQ6" s="580">
        <v>7.6106094167092158</v>
      </c>
      <c r="AR6" s="580">
        <v>7.5183751332547368</v>
      </c>
      <c r="AS6" s="580">
        <v>7.4283496867896863</v>
      </c>
      <c r="AT6" s="580">
        <v>7.3404546699533917</v>
      </c>
      <c r="AU6" s="580">
        <v>7.2546153429700153</v>
      </c>
      <c r="AV6" s="580">
        <v>7.1707604216834788</v>
      </c>
      <c r="AW6" s="580">
        <v>7.0888218801248026</v>
      </c>
      <c r="AX6" s="580">
        <v>7.0087347664626369</v>
      </c>
      <c r="AY6" s="580">
        <v>6.9304370312903618</v>
      </c>
      <c r="AZ6" s="580">
        <v>6.8538693672957471</v>
      </c>
      <c r="BA6" s="580">
        <v>6.7789750594424634</v>
      </c>
      <c r="BB6" s="580">
        <v>6.7056998448680956</v>
      </c>
      <c r="BC6" s="580">
        <v>6.6339917817713339</v>
      </c>
      <c r="BD6" s="580">
        <v>6.5638011266225398</v>
      </c>
      <c r="BE6" s="580">
        <v>6.4950802190877397</v>
      </c>
      <c r="BF6" s="580">
        <v>6.4277833741065455</v>
      </c>
      <c r="BG6" s="580">
        <v>6.3618667806105096</v>
      </c>
      <c r="BH6" s="580">
        <v>6.2972884064100363</v>
      </c>
      <c r="BI6" s="580">
        <v>6.2340079088159648</v>
      </c>
      <c r="BJ6" s="580">
        <v>6.1719865505964338</v>
      </c>
      <c r="BK6" s="580">
        <v>6.1111871209011337</v>
      </c>
    </row>
    <row r="7" spans="1:63">
      <c r="A7" s="1068"/>
      <c r="B7" s="597">
        <v>0.83299999999999996</v>
      </c>
      <c r="C7" s="580">
        <v>14.943682390989089</v>
      </c>
      <c r="D7" s="580">
        <v>14.592181204399342</v>
      </c>
      <c r="E7" s="580">
        <v>14.256835833599229</v>
      </c>
      <c r="F7" s="580">
        <v>13.936557462298403</v>
      </c>
      <c r="G7" s="580">
        <v>13.63035296511028</v>
      </c>
      <c r="H7" s="580">
        <v>13.337314621279901</v>
      </c>
      <c r="I7" s="580">
        <v>13.056611127350596</v>
      </c>
      <c r="J7" s="580">
        <v>12.787479721347378</v>
      </c>
      <c r="K7" s="580">
        <v>12.529219261336994</v>
      </c>
      <c r="L7" s="580">
        <v>12.281184126111187</v>
      </c>
      <c r="M7" s="580">
        <v>12.042778826278346</v>
      </c>
      <c r="N7" s="580">
        <v>11.813453231067545</v>
      </c>
      <c r="O7" s="580">
        <v>11.592698330305316</v>
      </c>
      <c r="P7" s="580">
        <v>11.380042462844941</v>
      </c>
      <c r="Q7" s="580">
        <v>11.17504795263107</v>
      </c>
      <c r="R7" s="580">
        <v>10.977308101908672</v>
      </c>
      <c r="S7" s="580">
        <v>10.786444498108279</v>
      </c>
      <c r="T7" s="580">
        <v>10.602104596882597</v>
      </c>
      <c r="U7" s="580">
        <v>10.423959548813626</v>
      </c>
      <c r="V7" s="580">
        <v>10.251702241603486</v>
      </c>
      <c r="W7" s="580">
        <v>10.085045533227904</v>
      </c>
      <c r="X7" s="580">
        <v>9.9237206546692711</v>
      </c>
      <c r="Y7" s="580">
        <v>9.7674757635395562</v>
      </c>
      <c r="Z7" s="580">
        <v>9.6160746322209665</v>
      </c>
      <c r="AA7" s="580">
        <v>9.4692954561514497</v>
      </c>
      <c r="AB7" s="580">
        <v>9.3269297696108548</v>
      </c>
      <c r="AC7" s="580">
        <v>9.1887814578618361</v>
      </c>
      <c r="AD7" s="580">
        <v>9.0546658558010122</v>
      </c>
      <c r="AE7" s="580">
        <v>8.9244089244088673</v>
      </c>
      <c r="AF7" s="580">
        <v>8.7978464972752395</v>
      </c>
      <c r="AG7" s="580">
        <v>8.6748235903411111</v>
      </c>
      <c r="AH7" s="580">
        <v>8.5551937687543358</v>
      </c>
      <c r="AI7" s="580">
        <v>8.4388185654007923</v>
      </c>
      <c r="AJ7" s="580">
        <v>8.3255669462565489</v>
      </c>
      <c r="AK7" s="580">
        <v>8.2153148182207811</v>
      </c>
      <c r="AL7" s="580">
        <v>8.1079445755429997</v>
      </c>
      <c r="AM7" s="580">
        <v>8.0033446813593248</v>
      </c>
      <c r="AN7" s="580">
        <v>7.9014092812075685</v>
      </c>
      <c r="AO7" s="580">
        <v>7.802037845705919</v>
      </c>
      <c r="AP7" s="580">
        <v>7.7051348398596486</v>
      </c>
      <c r="AQ7" s="580">
        <v>7.6106094167092158</v>
      </c>
      <c r="AR7" s="580">
        <v>7.5183751332547368</v>
      </c>
      <c r="AS7" s="580">
        <v>7.4283496867896863</v>
      </c>
      <c r="AT7" s="580">
        <v>7.3404546699533917</v>
      </c>
      <c r="AU7" s="580">
        <v>7.2546153429700153</v>
      </c>
      <c r="AV7" s="580">
        <v>7.1707604216834788</v>
      </c>
      <c r="AW7" s="580">
        <v>7.0888218801248026</v>
      </c>
      <c r="AX7" s="580">
        <v>7.0087347664626369</v>
      </c>
      <c r="AY7" s="580">
        <v>6.9304370312903618</v>
      </c>
      <c r="AZ7" s="580">
        <v>6.8538693672957471</v>
      </c>
      <c r="BA7" s="580">
        <v>6.7789750594424634</v>
      </c>
      <c r="BB7" s="580">
        <v>6.7056998448680956</v>
      </c>
      <c r="BC7" s="580">
        <v>6.6339917817713339</v>
      </c>
      <c r="BD7" s="580">
        <v>6.5638011266225398</v>
      </c>
      <c r="BE7" s="580">
        <v>6.4950802190877397</v>
      </c>
      <c r="BF7" s="580">
        <v>6.4277833741065455</v>
      </c>
      <c r="BG7" s="580">
        <v>6.3618667806105096</v>
      </c>
      <c r="BH7" s="580">
        <v>6.2972884064100363</v>
      </c>
      <c r="BI7" s="580">
        <v>6.2340079088159648</v>
      </c>
      <c r="BJ7" s="580">
        <v>6.1719865505964338</v>
      </c>
      <c r="BK7" s="580">
        <v>6.1111871209011337</v>
      </c>
    </row>
    <row r="8" spans="1:63">
      <c r="A8" s="1068"/>
      <c r="B8" s="597">
        <v>0.91700000000000004</v>
      </c>
      <c r="C8" s="580">
        <v>14.943682390989089</v>
      </c>
      <c r="D8" s="580">
        <v>14.592181204399342</v>
      </c>
      <c r="E8" s="580">
        <v>14.256835833599229</v>
      </c>
      <c r="F8" s="580">
        <v>13.936557462298403</v>
      </c>
      <c r="G8" s="580">
        <v>13.63035296511028</v>
      </c>
      <c r="H8" s="580">
        <v>13.337314621279901</v>
      </c>
      <c r="I8" s="580">
        <v>13.056611127350596</v>
      </c>
      <c r="J8" s="580">
        <v>12.787479721347378</v>
      </c>
      <c r="K8" s="580">
        <v>12.529219261336994</v>
      </c>
      <c r="L8" s="580">
        <v>12.281184126111187</v>
      </c>
      <c r="M8" s="580">
        <v>12.042778826278346</v>
      </c>
      <c r="N8" s="580">
        <v>11.813453231067545</v>
      </c>
      <c r="O8" s="580">
        <v>11.592698330305316</v>
      </c>
      <c r="P8" s="580">
        <v>11.380042462844941</v>
      </c>
      <c r="Q8" s="580">
        <v>11.17504795263107</v>
      </c>
      <c r="R8" s="580">
        <v>10.977308101908672</v>
      </c>
      <c r="S8" s="580">
        <v>10.786444498108279</v>
      </c>
      <c r="T8" s="580">
        <v>10.602104596882597</v>
      </c>
      <c r="U8" s="580">
        <v>10.423959548813626</v>
      </c>
      <c r="V8" s="580">
        <v>10.251702241603486</v>
      </c>
      <c r="W8" s="580">
        <v>10.085045533227904</v>
      </c>
      <c r="X8" s="580">
        <v>9.9237206546692711</v>
      </c>
      <c r="Y8" s="580">
        <v>9.7674757635395562</v>
      </c>
      <c r="Z8" s="580">
        <v>9.6160746322209665</v>
      </c>
      <c r="AA8" s="580">
        <v>9.4692954561514497</v>
      </c>
      <c r="AB8" s="580">
        <v>9.3269297696108548</v>
      </c>
      <c r="AC8" s="580">
        <v>9.1887814578618361</v>
      </c>
      <c r="AD8" s="580">
        <v>9.0546658558010122</v>
      </c>
      <c r="AE8" s="580">
        <v>8.9244089244088673</v>
      </c>
      <c r="AF8" s="580">
        <v>8.7978464972752395</v>
      </c>
      <c r="AG8" s="580">
        <v>8.6748235903411111</v>
      </c>
      <c r="AH8" s="580">
        <v>8.5551937687543358</v>
      </c>
      <c r="AI8" s="580">
        <v>8.4388185654007923</v>
      </c>
      <c r="AJ8" s="580">
        <v>8.3255669462565489</v>
      </c>
      <c r="AK8" s="580">
        <v>8.2153148182207811</v>
      </c>
      <c r="AL8" s="580">
        <v>8.1079445755429997</v>
      </c>
      <c r="AM8" s="580">
        <v>8.0033446813593248</v>
      </c>
      <c r="AN8" s="580">
        <v>7.9014092812075685</v>
      </c>
      <c r="AO8" s="580">
        <v>7.802037845705919</v>
      </c>
      <c r="AP8" s="580">
        <v>7.7051348398596486</v>
      </c>
      <c r="AQ8" s="580">
        <v>7.6106094167092158</v>
      </c>
      <c r="AR8" s="580">
        <v>7.5183751332547368</v>
      </c>
      <c r="AS8" s="580">
        <v>7.4283496867896863</v>
      </c>
      <c r="AT8" s="580">
        <v>7.3404546699533917</v>
      </c>
      <c r="AU8" s="580">
        <v>7.2546153429700153</v>
      </c>
      <c r="AV8" s="580">
        <v>7.1707604216834788</v>
      </c>
      <c r="AW8" s="580">
        <v>7.0888218801248026</v>
      </c>
      <c r="AX8" s="580">
        <v>7.0087347664626369</v>
      </c>
      <c r="AY8" s="580">
        <v>6.9304370312903618</v>
      </c>
      <c r="AZ8" s="580">
        <v>6.8538693672957471</v>
      </c>
      <c r="BA8" s="580">
        <v>6.7789750594424634</v>
      </c>
      <c r="BB8" s="580">
        <v>6.7056998448680956</v>
      </c>
      <c r="BC8" s="580">
        <v>6.6339917817713339</v>
      </c>
      <c r="BD8" s="580">
        <v>6.5638011266225398</v>
      </c>
      <c r="BE8" s="580">
        <v>6.4950802190877397</v>
      </c>
      <c r="BF8" s="580">
        <v>6.4277833741065455</v>
      </c>
      <c r="BG8" s="580">
        <v>6.3618667806105096</v>
      </c>
      <c r="BH8" s="580">
        <v>6.2972884064100363</v>
      </c>
      <c r="BI8" s="580">
        <v>6.2340079088159648</v>
      </c>
      <c r="BJ8" s="580">
        <v>6.1719865505964338</v>
      </c>
      <c r="BK8" s="580">
        <v>6.1111871209011337</v>
      </c>
    </row>
    <row r="9" spans="1:63">
      <c r="A9" s="1068"/>
      <c r="B9" s="510">
        <v>1</v>
      </c>
      <c r="C9" s="580">
        <v>3.4109855678398446</v>
      </c>
      <c r="D9" s="580">
        <v>3.3687950575329704</v>
      </c>
      <c r="E9" s="580">
        <v>3.3276355048834358</v>
      </c>
      <c r="F9" s="580">
        <v>3.2874695776441936</v>
      </c>
      <c r="G9" s="580">
        <v>3.2482617245334313</v>
      </c>
      <c r="H9" s="580">
        <v>3.2099780702832765</v>
      </c>
      <c r="I9" s="580">
        <v>3.1725863180237077</v>
      </c>
      <c r="J9" s="580">
        <v>3.1360556584104624</v>
      </c>
      <c r="K9" s="580">
        <v>3.1003566849595341</v>
      </c>
      <c r="L9" s="580">
        <v>3.0654613150992791</v>
      </c>
      <c r="M9" s="580">
        <v>3.031342716494664</v>
      </c>
      <c r="N9" s="580">
        <v>2.9979752382374194</v>
      </c>
      <c r="O9" s="580">
        <v>2.9653343465312654</v>
      </c>
      <c r="P9" s="580">
        <v>2.9333965645332962</v>
      </c>
      <c r="Q9" s="580">
        <v>2.902139416041535</v>
      </c>
      <c r="R9" s="580">
        <v>2.8715413727447876</v>
      </c>
      <c r="S9" s="580">
        <v>2.8415818047746386</v>
      </c>
      <c r="T9" s="580">
        <v>2.8122409343209118</v>
      </c>
      <c r="U9" s="580">
        <v>2.7834997920914315</v>
      </c>
      <c r="V9" s="580">
        <v>2.7553401764146699</v>
      </c>
      <c r="W9" s="580">
        <v>2.7277446147999838</v>
      </c>
      <c r="X9" s="580">
        <v>2.7006963277848683</v>
      </c>
      <c r="Y9" s="580">
        <v>2.6741791949120257</v>
      </c>
      <c r="Z9" s="580">
        <v>2.6481777226913028</v>
      </c>
      <c r="AA9" s="580">
        <v>2.6226770144126932</v>
      </c>
      <c r="AB9" s="580">
        <v>2.5976627416868241</v>
      </c>
      <c r="AC9" s="580">
        <v>2.5731211175986903</v>
      </c>
      <c r="AD9" s="580">
        <v>2.5490388713689298</v>
      </c>
      <c r="AE9" s="580">
        <v>2.5254032244248066</v>
      </c>
      <c r="AF9" s="580">
        <v>2.5022018677902356</v>
      </c>
      <c r="AG9" s="580">
        <v>2.4794229407107906</v>
      </c>
      <c r="AH9" s="580">
        <v>2.4570550104357136</v>
      </c>
      <c r="AI9" s="580">
        <v>2.4350870530845068</v>
      </c>
      <c r="AJ9" s="580">
        <v>2.4135084355308378</v>
      </c>
      <c r="AK9" s="580">
        <v>2.3923088982411969</v>
      </c>
      <c r="AL9" s="580">
        <v>2.3714785390101261</v>
      </c>
      <c r="AM9" s="580">
        <v>2.3510077975378327</v>
      </c>
      <c r="AN9" s="580">
        <v>2.3308874407997351</v>
      </c>
      <c r="AO9" s="580">
        <v>2.3111085491608878</v>
      </c>
      <c r="AP9" s="580">
        <v>2.2916625031914268</v>
      </c>
      <c r="AQ9" s="580">
        <v>2.2725409711420741</v>
      </c>
      <c r="AR9" s="580">
        <v>2.2537358970414854</v>
      </c>
      <c r="AS9" s="580">
        <v>2.2352394893797025</v>
      </c>
      <c r="AT9" s="580">
        <v>2.217044210344322</v>
      </c>
      <c r="AU9" s="580">
        <v>2.1991427655781339</v>
      </c>
      <c r="AV9" s="580">
        <v>2.1815280944289994</v>
      </c>
      <c r="AW9" s="580">
        <v>2.1641933606645796</v>
      </c>
      <c r="AX9" s="580">
        <v>2.1471319436262699</v>
      </c>
      <c r="AY9" s="580">
        <v>2.1303374297982867</v>
      </c>
      <c r="AZ9" s="580">
        <v>2.1138036047693589</v>
      </c>
      <c r="BA9" s="580">
        <v>2.0975244455658477</v>
      </c>
      <c r="BB9" s="580">
        <v>2.0814941133364386</v>
      </c>
      <c r="BC9" s="580">
        <v>2.065706946369728</v>
      </c>
      <c r="BD9" s="580">
        <v>2.0501574534271705</v>
      </c>
      <c r="BE9" s="580">
        <v>2.0348403073748891</v>
      </c>
      <c r="BF9" s="580">
        <v>2.0197503390988394</v>
      </c>
      <c r="BG9" s="580">
        <v>2.0048825316887244</v>
      </c>
      <c r="BH9" s="580">
        <v>1.9902320148769108</v>
      </c>
      <c r="BI9" s="580">
        <v>1.9757940597193984</v>
      </c>
      <c r="BJ9" s="580">
        <v>1.9615640735066464</v>
      </c>
      <c r="BK9" s="580">
        <v>1.9475375948927387</v>
      </c>
    </row>
    <row r="10" spans="1:63">
      <c r="A10" s="1068"/>
      <c r="B10" s="597">
        <v>1.083</v>
      </c>
      <c r="C10" s="580">
        <v>3.1332966248923633</v>
      </c>
      <c r="D10" s="580">
        <v>3.096013968034117</v>
      </c>
      <c r="E10" s="580">
        <v>3.0596081203510326</v>
      </c>
      <c r="F10" s="580">
        <v>3.0240485102883814</v>
      </c>
      <c r="G10" s="580">
        <v>2.9893059712073007</v>
      </c>
      <c r="H10" s="580">
        <v>2.9553526615978112</v>
      </c>
      <c r="I10" s="580">
        <v>2.922161990668207</v>
      </c>
      <c r="J10" s="580">
        <v>2.889708548892866</v>
      </c>
      <c r="K10" s="580">
        <v>2.8579680431372179</v>
      </c>
      <c r="L10" s="580">
        <v>2.8269172360117896</v>
      </c>
      <c r="M10" s="580">
        <v>2.7965338891371334</v>
      </c>
      <c r="N10" s="580">
        <v>2.7667967100285389</v>
      </c>
      <c r="O10" s="580">
        <v>2.7376853023339272</v>
      </c>
      <c r="P10" s="580">
        <v>2.7091801191805218</v>
      </c>
      <c r="Q10" s="580">
        <v>2.6812624194060617</v>
      </c>
      <c r="R10" s="580">
        <v>2.6539142264685869</v>
      </c>
      <c r="S10" s="580">
        <v>2.6271182898455026</v>
      </c>
      <c r="T10" s="580">
        <v>2.6008580487477264</v>
      </c>
      <c r="U10" s="580">
        <v>2.5751175979885477</v>
      </c>
      <c r="V10" s="580">
        <v>2.5498816558593789</v>
      </c>
      <c r="W10" s="580">
        <v>2.5251355338760644</v>
      </c>
      <c r="X10" s="580">
        <v>2.5008651082698985</v>
      </c>
      <c r="Y10" s="580">
        <v>2.4770567931070797</v>
      </c>
      <c r="Z10" s="580">
        <v>2.4536975149291096</v>
      </c>
      <c r="AA10" s="580">
        <v>2.4307746888146675</v>
      </c>
      <c r="AB10" s="580">
        <v>2.4082761957708736</v>
      </c>
      <c r="AC10" s="580">
        <v>2.386190361368592</v>
      </c>
      <c r="AD10" s="580">
        <v>2.364505935542637</v>
      </c>
      <c r="AE10" s="580">
        <v>2.3432120734834543</v>
      </c>
      <c r="AF10" s="580">
        <v>2.3222983175520793</v>
      </c>
      <c r="AG10" s="580">
        <v>2.3017545801550101</v>
      </c>
      <c r="AH10" s="580">
        <v>2.2815711275200723</v>
      </c>
      <c r="AI10" s="580">
        <v>2.2617385643184562</v>
      </c>
      <c r="AJ10" s="580">
        <v>2.2422478190818778</v>
      </c>
      <c r="AK10" s="580">
        <v>2.2230901303673121</v>
      </c>
      <c r="AL10" s="580">
        <v>2.2042570336249683</v>
      </c>
      <c r="AM10" s="580">
        <v>2.1857403487281477</v>
      </c>
      <c r="AN10" s="580">
        <v>2.1675321681263995</v>
      </c>
      <c r="AO10" s="580">
        <v>2.1496248455859113</v>
      </c>
      <c r="AP10" s="580">
        <v>2.1320109854834719</v>
      </c>
      <c r="AQ10" s="580">
        <v>2.1146834326224946</v>
      </c>
      <c r="AR10" s="580">
        <v>2.0976352625416554</v>
      </c>
      <c r="AS10" s="580">
        <v>2.0808597722885547</v>
      </c>
      <c r="AT10" s="580">
        <v>2.0643504716325887</v>
      </c>
      <c r="AU10" s="580">
        <v>2.0481010746928217</v>
      </c>
      <c r="AV10" s="580">
        <v>2.0321054919581729</v>
      </c>
      <c r="AW10" s="580">
        <v>2.0163578226786436</v>
      </c>
      <c r="AX10" s="580">
        <v>2.0008523476075966</v>
      </c>
      <c r="AY10" s="580">
        <v>1.985583522076354</v>
      </c>
      <c r="AZ10" s="580">
        <v>1.9705459693834801</v>
      </c>
      <c r="BA10" s="580">
        <v>1.9557344744822016</v>
      </c>
      <c r="BB10" s="580">
        <v>1.9411439779503932</v>
      </c>
      <c r="BC10" s="580">
        <v>1.9267695702284775</v>
      </c>
      <c r="BD10" s="580">
        <v>1.9126064861114636</v>
      </c>
      <c r="BE10" s="580">
        <v>1.8986500994821311</v>
      </c>
      <c r="BF10" s="580">
        <v>1.8848959182731386</v>
      </c>
      <c r="BG10" s="580">
        <v>1.8713395796465331</v>
      </c>
      <c r="BH10" s="580">
        <v>1.857976845379786</v>
      </c>
      <c r="BI10" s="580">
        <v>1.8448035974481118</v>
      </c>
      <c r="BJ10" s="580">
        <v>1.8318158337933961</v>
      </c>
      <c r="BK10" s="580">
        <v>1.8190096642705968</v>
      </c>
    </row>
    <row r="11" spans="1:63">
      <c r="A11" s="1068"/>
      <c r="B11" s="597">
        <v>1.167</v>
      </c>
      <c r="C11" s="580">
        <v>2.8882405290096176</v>
      </c>
      <c r="D11" s="580">
        <v>2.8551322153996677</v>
      </c>
      <c r="E11" s="580">
        <v>2.8227743499485292</v>
      </c>
      <c r="F11" s="580">
        <v>2.7911417035819497</v>
      </c>
      <c r="G11" s="580">
        <v>2.7602101655838998</v>
      </c>
      <c r="H11" s="580">
        <v>2.7299566823073418</v>
      </c>
      <c r="I11" s="580">
        <v>2.7003591998718908</v>
      </c>
      <c r="J11" s="580">
        <v>2.6713966105490363</v>
      </c>
      <c r="K11" s="580">
        <v>2.6430487025610141</v>
      </c>
      <c r="L11" s="580">
        <v>2.6152961130424099</v>
      </c>
      <c r="M11" s="580">
        <v>2.5881202839344528</v>
      </c>
      <c r="N11" s="580">
        <v>2.5615034206008711</v>
      </c>
      <c r="O11" s="580">
        <v>2.5354284529713822</v>
      </c>
      <c r="P11" s="580">
        <v>2.5098789990345196</v>
      </c>
      <c r="Q11" s="580">
        <v>2.4848393305157277</v>
      </c>
      <c r="R11" s="580">
        <v>2.4602943405896314</v>
      </c>
      <c r="S11" s="580">
        <v>2.4362295134871914</v>
      </c>
      <c r="T11" s="580">
        <v>2.4126308958692757</v>
      </c>
      <c r="U11" s="580">
        <v>2.3894850698480039</v>
      </c>
      <c r="V11" s="580">
        <v>2.3667791275462799</v>
      </c>
      <c r="W11" s="580">
        <v>2.3445006470941463</v>
      </c>
      <c r="X11" s="580">
        <v>2.3226376699681728</v>
      </c>
      <c r="Y11" s="580">
        <v>2.301178679587025</v>
      </c>
      <c r="Z11" s="580">
        <v>2.2801125810827072</v>
      </c>
      <c r="AA11" s="580">
        <v>2.2594286821728344</v>
      </c>
      <c r="AB11" s="580">
        <v>2.2391166750646341</v>
      </c>
      <c r="AC11" s="580">
        <v>2.2191666193263453</v>
      </c>
      <c r="AD11" s="580">
        <v>2.1995689256661959</v>
      </c>
      <c r="AE11" s="580">
        <v>2.1803143405633603</v>
      </c>
      <c r="AF11" s="580">
        <v>2.1613939316991329</v>
      </c>
      <c r="AG11" s="580">
        <v>2.1427990741401337</v>
      </c>
      <c r="AH11" s="580">
        <v>2.1245214372286378</v>
      </c>
      <c r="AI11" s="580">
        <v>2.1065529721381702</v>
      </c>
      <c r="AJ11" s="580">
        <v>2.0888859000553035</v>
      </c>
      <c r="AK11" s="580">
        <v>2.0715127009512089</v>
      </c>
      <c r="AL11" s="580">
        <v>2.0544261029089026</v>
      </c>
      <c r="AM11" s="580">
        <v>2.0376190719743708</v>
      </c>
      <c r="AN11" s="580">
        <v>2.0210848025018087</v>
      </c>
      <c r="AO11" s="580">
        <v>2.0048167079651442</v>
      </c>
      <c r="AP11" s="580">
        <v>1.9888084122097696</v>
      </c>
      <c r="AQ11" s="580">
        <v>1.973053741120083</v>
      </c>
      <c r="AR11" s="580">
        <v>1.9575467146799583</v>
      </c>
      <c r="AS11" s="580">
        <v>1.9422815394046939</v>
      </c>
      <c r="AT11" s="580">
        <v>1.927252601124321</v>
      </c>
      <c r="AU11" s="580">
        <v>1.9124544580993867</v>
      </c>
      <c r="AV11" s="580">
        <v>1.8978818344514783</v>
      </c>
      <c r="AW11" s="580">
        <v>1.8835296138918241</v>
      </c>
      <c r="AX11" s="580">
        <v>1.8693928337323169</v>
      </c>
      <c r="AY11" s="580">
        <v>1.8554666791642254</v>
      </c>
      <c r="AZ11" s="580">
        <v>1.8417464777907429</v>
      </c>
      <c r="BA11" s="580">
        <v>1.8282276944003297</v>
      </c>
      <c r="BB11" s="580">
        <v>1.8149059259685656</v>
      </c>
      <c r="BC11" s="580">
        <v>1.8017768968769399</v>
      </c>
      <c r="BD11" s="580">
        <v>1.7888364543376791</v>
      </c>
      <c r="BE11" s="580">
        <v>1.7760805640143198</v>
      </c>
      <c r="BF11" s="580">
        <v>1.7635053058283294</v>
      </c>
      <c r="BG11" s="580">
        <v>1.7511068699426175</v>
      </c>
      <c r="BH11" s="580">
        <v>1.7388815529132957</v>
      </c>
      <c r="BI11" s="580">
        <v>1.7268257540015151</v>
      </c>
      <c r="BJ11" s="580">
        <v>1.7149359716376704</v>
      </c>
      <c r="BK11" s="580">
        <v>1.703208800030678</v>
      </c>
    </row>
    <row r="12" spans="1:63">
      <c r="A12" s="1068"/>
      <c r="B12" s="510">
        <v>1.25</v>
      </c>
      <c r="C12" s="580">
        <v>2.6708900310283337</v>
      </c>
      <c r="D12" s="580">
        <v>2.6413547703982743</v>
      </c>
      <c r="E12" s="580">
        <v>2.6124655795729828</v>
      </c>
      <c r="F12" s="580">
        <v>2.5842014891944367</v>
      </c>
      <c r="G12" s="580">
        <v>2.5565424276562267</v>
      </c>
      <c r="H12" s="580">
        <v>2.5294691735685415</v>
      </c>
      <c r="I12" s="580">
        <v>2.5029633112118126</v>
      </c>
      <c r="J12" s="580">
        <v>2.4770071887620859</v>
      </c>
      <c r="K12" s="580">
        <v>2.4515838790889601</v>
      </c>
      <c r="L12" s="580">
        <v>2.4266771429431633</v>
      </c>
      <c r="M12" s="580">
        <v>2.4022713943655165</v>
      </c>
      <c r="N12" s="580">
        <v>2.3783516681624661</v>
      </c>
      <c r="O12" s="580">
        <v>2.3549035893055614</v>
      </c>
      <c r="P12" s="580">
        <v>2.3319133441233935</v>
      </c>
      <c r="Q12" s="580">
        <v>2.3093676531646898</v>
      </c>
      <c r="R12" s="580">
        <v>2.2872537456205468</v>
      </c>
      <c r="S12" s="580">
        <v>2.2655593352022767</v>
      </c>
      <c r="T12" s="580">
        <v>2.244272597379136</v>
      </c>
      <c r="U12" s="580">
        <v>2.2233821478873321</v>
      </c>
      <c r="V12" s="580">
        <v>2.2028770224282259</v>
      </c>
      <c r="W12" s="580">
        <v>2.182746657479675</v>
      </c>
      <c r="X12" s="580">
        <v>2.1629808721499439</v>
      </c>
      <c r="Y12" s="580">
        <v>2.143569851008698</v>
      </c>
      <c r="Z12" s="580">
        <v>2.1245041278342423</v>
      </c>
      <c r="AA12" s="580">
        <v>2.1057745702204604</v>
      </c>
      <c r="AB12" s="580">
        <v>2.0873723649908729</v>
      </c>
      <c r="AC12" s="580">
        <v>2.0692890043708543</v>
      </c>
      <c r="AD12" s="580">
        <v>2.0515162728724419</v>
      </c>
      <c r="AE12" s="580">
        <v>2.0340462348492494</v>
      </c>
      <c r="AF12" s="580">
        <v>2.0168712226818828</v>
      </c>
      <c r="AG12" s="580">
        <v>1.9999838255568994</v>
      </c>
      <c r="AH12" s="580">
        <v>1.9833768788048161</v>
      </c>
      <c r="AI12" s="580">
        <v>1.9670434537649353</v>
      </c>
      <c r="AJ12" s="580">
        <v>1.9509768481468679</v>
      </c>
      <c r="AK12" s="580">
        <v>1.9351705768605896</v>
      </c>
      <c r="AL12" s="580">
        <v>1.9196183632886639</v>
      </c>
      <c r="AM12" s="580">
        <v>1.9043141309759648</v>
      </c>
      <c r="AN12" s="580">
        <v>1.8892519957137768</v>
      </c>
      <c r="AO12" s="580">
        <v>1.8744262579966111</v>
      </c>
      <c r="AP12" s="580">
        <v>1.8598313958314243</v>
      </c>
      <c r="AQ12" s="580">
        <v>1.8454620578801777</v>
      </c>
      <c r="AR12" s="580">
        <v>1.831313056917852</v>
      </c>
      <c r="AS12" s="580">
        <v>1.8173793635891091</v>
      </c>
      <c r="AT12" s="580">
        <v>1.8036561004478229</v>
      </c>
      <c r="AU12" s="580">
        <v>1.7901385362646356</v>
      </c>
      <c r="AV12" s="580">
        <v>1.7768220805885799</v>
      </c>
      <c r="AW12" s="580">
        <v>1.7637022785496428</v>
      </c>
      <c r="AX12" s="580">
        <v>1.7507748058899013</v>
      </c>
      <c r="AY12" s="580">
        <v>1.7380354642115918</v>
      </c>
      <c r="AZ12" s="580">
        <v>1.7254801764311438</v>
      </c>
      <c r="BA12" s="580">
        <v>1.713104982428834</v>
      </c>
      <c r="BB12" s="580">
        <v>1.7009060348843135</v>
      </c>
      <c r="BC12" s="580">
        <v>1.6888795952888083</v>
      </c>
      <c r="BD12" s="580">
        <v>1.6770220301253072</v>
      </c>
      <c r="BE12" s="580">
        <v>1.6653298072085403</v>
      </c>
      <c r="BF12" s="580">
        <v>1.6537994921770047</v>
      </c>
      <c r="BG12" s="580">
        <v>1.6424277451297193</v>
      </c>
      <c r="BH12" s="580">
        <v>1.6312113174007856</v>
      </c>
      <c r="BI12" s="580">
        <v>1.6201470484652167</v>
      </c>
      <c r="BJ12" s="580">
        <v>1.6092318629698414</v>
      </c>
      <c r="BK12" s="580">
        <v>1.5984627678834249</v>
      </c>
    </row>
    <row r="13" spans="1:63">
      <c r="A13" s="1068"/>
      <c r="B13" s="597">
        <v>1.333</v>
      </c>
      <c r="C13" s="582">
        <v>2.4772151591527418</v>
      </c>
      <c r="D13" s="582">
        <v>2.4507562522820145</v>
      </c>
      <c r="E13" s="582">
        <v>2.4248565825438626</v>
      </c>
      <c r="F13" s="582">
        <v>2.3994986052439549</v>
      </c>
      <c r="G13" s="582">
        <v>2.3746655019883707</v>
      </c>
      <c r="H13" s="582">
        <v>2.3503411434851156</v>
      </c>
      <c r="I13" s="582">
        <v>2.3265100546086641</v>
      </c>
      <c r="J13" s="582">
        <v>2.3031573815685165</v>
      </c>
      <c r="K13" s="582">
        <v>2.2802688610354096</v>
      </c>
      <c r="L13" s="582">
        <v>2.2578307910903339</v>
      </c>
      <c r="M13" s="582">
        <v>2.2358300038720236</v>
      </c>
      <c r="N13" s="582">
        <v>2.2142538398081864</v>
      </c>
      <c r="O13" s="582">
        <v>2.193090123324517</v>
      </c>
      <c r="P13" s="582">
        <v>2.1723271399335449</v>
      </c>
      <c r="Q13" s="582">
        <v>2.1519536146127449</v>
      </c>
      <c r="R13" s="582">
        <v>2.1319586913880495</v>
      </c>
      <c r="S13" s="582">
        <v>2.1123319140450789</v>
      </c>
      <c r="T13" s="582">
        <v>2.0930632078960896</v>
      </c>
      <c r="U13" s="582">
        <v>2.0741428625358318</v>
      </c>
      <c r="V13" s="582">
        <v>2.0555615155243063</v>
      </c>
      <c r="W13" s="582">
        <v>2.0373101369388045</v>
      </c>
      <c r="X13" s="582">
        <v>2.0193800147416843</v>
      </c>
      <c r="Y13" s="582">
        <v>2.0017627409140677</v>
      </c>
      <c r="Z13" s="582">
        <v>1.9844501983090779</v>
      </c>
      <c r="AA13" s="582">
        <v>1.9674345481814479</v>
      </c>
      <c r="AB13" s="582">
        <v>1.9507082183532294</v>
      </c>
      <c r="AC13" s="582">
        <v>1.9342638919780808</v>
      </c>
      <c r="AD13" s="582">
        <v>1.9180944968690985</v>
      </c>
      <c r="AE13" s="582">
        <v>1.9021931953574944</v>
      </c>
      <c r="AF13" s="582">
        <v>1.8865533746515617</v>
      </c>
      <c r="AG13" s="582">
        <v>1.8711686376673762</v>
      </c>
      <c r="AH13" s="582">
        <v>1.8560327943045181</v>
      </c>
      <c r="AI13" s="582">
        <v>1.8411398531418175</v>
      </c>
      <c r="AJ13" s="582">
        <v>1.8264840135297251</v>
      </c>
      <c r="AK13" s="582">
        <v>1.8120596580573727</v>
      </c>
      <c r="AL13" s="582">
        <v>1.7978613453737831</v>
      </c>
      <c r="AM13" s="582">
        <v>1.7838838033439461</v>
      </c>
      <c r="AN13" s="582">
        <v>1.770121922521686</v>
      </c>
      <c r="AO13" s="582">
        <v>1.7565707499223355</v>
      </c>
      <c r="AP13" s="582">
        <v>1.7432254830792806</v>
      </c>
      <c r="AQ13" s="582">
        <v>1.730081464369386</v>
      </c>
      <c r="AR13" s="582">
        <v>1.7171341755932215</v>
      </c>
      <c r="AS13" s="582">
        <v>1.7043792327968357</v>
      </c>
      <c r="AT13" s="582">
        <v>1.6918123813226156</v>
      </c>
      <c r="AU13" s="582">
        <v>1.6794294910774898</v>
      </c>
      <c r="AV13" s="582">
        <v>1.6672265520074208</v>
      </c>
      <c r="AW13" s="582">
        <v>1.6551996697677767</v>
      </c>
      <c r="AX13" s="582">
        <v>1.6433450615797514</v>
      </c>
      <c r="AY13" s="582">
        <v>1.6316590522635808</v>
      </c>
      <c r="AZ13" s="582">
        <v>1.6201380704398103</v>
      </c>
      <c r="BA13" s="582">
        <v>1.608778644890374</v>
      </c>
      <c r="BB13" s="582">
        <v>1.5975774010716857</v>
      </c>
      <c r="BC13" s="582">
        <v>1.5865310577723932</v>
      </c>
      <c r="BD13" s="582">
        <v>1.5756364239088374</v>
      </c>
      <c r="BE13" s="582">
        <v>1.5648903954516458</v>
      </c>
      <c r="BF13" s="582">
        <v>1.5542899524772369</v>
      </c>
      <c r="BG13" s="582">
        <v>1.5438321563383572</v>
      </c>
      <c r="BH13" s="582">
        <v>1.5335141469480817</v>
      </c>
      <c r="BI13" s="582">
        <v>1.5233331401720009</v>
      </c>
      <c r="BJ13" s="582">
        <v>1.5132864253236038</v>
      </c>
      <c r="BK13" s="582">
        <v>1.5033713627581218</v>
      </c>
    </row>
    <row r="14" spans="1:63">
      <c r="A14" s="1068"/>
      <c r="B14" s="597">
        <v>1.417</v>
      </c>
      <c r="C14" s="582">
        <v>2.3038938080014884</v>
      </c>
      <c r="D14" s="582">
        <v>2.2800980320787816</v>
      </c>
      <c r="E14" s="582">
        <v>2.2567887806099152</v>
      </c>
      <c r="F14" s="582">
        <v>2.2339512834920221</v>
      </c>
      <c r="G14" s="582">
        <v>2.2115713624950097</v>
      </c>
      <c r="H14" s="582">
        <v>2.1896354019084505</v>
      </c>
      <c r="I14" s="582">
        <v>2.1681303209181957</v>
      </c>
      <c r="J14" s="582">
        <v>2.1470435475949334</v>
      </c>
      <c r="K14" s="582">
        <v>2.1263629943860267</v>
      </c>
      <c r="L14" s="582">
        <v>2.1060770350102267</v>
      </c>
      <c r="M14" s="582">
        <v>2.0861744826624604</v>
      </c>
      <c r="N14" s="582">
        <v>2.0666445694428504</v>
      </c>
      <c r="O14" s="582">
        <v>2.0474769269304782</v>
      </c>
      <c r="P14" s="582">
        <v>2.0286615678282582</v>
      </c>
      <c r="Q14" s="582">
        <v>2.0101888686106428</v>
      </c>
      <c r="R14" s="582">
        <v>1.9920495531108202</v>
      </c>
      <c r="S14" s="582">
        <v>1.9742346769885892</v>
      </c>
      <c r="T14" s="582">
        <v>1.9567356130242672</v>
      </c>
      <c r="U14" s="582">
        <v>1.9395440371878323</v>
      </c>
      <c r="V14" s="582">
        <v>1.922651915436034</v>
      </c>
      <c r="W14" s="582">
        <v>1.9060514911934785</v>
      </c>
      <c r="X14" s="582">
        <v>1.8897352734767001</v>
      </c>
      <c r="Y14" s="582">
        <v>1.8736960256230211</v>
      </c>
      <c r="Z14" s="582">
        <v>1.857926754588564</v>
      </c>
      <c r="AA14" s="582">
        <v>1.8424207007821745</v>
      </c>
      <c r="AB14" s="582">
        <v>1.8271713284041975</v>
      </c>
      <c r="AC14" s="582">
        <v>1.8121723162610996</v>
      </c>
      <c r="AD14" s="582">
        <v>1.7974175490288193</v>
      </c>
      <c r="AE14" s="582">
        <v>1.7829011089394726</v>
      </c>
      <c r="AF14" s="582">
        <v>1.7686172678676768</v>
      </c>
      <c r="AG14" s="582">
        <v>1.7545604797942527</v>
      </c>
      <c r="AH14" s="582">
        <v>1.7407253736264832</v>
      </c>
      <c r="AI14" s="582">
        <v>1.727106746355396</v>
      </c>
      <c r="AJ14" s="582">
        <v>1.7136995565317579</v>
      </c>
      <c r="AK14" s="582">
        <v>1.700498918043597</v>
      </c>
      <c r="AL14" s="582">
        <v>1.6875000941791154</v>
      </c>
      <c r="AM14" s="582">
        <v>1.6746984919598424</v>
      </c>
      <c r="AN14" s="582">
        <v>1.6620896567297778</v>
      </c>
      <c r="AO14" s="582">
        <v>1.6496692669871442</v>
      </c>
      <c r="AP14" s="582">
        <v>1.6374331294461426</v>
      </c>
      <c r="AQ14" s="582">
        <v>1.6253771743168648</v>
      </c>
      <c r="AR14" s="582">
        <v>1.6134974507921949</v>
      </c>
      <c r="AS14" s="582">
        <v>1.6017901227311924</v>
      </c>
      <c r="AT14" s="582">
        <v>1.5902514645290422</v>
      </c>
      <c r="AU14" s="582">
        <v>1.578877857164241</v>
      </c>
      <c r="AV14" s="582">
        <v>1.567665784414199</v>
      </c>
      <c r="AW14" s="582">
        <v>1.5566118292309532</v>
      </c>
      <c r="AX14" s="582">
        <v>1.5457126702691368</v>
      </c>
      <c r="AY14" s="582">
        <v>1.5349650785588036</v>
      </c>
      <c r="AZ14" s="582">
        <v>1.5243659143160952</v>
      </c>
      <c r="BA14" s="582">
        <v>1.5139121238851414</v>
      </c>
      <c r="BB14" s="582">
        <v>1.5036007368049344</v>
      </c>
      <c r="BC14" s="582">
        <v>1.4934288629952592</v>
      </c>
      <c r="BD14" s="582">
        <v>1.4833936900560774</v>
      </c>
      <c r="BE14" s="582">
        <v>1.473492480675068</v>
      </c>
      <c r="BF14" s="582">
        <v>1.4637225701383039</v>
      </c>
      <c r="BG14" s="582">
        <v>1.4540813639393051</v>
      </c>
      <c r="BH14" s="582">
        <v>1.4445663354819669</v>
      </c>
      <c r="BI14" s="582">
        <v>1.4351750238730907</v>
      </c>
      <c r="BJ14" s="582">
        <v>1.4259050318004631</v>
      </c>
      <c r="BK14" s="582">
        <v>1.4167540234926423</v>
      </c>
    </row>
    <row r="15" spans="1:63">
      <c r="A15" s="1068"/>
      <c r="B15" s="510">
        <v>1.5</v>
      </c>
      <c r="C15" s="582">
        <v>2.1481674389337813</v>
      </c>
      <c r="D15" s="582">
        <v>2.1266887477234455</v>
      </c>
      <c r="E15" s="582">
        <v>2.1056353186512062</v>
      </c>
      <c r="F15" s="582">
        <v>2.0849946457100228</v>
      </c>
      <c r="G15" s="582">
        <v>2.0647547084975493</v>
      </c>
      <c r="H15" s="582">
        <v>2.0449039488728737</v>
      </c>
      <c r="I15" s="582">
        <v>2.0254312489469779</v>
      </c>
      <c r="J15" s="582">
        <v>2.0063259103188615</v>
      </c>
      <c r="K15" s="582">
        <v>1.9875776344758409</v>
      </c>
      <c r="L15" s="582">
        <v>1.9691765042825824</v>
      </c>
      <c r="M15" s="582">
        <v>1.9511129664889577</v>
      </c>
      <c r="N15" s="582">
        <v>1.9333778151918939</v>
      </c>
      <c r="O15" s="582">
        <v>1.9159621761910692</v>
      </c>
      <c r="P15" s="582">
        <v>1.8988574921825887</v>
      </c>
      <c r="Q15" s="582">
        <v>1.8820555087387436</v>
      </c>
      <c r="R15" s="582">
        <v>1.8655482610255847</v>
      </c>
      <c r="S15" s="582">
        <v>1.8493280612134102</v>
      </c>
      <c r="T15" s="582">
        <v>1.8333874865383579</v>
      </c>
      <c r="U15" s="582">
        <v>1.8177193679761483</v>
      </c>
      <c r="V15" s="582">
        <v>1.8023167794916739</v>
      </c>
      <c r="W15" s="582">
        <v>1.7871730278305609</v>
      </c>
      <c r="X15" s="582">
        <v>1.7722816428210943</v>
      </c>
      <c r="Y15" s="582">
        <v>1.7576363681569855</v>
      </c>
      <c r="Z15" s="582">
        <v>1.7432311526333912</v>
      </c>
      <c r="AA15" s="582">
        <v>1.7290601418104004</v>
      </c>
      <c r="AB15" s="582">
        <v>1.7151176700798505</v>
      </c>
      <c r="AC15" s="582">
        <v>1.7013982531128991</v>
      </c>
      <c r="AD15" s="582">
        <v>1.6878965806671904</v>
      </c>
      <c r="AE15" s="582">
        <v>1.6746075097338085</v>
      </c>
      <c r="AF15" s="582">
        <v>1.6615260580054276</v>
      </c>
      <c r="AG15" s="582">
        <v>1.6486473976482412</v>
      </c>
      <c r="AH15" s="582">
        <v>1.6359668493613047</v>
      </c>
      <c r="AI15" s="582">
        <v>1.6234798767079457</v>
      </c>
      <c r="AJ15" s="582">
        <v>1.6111820807048072</v>
      </c>
      <c r="AK15" s="582">
        <v>1.5990691946549682</v>
      </c>
      <c r="AL15" s="582">
        <v>1.5871370792123958</v>
      </c>
      <c r="AM15" s="582">
        <v>1.5753817176657294</v>
      </c>
      <c r="AN15" s="582">
        <v>1.5637992114301147</v>
      </c>
      <c r="AO15" s="582">
        <v>1.5523857757364541</v>
      </c>
      <c r="AP15" s="582">
        <v>1.5411377355080609</v>
      </c>
      <c r="AQ15" s="582">
        <v>1.5300515214152854</v>
      </c>
      <c r="AR15" s="582">
        <v>1.5191236660992096</v>
      </c>
      <c r="AS15" s="582">
        <v>1.5083508005560171</v>
      </c>
      <c r="AT15" s="582">
        <v>1.4977296506741276</v>
      </c>
      <c r="AU15" s="582">
        <v>1.4872570339166069</v>
      </c>
      <c r="AV15" s="582">
        <v>1.4769298561417989</v>
      </c>
      <c r="AW15" s="582">
        <v>1.4667451085555037</v>
      </c>
      <c r="AX15" s="582">
        <v>1.456699864788398</v>
      </c>
      <c r="AY15" s="582">
        <v>1.4467912780927339</v>
      </c>
      <c r="AZ15" s="582">
        <v>1.437016578652671</v>
      </c>
      <c r="BA15" s="582">
        <v>1.4273730710029113</v>
      </c>
      <c r="BB15" s="582">
        <v>1.4178581315505761</v>
      </c>
      <c r="BC15" s="582">
        <v>1.4084692061955442</v>
      </c>
      <c r="BD15" s="582">
        <v>1.3992038080447138</v>
      </c>
      <c r="BE15" s="582">
        <v>1.3900595152158954</v>
      </c>
      <c r="BF15" s="582">
        <v>1.3810339687272573</v>
      </c>
      <c r="BG15" s="582">
        <v>1.3721248704684634</v>
      </c>
      <c r="BH15" s="582">
        <v>1.3633299812498381</v>
      </c>
      <c r="BI15" s="582">
        <v>1.354647118926078</v>
      </c>
      <c r="BJ15" s="582">
        <v>1.3460741565912091</v>
      </c>
      <c r="BK15" s="582">
        <v>1.3376090208416511</v>
      </c>
    </row>
    <row r="16" spans="1:63">
      <c r="A16" s="1068"/>
      <c r="B16" s="597">
        <v>1.583</v>
      </c>
      <c r="C16" s="582">
        <v>2.0077300049185052</v>
      </c>
      <c r="D16" s="582">
        <v>1.9882768276644123</v>
      </c>
      <c r="E16" s="582">
        <v>1.9691970020724754</v>
      </c>
      <c r="F16" s="582">
        <v>1.9504798820755089</v>
      </c>
      <c r="G16" s="582">
        <v>1.9321152225566804</v>
      </c>
      <c r="H16" s="582">
        <v>1.9140931606499207</v>
      </c>
      <c r="I16" s="582">
        <v>1.8964041980772015</v>
      </c>
      <c r="J16" s="582">
        <v>1.8790391844562169</v>
      </c>
      <c r="K16" s="582">
        <v>1.8619893015168361</v>
      </c>
      <c r="L16" s="582">
        <v>1.8452460481691186</v>
      </c>
      <c r="M16" s="582">
        <v>1.8288012263697764</v>
      </c>
      <c r="N16" s="582">
        <v>1.8126469277377062</v>
      </c>
      <c r="O16" s="582">
        <v>1.7967755208726814</v>
      </c>
      <c r="P16" s="582">
        <v>1.7811796393344839</v>
      </c>
      <c r="Q16" s="582">
        <v>1.7658521702426861</v>
      </c>
      <c r="R16" s="582">
        <v>1.7507862434600263</v>
      </c>
      <c r="S16" s="582">
        <v>1.7359752213248061</v>
      </c>
      <c r="T16" s="582">
        <v>1.7214126889000814</v>
      </c>
      <c r="U16" s="582">
        <v>1.7070924447095488</v>
      </c>
      <c r="V16" s="582">
        <v>1.6930084919320174</v>
      </c>
      <c r="W16" s="582">
        <v>1.6791550300282043</v>
      </c>
      <c r="X16" s="582">
        <v>1.6655264467752848</v>
      </c>
      <c r="Y16" s="582">
        <v>1.6521173106862257</v>
      </c>
      <c r="Z16" s="582">
        <v>1.6389223637923802</v>
      </c>
      <c r="AA16" s="582">
        <v>1.6259365147692064</v>
      </c>
      <c r="AB16" s="582">
        <v>1.6131548323862182</v>
      </c>
      <c r="AC16" s="582">
        <v>1.600572539263474</v>
      </c>
      <c r="AD16" s="582">
        <v>1.5881850059179936</v>
      </c>
      <c r="AE16" s="582">
        <v>1.5759877450845128</v>
      </c>
      <c r="AF16" s="582">
        <v>1.5639764062959471</v>
      </c>
      <c r="AG16" s="582">
        <v>1.552146770709806</v>
      </c>
      <c r="AH16" s="582">
        <v>1.5404947461676408</v>
      </c>
      <c r="AI16" s="582">
        <v>1.5290163624753643</v>
      </c>
      <c r="AJ16" s="582">
        <v>1.5177077668930132</v>
      </c>
      <c r="AK16" s="582">
        <v>1.5065652198231869</v>
      </c>
      <c r="AL16" s="582">
        <v>1.4955850906880264</v>
      </c>
      <c r="AM16" s="582">
        <v>1.4847638539851842</v>
      </c>
      <c r="AN16" s="582">
        <v>1.4740980855137875</v>
      </c>
      <c r="AO16" s="582">
        <v>1.4635844587619036</v>
      </c>
      <c r="AP16" s="582">
        <v>1.4532197414475041</v>
      </c>
      <c r="AQ16" s="582">
        <v>1.4430007922053705</v>
      </c>
      <c r="AR16" s="582">
        <v>1.4329245574128104</v>
      </c>
      <c r="AS16" s="582">
        <v>1.4229880681474436</v>
      </c>
      <c r="AT16" s="582">
        <v>1.4131884372706898</v>
      </c>
      <c r="AU16" s="582">
        <v>1.4035228566309474</v>
      </c>
      <c r="AV16" s="582">
        <v>1.3939885943807622</v>
      </c>
      <c r="AW16" s="582">
        <v>1.3845829924026083</v>
      </c>
      <c r="AX16" s="582">
        <v>1.3753034638381834</v>
      </c>
      <c r="AY16" s="582">
        <v>1.3661474907163973</v>
      </c>
      <c r="AZ16" s="582">
        <v>1.357112621675481</v>
      </c>
      <c r="BA16" s="582">
        <v>1.3481964697748872</v>
      </c>
      <c r="BB16" s="582">
        <v>1.3393967103928879</v>
      </c>
      <c r="BC16" s="582">
        <v>1.3307110792059671</v>
      </c>
      <c r="BD16" s="582">
        <v>1.3221373702463295</v>
      </c>
      <c r="BE16" s="582">
        <v>1.3136734340340179</v>
      </c>
      <c r="BF16" s="582">
        <v>1.305317175780323</v>
      </c>
      <c r="BG16" s="582">
        <v>1.2970665536593262</v>
      </c>
      <c r="BH16" s="582">
        <v>1.2889195771445814</v>
      </c>
      <c r="BI16" s="582">
        <v>1.2808743054080929</v>
      </c>
      <c r="BJ16" s="582">
        <v>1.272928845778879</v>
      </c>
      <c r="BK16" s="582">
        <v>1.2650813522585536</v>
      </c>
    </row>
    <row r="17" spans="1:63">
      <c r="A17" s="1068"/>
      <c r="B17" s="597">
        <v>1.667</v>
      </c>
      <c r="C17" s="582">
        <v>1.8806416276698867</v>
      </c>
      <c r="D17" s="582">
        <v>1.8629668858568564</v>
      </c>
      <c r="E17" s="582">
        <v>1.8456212741121114</v>
      </c>
      <c r="F17" s="582">
        <v>1.8285956839033433</v>
      </c>
      <c r="G17" s="582">
        <v>1.8118813397257032</v>
      </c>
      <c r="H17" s="582">
        <v>1.7954697840194178</v>
      </c>
      <c r="I17" s="582">
        <v>1.7793528628997166</v>
      </c>
      <c r="J17" s="582">
        <v>1.7635227126484943</v>
      </c>
      <c r="K17" s="582">
        <v>1.7479717469206777</v>
      </c>
      <c r="L17" s="582">
        <v>1.7326926446215736</v>
      </c>
      <c r="M17" s="582">
        <v>1.7176783384144942</v>
      </c>
      <c r="N17" s="582">
        <v>1.7029220038207602</v>
      </c>
      <c r="O17" s="582">
        <v>1.6884170488767583</v>
      </c>
      <c r="P17" s="582">
        <v>1.6741571043151235</v>
      </c>
      <c r="Q17" s="582">
        <v>1.6601360142393187</v>
      </c>
      <c r="R17" s="582">
        <v>1.6463478272629222</v>
      </c>
      <c r="S17" s="582">
        <v>1.6327867880868361</v>
      </c>
      <c r="T17" s="582">
        <v>1.6194473294893632</v>
      </c>
      <c r="U17" s="582">
        <v>1.6063240647057391</v>
      </c>
      <c r="V17" s="582">
        <v>1.5934117801752021</v>
      </c>
      <c r="W17" s="582">
        <v>1.580705428635085</v>
      </c>
      <c r="X17" s="582">
        <v>1.5682001225427131</v>
      </c>
      <c r="Y17" s="582">
        <v>1.5558911278070942</v>
      </c>
      <c r="Z17" s="582">
        <v>1.5437738578135158</v>
      </c>
      <c r="AA17" s="582">
        <v>1.5318438677252022</v>
      </c>
      <c r="AB17" s="582">
        <v>1.5200968490471598</v>
      </c>
      <c r="AC17" s="582">
        <v>1.5085286244382423</v>
      </c>
      <c r="AD17" s="582">
        <v>1.4971351427583164</v>
      </c>
      <c r="AE17" s="582">
        <v>1.4859124743381862</v>
      </c>
      <c r="AF17" s="582">
        <v>1.4748568064606791</v>
      </c>
      <c r="AG17" s="582">
        <v>1.4639644390419737</v>
      </c>
      <c r="AH17" s="582">
        <v>1.4532317805028958</v>
      </c>
      <c r="AI17" s="582">
        <v>1.4426553438205036</v>
      </c>
      <c r="AJ17" s="582">
        <v>1.4322317427508422</v>
      </c>
      <c r="AK17" s="582">
        <v>1.4219576882142735</v>
      </c>
      <c r="AL17" s="582">
        <v>1.4118299848352791</v>
      </c>
      <c r="AM17" s="582">
        <v>1.4018455276290831</v>
      </c>
      <c r="AN17" s="582">
        <v>1.3920012988278807</v>
      </c>
      <c r="AO17" s="582">
        <v>1.3822943648398609</v>
      </c>
      <c r="AP17" s="582">
        <v>1.3727218733345803</v>
      </c>
      <c r="AQ17" s="582">
        <v>1.363281050448609</v>
      </c>
      <c r="AR17" s="582">
        <v>1.3539691981056974</v>
      </c>
      <c r="AS17" s="582">
        <v>1.3447836914460249</v>
      </c>
      <c r="AT17" s="582">
        <v>1.3357219763593853</v>
      </c>
      <c r="AU17" s="582">
        <v>1.3267815671174383</v>
      </c>
      <c r="AV17" s="582">
        <v>1.3179600441004193</v>
      </c>
      <c r="AW17" s="582">
        <v>1.309255051613937</v>
      </c>
      <c r="AX17" s="582">
        <v>1.3006642957917218</v>
      </c>
      <c r="AY17" s="582">
        <v>1.2921855425804043</v>
      </c>
      <c r="AZ17" s="582">
        <v>1.283816615802605</v>
      </c>
      <c r="BA17" s="582">
        <v>1.2755553952948042</v>
      </c>
      <c r="BB17" s="582">
        <v>1.2673998151166499</v>
      </c>
      <c r="BC17" s="582">
        <v>1.259347861828525</v>
      </c>
      <c r="BD17" s="582">
        <v>1.2513975728343547</v>
      </c>
      <c r="BE17" s="582">
        <v>1.2435470347867945</v>
      </c>
      <c r="BF17" s="582">
        <v>1.2357943820520707</v>
      </c>
      <c r="BG17" s="582">
        <v>1.228137795231891</v>
      </c>
      <c r="BH17" s="582">
        <v>1.2205754997399623</v>
      </c>
      <c r="BI17" s="582">
        <v>1.2131057644307779</v>
      </c>
      <c r="BJ17" s="582">
        <v>1.2057269002784476</v>
      </c>
      <c r="BK17" s="582">
        <v>1.1984372591034553</v>
      </c>
    </row>
    <row r="18" spans="1:63">
      <c r="A18" s="1068"/>
      <c r="B18" s="510">
        <v>1.75</v>
      </c>
      <c r="C18" s="582">
        <v>1.765260912250826</v>
      </c>
      <c r="D18" s="582">
        <v>1.7491541088629314</v>
      </c>
      <c r="E18" s="582">
        <v>1.7333385750575028</v>
      </c>
      <c r="F18" s="582">
        <v>1.7178064808121705</v>
      </c>
      <c r="G18" s="582">
        <v>1.7025502742649743</v>
      </c>
      <c r="H18" s="582">
        <v>1.6875626694710884</v>
      </c>
      <c r="I18" s="582">
        <v>1.6728366348005712</v>
      </c>
      <c r="J18" s="582">
        <v>1.6583653819383213</v>
      </c>
      <c r="K18" s="582">
        <v>1.6441423554500894</v>
      </c>
      <c r="L18" s="582">
        <v>1.6301612228808462</v>
      </c>
      <c r="M18" s="582">
        <v>1.616415865354091</v>
      </c>
      <c r="N18" s="582">
        <v>1.6029003686427739</v>
      </c>
      <c r="O18" s="582">
        <v>1.5896090146844646</v>
      </c>
      <c r="P18" s="582">
        <v>1.5765362735151887</v>
      </c>
      <c r="Q18" s="582">
        <v>1.5636767955980269</v>
      </c>
      <c r="R18" s="582">
        <v>1.5510254045241236</v>
      </c>
      <c r="S18" s="582">
        <v>1.5385770900651765</v>
      </c>
      <c r="T18" s="582">
        <v>1.5263270015578239</v>
      </c>
      <c r="U18" s="582">
        <v>1.5142704416015713</v>
      </c>
      <c r="V18" s="582">
        <v>1.5024028600530643</v>
      </c>
      <c r="W18" s="582">
        <v>1.490719848300571</v>
      </c>
      <c r="X18" s="582">
        <v>1.4792171338035378</v>
      </c>
      <c r="Y18" s="582">
        <v>1.4678905748830178</v>
      </c>
      <c r="Z18" s="582">
        <v>1.4567361557496186</v>
      </c>
      <c r="AA18" s="582">
        <v>1.4457499817564377</v>
      </c>
      <c r="AB18" s="582">
        <v>1.4349282748651908</v>
      </c>
      <c r="AC18" s="582">
        <v>1.4242673693144514</v>
      </c>
      <c r="AD18" s="582">
        <v>1.4137637074795639</v>
      </c>
      <c r="AE18" s="582">
        <v>1.4034138359144079</v>
      </c>
      <c r="AF18" s="582">
        <v>1.3932144015657653</v>
      </c>
      <c r="AG18" s="582">
        <v>1.3831621481515699</v>
      </c>
      <c r="AH18" s="582">
        <v>1.3732539126948236</v>
      </c>
      <c r="AI18" s="582">
        <v>1.3634866222054265</v>
      </c>
      <c r="AJ18" s="582">
        <v>1.3538572905026114</v>
      </c>
      <c r="AK18" s="582">
        <v>1.344363015171079</v>
      </c>
      <c r="AL18" s="582">
        <v>1.3350009746443177</v>
      </c>
      <c r="AM18" s="582">
        <v>1.3257684254089463</v>
      </c>
      <c r="AN18" s="582">
        <v>1.3166626993242689</v>
      </c>
      <c r="AO18" s="582">
        <v>1.307681201051534</v>
      </c>
      <c r="AP18" s="582">
        <v>1.2988214055876968</v>
      </c>
      <c r="AQ18" s="582">
        <v>1.2900808558987631</v>
      </c>
      <c r="AR18" s="582">
        <v>1.2814571606480551</v>
      </c>
      <c r="AS18" s="582">
        <v>1.2729479920149855</v>
      </c>
      <c r="AT18" s="582">
        <v>1.2645510836001594</v>
      </c>
      <c r="AU18" s="582">
        <v>1.2562642284128496</v>
      </c>
      <c r="AV18" s="582">
        <v>1.2480852769370852</v>
      </c>
      <c r="AW18" s="582">
        <v>1.2400121352727966</v>
      </c>
      <c r="AX18" s="582">
        <v>1.2320427633486402</v>
      </c>
      <c r="AY18" s="582">
        <v>1.224175173203299</v>
      </c>
      <c r="AZ18" s="582">
        <v>1.2164074273322163</v>
      </c>
      <c r="BA18" s="582">
        <v>1.2087376370968757</v>
      </c>
      <c r="BB18" s="582">
        <v>1.2011639611938822</v>
      </c>
      <c r="BC18" s="582">
        <v>1.1936846041812428</v>
      </c>
      <c r="BD18" s="582">
        <v>1.1862978150593615</v>
      </c>
      <c r="BE18" s="582">
        <v>1.1790018859043985</v>
      </c>
      <c r="BF18" s="582">
        <v>1.1717951505517525</v>
      </c>
      <c r="BG18" s="582">
        <v>1.1646759833275326</v>
      </c>
      <c r="BH18" s="582">
        <v>1.1576427978259913</v>
      </c>
      <c r="BI18" s="582">
        <v>1.15069404573099</v>
      </c>
      <c r="BJ18" s="582">
        <v>1.1438282156796544</v>
      </c>
      <c r="BK18" s="582">
        <v>1.1370438321664722</v>
      </c>
    </row>
    <row r="19" spans="1:63">
      <c r="A19" s="1068"/>
      <c r="B19" s="597">
        <v>1.833</v>
      </c>
      <c r="C19" s="582">
        <v>1.6601914342309978</v>
      </c>
      <c r="D19" s="582">
        <v>1.6454723376752511</v>
      </c>
      <c r="E19" s="582">
        <v>1.6310119436584587</v>
      </c>
      <c r="F19" s="582">
        <v>1.6168034911705347</v>
      </c>
      <c r="G19" s="582">
        <v>1.6028404527591376</v>
      </c>
      <c r="H19" s="582">
        <v>1.5891165245307635</v>
      </c>
      <c r="I19" s="582">
        <v>1.5756256166611609</v>
      </c>
      <c r="J19" s="582">
        <v>1.56236184438505</v>
      </c>
      <c r="K19" s="582">
        <v>1.5493195194371387</v>
      </c>
      <c r="L19" s="582">
        <v>1.536493141918285</v>
      </c>
      <c r="M19" s="582">
        <v>1.5238773925623661</v>
      </c>
      <c r="N19" s="582">
        <v>1.5114671253810161</v>
      </c>
      <c r="O19" s="582">
        <v>1.4992573606648596</v>
      </c>
      <c r="P19" s="582">
        <v>1.487243278321249</v>
      </c>
      <c r="Q19" s="582">
        <v>1.4754202115297776</v>
      </c>
      <c r="R19" s="582">
        <v>1.4637836406980229</v>
      </c>
      <c r="S19" s="582">
        <v>1.4523291877010795</v>
      </c>
      <c r="T19" s="582">
        <v>1.4410526103894508</v>
      </c>
      <c r="U19" s="582">
        <v>1.4299497973508317</v>
      </c>
      <c r="V19" s="582">
        <v>1.4190167629121915</v>
      </c>
      <c r="W19" s="582">
        <v>1.4082496423693924</v>
      </c>
      <c r="X19" s="582">
        <v>1.3976446874323534</v>
      </c>
      <c r="Y19" s="582">
        <v>1.3871982618744771</v>
      </c>
      <c r="Z19" s="582">
        <v>1.376906837375736</v>
      </c>
      <c r="AA19" s="582">
        <v>1.3667669895494328</v>
      </c>
      <c r="AB19" s="582">
        <v>1.3567753941432354</v>
      </c>
      <c r="AC19" s="582">
        <v>1.3469288234056362</v>
      </c>
      <c r="AD19" s="582">
        <v>1.3372241426094866</v>
      </c>
      <c r="AE19" s="582">
        <v>1.3276583067247496</v>
      </c>
      <c r="AF19" s="582">
        <v>1.3182283572330435</v>
      </c>
      <c r="AG19" s="582">
        <v>1.3089314190769803</v>
      </c>
      <c r="AH19" s="582">
        <v>1.2997646977376933</v>
      </c>
      <c r="AI19" s="582">
        <v>1.2907254764343075</v>
      </c>
      <c r="AJ19" s="582">
        <v>1.2818111134394627</v>
      </c>
      <c r="AK19" s="582">
        <v>1.2730190395053145</v>
      </c>
      <c r="AL19" s="582">
        <v>1.2643467553947461</v>
      </c>
      <c r="AM19" s="582">
        <v>1.2557918295128068</v>
      </c>
      <c r="AN19" s="582">
        <v>1.2473518956336622</v>
      </c>
      <c r="AO19" s="582">
        <v>1.2390246507185938</v>
      </c>
      <c r="AP19" s="582">
        <v>1.2308078528208186</v>
      </c>
      <c r="AQ19" s="582">
        <v>1.2226993190731292</v>
      </c>
      <c r="AR19" s="582">
        <v>1.2146969237545542</v>
      </c>
      <c r="AS19" s="582">
        <v>1.2067985964324495</v>
      </c>
      <c r="AT19" s="582">
        <v>1.1990023201766029</v>
      </c>
      <c r="AU19" s="582">
        <v>1.1913061298421186</v>
      </c>
      <c r="AV19" s="582">
        <v>1.1837081104180127</v>
      </c>
      <c r="AW19" s="582">
        <v>1.1762063954386024</v>
      </c>
      <c r="AX19" s="582">
        <v>1.1687991654549208</v>
      </c>
      <c r="AY19" s="582">
        <v>1.1614846465635291</v>
      </c>
      <c r="AZ19" s="582">
        <v>1.154261108990227</v>
      </c>
      <c r="BA19" s="582">
        <v>1.147126865726285</v>
      </c>
      <c r="BB19" s="582">
        <v>1.1400802712149409</v>
      </c>
      <c r="BC19" s="582">
        <v>1.1331197200860137</v>
      </c>
      <c r="BD19" s="582">
        <v>1.1262436459365881</v>
      </c>
      <c r="BE19" s="582">
        <v>1.1194505201558278</v>
      </c>
      <c r="BF19" s="582">
        <v>1.1127388507920613</v>
      </c>
      <c r="BG19" s="582">
        <v>1.106107181460382</v>
      </c>
      <c r="BH19" s="582">
        <v>1.0995540902890779</v>
      </c>
      <c r="BI19" s="582">
        <v>1.0930781889032919</v>
      </c>
      <c r="BJ19" s="582">
        <v>1.0866781214443866</v>
      </c>
      <c r="BK19" s="582">
        <v>1.0803525636235602</v>
      </c>
    </row>
    <row r="20" spans="1:63">
      <c r="A20" s="1068"/>
      <c r="B20" s="597">
        <v>1.917</v>
      </c>
      <c r="C20" s="582">
        <v>1.5642391037669297</v>
      </c>
      <c r="D20" s="582">
        <v>1.5507526691666251</v>
      </c>
      <c r="E20" s="582">
        <v>1.5374967992796438</v>
      </c>
      <c r="F20" s="582">
        <v>1.5244656316012155</v>
      </c>
      <c r="G20" s="582">
        <v>1.5116535007085556</v>
      </c>
      <c r="H20" s="582">
        <v>1.4990549300481659</v>
      </c>
      <c r="I20" s="582">
        <v>1.4866646241304209</v>
      </c>
      <c r="J20" s="582">
        <v>1.4744774611080744</v>
      </c>
      <c r="K20" s="582">
        <v>1.4624884857168285</v>
      </c>
      <c r="L20" s="582">
        <v>1.4506929025575259</v>
      </c>
      <c r="M20" s="582">
        <v>1.4390860697008354</v>
      </c>
      <c r="N20" s="582">
        <v>1.4276634925965059</v>
      </c>
      <c r="O20" s="582">
        <v>1.4164208182704079</v>
      </c>
      <c r="P20" s="582">
        <v>1.4053538297936141</v>
      </c>
      <c r="Q20" s="582">
        <v>1.3944584410087641</v>
      </c>
      <c r="R20" s="582">
        <v>1.3837306914998491</v>
      </c>
      <c r="S20" s="582">
        <v>1.373166741792416</v>
      </c>
      <c r="T20" s="582">
        <v>1.362762868771966</v>
      </c>
      <c r="U20" s="582">
        <v>1.3525154613090618</v>
      </c>
      <c r="V20" s="582">
        <v>1.3424210160803498</v>
      </c>
      <c r="W20" s="582">
        <v>1.3324761335753297</v>
      </c>
      <c r="X20" s="582">
        <v>1.3226775142793155</v>
      </c>
      <c r="Y20" s="582">
        <v>1.3130219550235838</v>
      </c>
      <c r="Z20" s="582">
        <v>1.3035063454942277</v>
      </c>
      <c r="AA20" s="582">
        <v>1.2941276648917193</v>
      </c>
      <c r="AB20" s="582">
        <v>1.2848829787336526</v>
      </c>
      <c r="AC20" s="582">
        <v>1.2757694357935503</v>
      </c>
      <c r="AD20" s="582">
        <v>1.2667842651690302</v>
      </c>
      <c r="AE20" s="582">
        <v>1.2579247734729968</v>
      </c>
      <c r="AF20" s="582">
        <v>1.2491883421418806</v>
      </c>
      <c r="AG20" s="582">
        <v>1.2405724248552683</v>
      </c>
      <c r="AH20" s="582">
        <v>1.2320745450615855</v>
      </c>
      <c r="AI20" s="582">
        <v>1.2236922936047852</v>
      </c>
      <c r="AJ20" s="582">
        <v>1.2154233264472563</v>
      </c>
      <c r="AK20" s="582">
        <v>1.2072653624844383</v>
      </c>
      <c r="AL20" s="582">
        <v>1.199216181446858</v>
      </c>
      <c r="AM20" s="582">
        <v>1.1912736218855389</v>
      </c>
      <c r="AN20" s="582">
        <v>1.1834355792369369</v>
      </c>
      <c r="AO20" s="582">
        <v>1.1757000039637739</v>
      </c>
      <c r="AP20" s="582">
        <v>1.1680648997683063</v>
      </c>
      <c r="AQ20" s="582">
        <v>1.1605283218747691</v>
      </c>
      <c r="AR20" s="582">
        <v>1.1530883753778824</v>
      </c>
      <c r="AS20" s="582">
        <v>1.1457432136544787</v>
      </c>
      <c r="AT20" s="582">
        <v>1.1384910368354542</v>
      </c>
      <c r="AU20" s="582">
        <v>1.1313300903353867</v>
      </c>
      <c r="AV20" s="582">
        <v>1.1242586634372975</v>
      </c>
      <c r="AW20" s="582">
        <v>1.1172750879301596</v>
      </c>
      <c r="AX20" s="582">
        <v>1.1103777367968735</v>
      </c>
      <c r="AY20" s="582">
        <v>1.1035650229505423</v>
      </c>
      <c r="AZ20" s="582">
        <v>1.0968353980169836</v>
      </c>
      <c r="BA20" s="582">
        <v>1.0901873511615192</v>
      </c>
      <c r="BB20" s="582">
        <v>1.0836194079581718</v>
      </c>
      <c r="BC20" s="582">
        <v>1.0771301292994937</v>
      </c>
      <c r="BD20" s="582">
        <v>1.0707181103453332</v>
      </c>
      <c r="BE20" s="582">
        <v>1.0643819795089253</v>
      </c>
      <c r="BF20" s="582">
        <v>1.058120397478773</v>
      </c>
      <c r="BG20" s="582">
        <v>1.0519320562748464</v>
      </c>
      <c r="BH20" s="582">
        <v>1.0458156783377135</v>
      </c>
      <c r="BI20" s="582">
        <v>1.0397700156492593</v>
      </c>
      <c r="BJ20" s="582">
        <v>1.0337938488837317</v>
      </c>
      <c r="BK20" s="582">
        <v>1.0278859865878927</v>
      </c>
    </row>
    <row r="21" spans="1:63">
      <c r="A21" s="1068"/>
      <c r="B21" s="510">
        <v>2</v>
      </c>
      <c r="C21" s="582">
        <v>1.4763779493910538</v>
      </c>
      <c r="D21" s="582">
        <v>1.4639902076077898</v>
      </c>
      <c r="E21" s="582">
        <v>1.4518086180046823</v>
      </c>
      <c r="F21" s="582">
        <v>1.439828076986216</v>
      </c>
      <c r="G21" s="582">
        <v>1.4280436480405994</v>
      </c>
      <c r="H21" s="582">
        <v>1.4164505549576962</v>
      </c>
      <c r="I21" s="582">
        <v>1.4050441753746503</v>
      </c>
      <c r="J21" s="582">
        <v>1.3938200346308676</v>
      </c>
      <c r="K21" s="582">
        <v>1.3827737999152048</v>
      </c>
      <c r="L21" s="582">
        <v>1.3719012746892718</v>
      </c>
      <c r="M21" s="582">
        <v>1.3611983933717768</v>
      </c>
      <c r="N21" s="582">
        <v>1.3506612162697635</v>
      </c>
      <c r="O21" s="582">
        <v>1.3402859247434677</v>
      </c>
      <c r="P21" s="582">
        <v>1.3300688165923262</v>
      </c>
      <c r="Q21" s="582">
        <v>1.3200063016504251</v>
      </c>
      <c r="R21" s="582">
        <v>1.3100948975803817</v>
      </c>
      <c r="S21" s="582">
        <v>1.3003312258553055</v>
      </c>
      <c r="T21" s="582">
        <v>1.2907120079191003</v>
      </c>
      <c r="U21" s="582">
        <v>1.2812340615159408</v>
      </c>
      <c r="V21" s="582">
        <v>1.2718942971802902</v>
      </c>
      <c r="W21" s="582">
        <v>1.2626897148793255</v>
      </c>
      <c r="X21" s="582">
        <v>1.2536174008001071</v>
      </c>
      <c r="Y21" s="582">
        <v>1.2446745242742643</v>
      </c>
      <c r="Z21" s="582">
        <v>1.2358583348333751</v>
      </c>
      <c r="AA21" s="582">
        <v>1.2271661593886123</v>
      </c>
      <c r="AB21" s="582">
        <v>1.2185953995285745</v>
      </c>
      <c r="AC21" s="582">
        <v>1.210143528929567</v>
      </c>
      <c r="AD21" s="582">
        <v>1.2018080908729092</v>
      </c>
      <c r="AE21" s="582">
        <v>1.1935866958641479</v>
      </c>
      <c r="AF21" s="582">
        <v>1.1854770193493218</v>
      </c>
      <c r="AG21" s="582">
        <v>1.1774767995237012</v>
      </c>
      <c r="AH21" s="582">
        <v>1.1695838352286549</v>
      </c>
      <c r="AI21" s="582">
        <v>1.1617959839325469</v>
      </c>
      <c r="AJ21" s="582">
        <v>1.1541111597917622</v>
      </c>
      <c r="AK21" s="582">
        <v>1.1465273317881812</v>
      </c>
      <c r="AL21" s="582">
        <v>1.1390425219396103</v>
      </c>
      <c r="AM21" s="582">
        <v>1.1316548035798513</v>
      </c>
      <c r="AN21" s="582">
        <v>1.1243622997052736</v>
      </c>
      <c r="AO21" s="582">
        <v>1.1171631813849046</v>
      </c>
      <c r="AP21" s="582">
        <v>1.1100556662312133</v>
      </c>
      <c r="AQ21" s="582">
        <v>1.1030380169288967</v>
      </c>
      <c r="AR21" s="582">
        <v>1.0961085398191219</v>
      </c>
      <c r="AS21" s="582">
        <v>1.0892655835367997</v>
      </c>
      <c r="AT21" s="582">
        <v>1.0825075376985853</v>
      </c>
      <c r="AU21" s="582">
        <v>1.0758328316394188</v>
      </c>
      <c r="AV21" s="582">
        <v>1.0692399331955185</v>
      </c>
      <c r="AW21" s="582">
        <v>1.0627273475318553</v>
      </c>
      <c r="AX21" s="582">
        <v>1.0562936160122134</v>
      </c>
      <c r="AY21" s="582">
        <v>1.0499373151100486</v>
      </c>
      <c r="AZ21" s="582">
        <v>1.0436570553584372</v>
      </c>
      <c r="BA21" s="582">
        <v>1.0374514803374844</v>
      </c>
      <c r="BB21" s="582">
        <v>1.0313192656976453</v>
      </c>
      <c r="BC21" s="582">
        <v>1.0252591182174791</v>
      </c>
      <c r="BD21" s="582">
        <v>1.0192697748944317</v>
      </c>
      <c r="BE21" s="582">
        <v>1.0133500020673014</v>
      </c>
      <c r="BF21" s="582">
        <v>1.0074985945691048</v>
      </c>
      <c r="BG21" s="582">
        <v>1.0017143749091286</v>
      </c>
      <c r="BH21" s="582">
        <v>0.99599619248299276</v>
      </c>
      <c r="BI21" s="582">
        <v>0.99034292280961767</v>
      </c>
      <c r="BJ21" s="582">
        <v>0.98475346679402853</v>
      </c>
      <c r="BK21" s="582">
        <v>0.97922675001498694</v>
      </c>
    </row>
    <row r="22" spans="1:63">
      <c r="A22" s="1068"/>
      <c r="B22" s="597">
        <v>2.0830000000000002</v>
      </c>
      <c r="C22" s="582">
        <v>1.3957224720752937</v>
      </c>
      <c r="D22" s="582">
        <v>1.3843171812020112</v>
      </c>
      <c r="E22" s="582">
        <v>1.373096778529117</v>
      </c>
      <c r="F22" s="582">
        <v>1.3620568044417327</v>
      </c>
      <c r="G22" s="582">
        <v>1.3511929416058117</v>
      </c>
      <c r="H22" s="582">
        <v>1.3405010093388317</v>
      </c>
      <c r="I22" s="582">
        <v>1.3299769582456493</v>
      </c>
      <c r="J22" s="582">
        <v>1.3196168651050701</v>
      </c>
      <c r="K22" s="582">
        <v>1.309416927993559</v>
      </c>
      <c r="L22" s="582">
        <v>1.2993734616333654</v>
      </c>
      <c r="M22" s="582">
        <v>1.2894828929531024</v>
      </c>
      <c r="N22" s="582">
        <v>1.2797417568495451</v>
      </c>
      <c r="O22" s="582">
        <v>1.2701466921400903</v>
      </c>
      <c r="P22" s="582">
        <v>1.2606944376959432</v>
      </c>
      <c r="Q22" s="582">
        <v>1.2513818287466836</v>
      </c>
      <c r="R22" s="582">
        <v>1.2422057933474226</v>
      </c>
      <c r="S22" s="582">
        <v>1.2331633490002565</v>
      </c>
      <c r="T22" s="582">
        <v>1.2242515994222145</v>
      </c>
      <c r="U22" s="582">
        <v>1.2154677314523503</v>
      </c>
      <c r="V22" s="582">
        <v>1.2068090120910255</v>
      </c>
      <c r="W22" s="582">
        <v>1.1982727856648521</v>
      </c>
      <c r="X22" s="582">
        <v>1.189856471111107</v>
      </c>
      <c r="Y22" s="582">
        <v>1.1815575593757928</v>
      </c>
      <c r="Z22" s="582">
        <v>1.1733736109198267</v>
      </c>
      <c r="AA22" s="582">
        <v>1.1653022533281607</v>
      </c>
      <c r="AB22" s="582">
        <v>1.157341179016899</v>
      </c>
      <c r="AC22" s="582">
        <v>1.1494881430337711</v>
      </c>
      <c r="AD22" s="582">
        <v>1.1417409609475448</v>
      </c>
      <c r="AE22" s="582">
        <v>1.1340975068222168</v>
      </c>
      <c r="AF22" s="582">
        <v>1.1265557112720352</v>
      </c>
      <c r="AG22" s="582">
        <v>1.1191135595936132</v>
      </c>
      <c r="AH22" s="582">
        <v>1.1117690899715944</v>
      </c>
      <c r="AI22" s="582">
        <v>1.1045203917545097</v>
      </c>
      <c r="AJ22" s="582">
        <v>1.0973656037976494</v>
      </c>
      <c r="AK22" s="582">
        <v>1.0903029128699251</v>
      </c>
      <c r="AL22" s="582">
        <v>1.0833305521218579</v>
      </c>
      <c r="AM22" s="582">
        <v>1.0764467996119784</v>
      </c>
      <c r="AN22" s="582">
        <v>1.0696499768890517</v>
      </c>
      <c r="AO22" s="582">
        <v>1.062938447627678</v>
      </c>
      <c r="AP22" s="582">
        <v>1.0563106163149372</v>
      </c>
      <c r="AQ22" s="582">
        <v>1.049764926985868</v>
      </c>
      <c r="AR22" s="582">
        <v>1.0432998620056693</v>
      </c>
      <c r="AS22" s="582">
        <v>1.0369139408966275</v>
      </c>
      <c r="AT22" s="582">
        <v>1.0306057192078635</v>
      </c>
      <c r="AU22" s="582">
        <v>1.0243737874260854</v>
      </c>
      <c r="AV22" s="582">
        <v>1.0182167699256235</v>
      </c>
      <c r="AW22" s="582">
        <v>1.0121333239561041</v>
      </c>
      <c r="AX22" s="582">
        <v>1.0061221386661976</v>
      </c>
      <c r="AY22" s="582">
        <v>1.0001819341619487</v>
      </c>
      <c r="AZ22" s="582">
        <v>0.99431146059826958</v>
      </c>
      <c r="BA22" s="582">
        <v>0.98850949730224091</v>
      </c>
      <c r="BB22" s="582">
        <v>0.98277485192692837</v>
      </c>
      <c r="BC22" s="582">
        <v>0.97710635963448367</v>
      </c>
      <c r="BD22" s="582">
        <v>0.9715028823073526</v>
      </c>
      <c r="BE22" s="582">
        <v>0.96596330778647144</v>
      </c>
      <c r="BF22" s="582">
        <v>0.96048654913537768</v>
      </c>
      <c r="BG22" s="582">
        <v>0.95507154392921312</v>
      </c>
      <c r="BH22" s="582">
        <v>0.94971725356764303</v>
      </c>
      <c r="BI22" s="582">
        <v>0.94442266261075869</v>
      </c>
      <c r="BJ22" s="582">
        <v>0.93918677813706941</v>
      </c>
      <c r="BK22" s="582">
        <v>0.93400862912273208</v>
      </c>
    </row>
    <row r="23" spans="1:63">
      <c r="A23" s="1068"/>
      <c r="B23" s="597">
        <v>2.1670000000000003</v>
      </c>
      <c r="C23" s="582">
        <v>1.3215051652387071</v>
      </c>
      <c r="D23" s="582">
        <v>1.3109810670415647</v>
      </c>
      <c r="E23" s="582">
        <v>1.3006232664564994</v>
      </c>
      <c r="F23" s="582">
        <v>1.2904278527285657</v>
      </c>
      <c r="G23" s="582">
        <v>1.2803910367726279</v>
      </c>
      <c r="H23" s="582">
        <v>1.2705091464782001</v>
      </c>
      <c r="I23" s="582">
        <v>1.2607786222300446</v>
      </c>
      <c r="J23" s="582">
        <v>1.2511960126330421</v>
      </c>
      <c r="K23" s="582">
        <v>1.2417579704305541</v>
      </c>
      <c r="L23" s="582">
        <v>1.2324612486061317</v>
      </c>
      <c r="M23" s="582">
        <v>1.223302696659039</v>
      </c>
      <c r="N23" s="582">
        <v>1.2142792570446106</v>
      </c>
      <c r="O23" s="582">
        <v>1.2053879617709999</v>
      </c>
      <c r="P23" s="582">
        <v>1.1966259291443566</v>
      </c>
      <c r="Q23" s="582">
        <v>1.1879903606549367</v>
      </c>
      <c r="R23" s="582">
        <v>1.1794785379970754</v>
      </c>
      <c r="S23" s="582">
        <v>1.1710878202163624</v>
      </c>
      <c r="T23" s="582">
        <v>1.1628156409777208</v>
      </c>
      <c r="U23" s="582">
        <v>1.1546595059484603</v>
      </c>
      <c r="V23" s="582">
        <v>1.1466169902906971</v>
      </c>
      <c r="W23" s="582">
        <v>1.1386857362578444</v>
      </c>
      <c r="X23" s="582">
        <v>1.1308634508901698</v>
      </c>
      <c r="Y23" s="582">
        <v>1.1231479038046861</v>
      </c>
      <c r="Z23" s="582">
        <v>1.1155369250749056</v>
      </c>
      <c r="AA23" s="582">
        <v>1.1080284031962186</v>
      </c>
      <c r="AB23" s="582">
        <v>1.1006202831328913</v>
      </c>
      <c r="AC23" s="582">
        <v>1.0933105644428887</v>
      </c>
      <c r="AD23" s="582">
        <v>1.0860972994769282</v>
      </c>
      <c r="AE23" s="582">
        <v>1.0789785916483579</v>
      </c>
      <c r="AF23" s="582">
        <v>1.0719525937706293</v>
      </c>
      <c r="AG23" s="582">
        <v>1.065017506459309</v>
      </c>
      <c r="AH23" s="582">
        <v>1.0581715765957176</v>
      </c>
      <c r="AI23" s="582">
        <v>1.0514130958494468</v>
      </c>
      <c r="AJ23" s="582">
        <v>1.0447403992571354</v>
      </c>
      <c r="AK23" s="582">
        <v>1.0381518638550244</v>
      </c>
      <c r="AL23" s="582">
        <v>1.0316459073629272</v>
      </c>
      <c r="AM23" s="582">
        <v>1.0252209869173756</v>
      </c>
      <c r="AN23" s="582">
        <v>1.0188755978518145</v>
      </c>
      <c r="AO23" s="582">
        <v>1.0126082725218126</v>
      </c>
      <c r="AP23" s="582">
        <v>1.0064175791733694</v>
      </c>
      <c r="AQ23" s="582">
        <v>1.0003021208524798</v>
      </c>
      <c r="AR23" s="582">
        <v>0.99426053435421657</v>
      </c>
      <c r="AS23" s="582">
        <v>0.9882914892096667</v>
      </c>
      <c r="AT23" s="582">
        <v>0.9823936867091414</v>
      </c>
      <c r="AU23" s="582">
        <v>0.97656585896015546</v>
      </c>
      <c r="AV23" s="582">
        <v>0.97080676797873611</v>
      </c>
      <c r="AW23" s="582">
        <v>0.96511520481269875</v>
      </c>
      <c r="AX23" s="582">
        <v>0.95948998869558044</v>
      </c>
      <c r="AY23" s="582">
        <v>0.95392996622999249</v>
      </c>
      <c r="AZ23" s="582">
        <v>0.94843401059920129</v>
      </c>
      <c r="BA23" s="582">
        <v>0.94300102080580828</v>
      </c>
      <c r="BB23" s="582">
        <v>0.93762992093644626</v>
      </c>
      <c r="BC23" s="582">
        <v>0.93231965945146478</v>
      </c>
      <c r="BD23" s="582">
        <v>0.92706920849861374</v>
      </c>
      <c r="BE23" s="582">
        <v>0.9218775632497892</v>
      </c>
      <c r="BF23" s="582">
        <v>0.9167437412599404</v>
      </c>
      <c r="BG23" s="582">
        <v>0.91166678184727923</v>
      </c>
      <c r="BH23" s="582">
        <v>0.90664574549397015</v>
      </c>
      <c r="BI23" s="582">
        <v>0.90167971326651652</v>
      </c>
      <c r="BJ23" s="582">
        <v>0.89676778625509179</v>
      </c>
      <c r="BK23" s="582">
        <v>0.89190908503109712</v>
      </c>
    </row>
    <row r="24" spans="1:63">
      <c r="A24" s="1068"/>
      <c r="B24" s="510">
        <v>2.25</v>
      </c>
      <c r="C24" s="582">
        <v>1.2530581254736435</v>
      </c>
      <c r="D24" s="582">
        <v>1.243326684966193</v>
      </c>
      <c r="E24" s="582">
        <v>1.2337452313400112</v>
      </c>
      <c r="F24" s="582">
        <v>1.2243103235790258</v>
      </c>
      <c r="G24" s="582">
        <v>1.2150186251272277</v>
      </c>
      <c r="H24" s="582">
        <v>1.2058668999546194</v>
      </c>
      <c r="I24" s="582">
        <v>1.1968520087996204</v>
      </c>
      <c r="J24" s="582">
        <v>1.1879709055787746</v>
      </c>
      <c r="K24" s="582">
        <v>1.1792206339551254</v>
      </c>
      <c r="L24" s="582">
        <v>1.1705983240571418</v>
      </c>
      <c r="M24" s="582">
        <v>1.1621011893405435</v>
      </c>
      <c r="N24" s="582">
        <v>1.153726523585817</v>
      </c>
      <c r="O24" s="582">
        <v>1.1454716980246289</v>
      </c>
      <c r="P24" s="582">
        <v>1.1373341585887231</v>
      </c>
      <c r="Q24" s="582">
        <v>1.1293114232752539</v>
      </c>
      <c r="R24" s="582">
        <v>1.1214010796228515</v>
      </c>
      <c r="S24" s="582">
        <v>1.1136007822930203</v>
      </c>
      <c r="T24" s="582">
        <v>1.1059082507517823</v>
      </c>
      <c r="U24" s="582">
        <v>1.0983212670467486</v>
      </c>
      <c r="V24" s="582">
        <v>1.0908376736750709</v>
      </c>
      <c r="W24" s="582">
        <v>1.0834553715379633</v>
      </c>
      <c r="X24" s="582">
        <v>1.0761723179777236</v>
      </c>
      <c r="Y24" s="582">
        <v>1.0689865248933974</v>
      </c>
      <c r="Z24" s="582">
        <v>1.061896056931436</v>
      </c>
      <c r="AA24" s="582">
        <v>1.0548990297478824</v>
      </c>
      <c r="AB24" s="582">
        <v>1.0479936083388164</v>
      </c>
      <c r="AC24" s="582">
        <v>1.0411780054359447</v>
      </c>
      <c r="AD24" s="582">
        <v>1.0344504799643937</v>
      </c>
      <c r="AE24" s="582">
        <v>1.0278093355599052</v>
      </c>
      <c r="AF24" s="582">
        <v>1.0212529191427886</v>
      </c>
      <c r="AG24" s="582">
        <v>1.0147796195461052</v>
      </c>
      <c r="AH24" s="582">
        <v>1.0083878661956971</v>
      </c>
      <c r="AI24" s="582">
        <v>1.0020761278397881</v>
      </c>
      <c r="AJ24" s="582">
        <v>0.99584291132599789</v>
      </c>
      <c r="AK24" s="582">
        <v>0.98968676042371972</v>
      </c>
      <c r="AL24" s="582">
        <v>0.9836062546899057</v>
      </c>
      <c r="AM24" s="582">
        <v>0.97760000837641092</v>
      </c>
      <c r="AN24" s="582">
        <v>0.97166666937712609</v>
      </c>
      <c r="AO24" s="582">
        <v>0.96580491821321968</v>
      </c>
      <c r="AP24" s="582">
        <v>0.96001346705488944</v>
      </c>
      <c r="AQ24" s="582">
        <v>0.95429105877810272</v>
      </c>
      <c r="AR24" s="582">
        <v>0.94863646605486995</v>
      </c>
      <c r="AS24" s="582">
        <v>0.94304849047567174</v>
      </c>
      <c r="AT24" s="582">
        <v>0.93752596170271996</v>
      </c>
      <c r="AU24" s="582">
        <v>0.93206773665279841</v>
      </c>
      <c r="AV24" s="582">
        <v>0.9266726987084809</v>
      </c>
      <c r="AW24" s="582">
        <v>0.92133975695658665</v>
      </c>
      <c r="AX24" s="582">
        <v>0.91606784545278208</v>
      </c>
      <c r="AY24" s="582">
        <v>0.91085592251128455</v>
      </c>
      <c r="AZ24" s="582">
        <v>0.90570297001867794</v>
      </c>
      <c r="BA24" s="582">
        <v>0.90060799277088743</v>
      </c>
      <c r="BB24" s="582">
        <v>0.89557001783240908</v>
      </c>
      <c r="BC24" s="582">
        <v>0.89058809391692584</v>
      </c>
      <c r="BD24" s="582">
        <v>0.88566129078848232</v>
      </c>
      <c r="BE24" s="582">
        <v>0.88078869868242726</v>
      </c>
      <c r="BF24" s="582">
        <v>0.87596942774536524</v>
      </c>
      <c r="BG24" s="582">
        <v>0.87120260749339562</v>
      </c>
      <c r="BH24" s="582">
        <v>0.86648738628794242</v>
      </c>
      <c r="BI24" s="582">
        <v>0.86182293082851658</v>
      </c>
      <c r="BJ24" s="582">
        <v>0.85720842566177324</v>
      </c>
      <c r="BK24" s="582">
        <v>0.85264307270625528</v>
      </c>
    </row>
    <row r="25" spans="1:63">
      <c r="A25" s="1068"/>
      <c r="B25" s="597">
        <v>2.3330000000000002</v>
      </c>
      <c r="C25" s="582">
        <v>1.1897979242990095</v>
      </c>
      <c r="D25" s="582">
        <v>1.1807814575621842</v>
      </c>
      <c r="E25" s="582">
        <v>1.1719006192813137</v>
      </c>
      <c r="F25" s="582">
        <v>1.1631523720539656</v>
      </c>
      <c r="G25" s="582">
        <v>1.1545337685026029</v>
      </c>
      <c r="H25" s="582">
        <v>1.1460419479638284</v>
      </c>
      <c r="I25" s="582">
        <v>1.137674133322675</v>
      </c>
      <c r="J25" s="582">
        <v>1.1294276279845734</v>
      </c>
      <c r="K25" s="582">
        <v>1.1212998129780654</v>
      </c>
      <c r="L25" s="582">
        <v>1.1132881441817257</v>
      </c>
      <c r="M25" s="582">
        <v>1.1053901496691212</v>
      </c>
      <c r="N25" s="582">
        <v>1.0976034271659867</v>
      </c>
      <c r="O25" s="582">
        <v>1.0899256416141248</v>
      </c>
      <c r="P25" s="582">
        <v>1.0823545228368394</v>
      </c>
      <c r="Q25" s="582">
        <v>1.0748878633009997</v>
      </c>
      <c r="R25" s="582">
        <v>1.0675235159710996</v>
      </c>
      <c r="S25" s="582">
        <v>1.0602593922509322</v>
      </c>
      <c r="T25" s="582">
        <v>1.0530934600087338</v>
      </c>
      <c r="U25" s="582">
        <v>1.0460237416818727</v>
      </c>
      <c r="V25" s="582">
        <v>1.0390483124573731</v>
      </c>
      <c r="W25" s="582">
        <v>1.0321652985247567</v>
      </c>
      <c r="X25" s="582">
        <v>1.0253728753978679</v>
      </c>
      <c r="Y25" s="582">
        <v>1.0186692663025283</v>
      </c>
      <c r="Z25" s="582">
        <v>1.012052740627029</v>
      </c>
      <c r="AA25" s="582">
        <v>1.0055216124326165</v>
      </c>
      <c r="AB25" s="582">
        <v>0.99907423902128589</v>
      </c>
      <c r="AC25" s="582">
        <v>0.99270901955832036</v>
      </c>
      <c r="AD25" s="582">
        <v>0.98642439374715529</v>
      </c>
      <c r="AE25" s="582">
        <v>0.98021884055425856</v>
      </c>
      <c r="AF25" s="582">
        <v>0.97409087698184127</v>
      </c>
      <c r="AG25" s="582">
        <v>0.96803905688631831</v>
      </c>
      <c r="AH25" s="582">
        <v>0.96206196984053949</v>
      </c>
      <c r="AI25" s="582">
        <v>0.95615824003791416</v>
      </c>
      <c r="AJ25" s="582">
        <v>0.95032652523663685</v>
      </c>
      <c r="AK25" s="582">
        <v>0.94456551574231695</v>
      </c>
      <c r="AL25" s="582">
        <v>0.93887393342738812</v>
      </c>
      <c r="AM25" s="582">
        <v>0.93325053078575804</v>
      </c>
      <c r="AN25" s="582">
        <v>0.92769409002122849</v>
      </c>
      <c r="AO25" s="582">
        <v>0.92220342216828854</v>
      </c>
      <c r="AP25" s="582">
        <v>0.91677736624394468</v>
      </c>
      <c r="AQ25" s="582">
        <v>0.91141478842931889</v>
      </c>
      <c r="AR25" s="582">
        <v>0.90611458127980349</v>
      </c>
      <c r="AS25" s="582">
        <v>0.90087566296261501</v>
      </c>
      <c r="AT25" s="582">
        <v>0.89569697652064595</v>
      </c>
      <c r="AU25" s="582">
        <v>0.89057748916156143</v>
      </c>
      <c r="AV25" s="582">
        <v>0.88551619157113837</v>
      </c>
      <c r="AW25" s="582">
        <v>0.88051209724988555</v>
      </c>
      <c r="AX25" s="582">
        <v>0.8755642418720293</v>
      </c>
      <c r="AY25" s="582">
        <v>0.87067168266599315</v>
      </c>
      <c r="AZ25" s="582">
        <v>0.86583349781553076</v>
      </c>
      <c r="BA25" s="582">
        <v>0.86104878588071632</v>
      </c>
      <c r="BB25" s="582">
        <v>0.85631666523802674</v>
      </c>
      <c r="BC25" s="582">
        <v>0.85163627353878746</v>
      </c>
      <c r="BD25" s="582">
        <v>0.84700676718528045</v>
      </c>
      <c r="BE25" s="582">
        <v>0.84242732082384697</v>
      </c>
      <c r="BF25" s="582">
        <v>0.8378971268543467</v>
      </c>
      <c r="BG25" s="582">
        <v>0.83341539495535844</v>
      </c>
      <c r="BH25" s="582">
        <v>0.82898135162453812</v>
      </c>
      <c r="BI25" s="582">
        <v>0.82459423973357104</v>
      </c>
      <c r="BJ25" s="582">
        <v>0.82025331809718294</v>
      </c>
      <c r="BK25" s="582">
        <v>0.81595786105569057</v>
      </c>
    </row>
    <row r="26" spans="1:63">
      <c r="A26" s="1068"/>
      <c r="B26" s="597">
        <v>2.4170000000000003</v>
      </c>
      <c r="C26" s="582">
        <v>1.1312130959909836</v>
      </c>
      <c r="D26" s="582">
        <v>1.1228432118234422</v>
      </c>
      <c r="E26" s="582">
        <v>1.1145962760715891</v>
      </c>
      <c r="F26" s="582">
        <v>1.1064695994333724</v>
      </c>
      <c r="G26" s="582">
        <v>1.0984605704713215</v>
      </c>
      <c r="H26" s="582">
        <v>1.090566652814738</v>
      </c>
      <c r="I26" s="582">
        <v>1.0827853824816616</v>
      </c>
      <c r="J26" s="582">
        <v>1.0751143653146729</v>
      </c>
      <c r="K26" s="582">
        <v>1.0675512745249245</v>
      </c>
      <c r="L26" s="582">
        <v>1.0600938483391102</v>
      </c>
      <c r="M26" s="582">
        <v>1.0527398877443748</v>
      </c>
      <c r="N26" s="582">
        <v>1.0454872543264366</v>
      </c>
      <c r="O26" s="582">
        <v>1.0383338681964651</v>
      </c>
      <c r="P26" s="582">
        <v>1.031277706002484</v>
      </c>
      <c r="Q26" s="582">
        <v>1.024316799021314</v>
      </c>
      <c r="R26" s="582">
        <v>1.0174492313272689</v>
      </c>
      <c r="S26" s="582">
        <v>1.0106731380340284</v>
      </c>
      <c r="T26" s="582">
        <v>1.0039867036063028</v>
      </c>
      <c r="U26" s="582">
        <v>0.99738816023807397</v>
      </c>
      <c r="V26" s="582">
        <v>0.99087578629436979</v>
      </c>
      <c r="W26" s="582">
        <v>0.9844479048136906</v>
      </c>
      <c r="X26" s="582">
        <v>0.97810288206834883</v>
      </c>
      <c r="Y26" s="582">
        <v>0.97183912618012569</v>
      </c>
      <c r="Z26" s="582">
        <v>0.96565508578878001</v>
      </c>
      <c r="AA26" s="582">
        <v>0.95954924877107395</v>
      </c>
      <c r="AB26" s="582">
        <v>0.95352014100808857</v>
      </c>
      <c r="AC26" s="582">
        <v>0.94756632519872197</v>
      </c>
      <c r="AD26" s="582">
        <v>0.94168639971736257</v>
      </c>
      <c r="AE26" s="582">
        <v>0.93587899751383175</v>
      </c>
      <c r="AF26" s="582">
        <v>0.93014278505378034</v>
      </c>
      <c r="AG26" s="582">
        <v>0.92447646129781613</v>
      </c>
      <c r="AH26" s="582">
        <v>0.91887875671771824</v>
      </c>
      <c r="AI26" s="582">
        <v>0.91334843234817908</v>
      </c>
      <c r="AJ26" s="582">
        <v>0.90788427887258316</v>
      </c>
      <c r="AK26" s="582">
        <v>0.90248511574140655</v>
      </c>
      <c r="AL26" s="582">
        <v>0.89714979032188968</v>
      </c>
      <c r="AM26" s="582">
        <v>0.89187717707769176</v>
      </c>
      <c r="AN26" s="582">
        <v>0.88666617677730619</v>
      </c>
      <c r="AO26" s="582">
        <v>0.88151571573006271</v>
      </c>
      <c r="AP26" s="582">
        <v>0.87642474504860546</v>
      </c>
      <c r="AQ26" s="582">
        <v>0.87139223993677839</v>
      </c>
      <c r="AR26" s="582">
        <v>0.86641719900190584</v>
      </c>
      <c r="AS26" s="582">
        <v>0.86149864359049788</v>
      </c>
      <c r="AT26" s="582">
        <v>0.8566356171464542</v>
      </c>
      <c r="AU26" s="582">
        <v>0.85182718459088347</v>
      </c>
      <c r="AV26" s="582">
        <v>0.8470724317226922</v>
      </c>
      <c r="AW26" s="582">
        <v>0.84237046463913834</v>
      </c>
      <c r="AX26" s="582">
        <v>0.83772040917557655</v>
      </c>
      <c r="AY26" s="582">
        <v>0.8331214103636565</v>
      </c>
      <c r="AZ26" s="582">
        <v>0.82857263190727259</v>
      </c>
      <c r="BA26" s="582">
        <v>0.8240732556755862</v>
      </c>
      <c r="BB26" s="582">
        <v>0.81962248121247816</v>
      </c>
      <c r="BC26" s="582">
        <v>0.81521952526181096</v>
      </c>
      <c r="BD26" s="582">
        <v>0.8108636213079129</v>
      </c>
      <c r="BE26" s="582">
        <v>0.80655401913071356</v>
      </c>
      <c r="BF26" s="582">
        <v>0.80228998437499122</v>
      </c>
      <c r="BG26" s="582">
        <v>0.79807079813321313</v>
      </c>
      <c r="BH26" s="582">
        <v>0.79389575654146849</v>
      </c>
      <c r="BI26" s="582">
        <v>0.78976417038801894</v>
      </c>
      <c r="BJ26" s="582">
        <v>0.78567536473400867</v>
      </c>
      <c r="BK26" s="582">
        <v>0.78162867854589657</v>
      </c>
    </row>
    <row r="27" spans="1:63">
      <c r="A27" s="1068"/>
      <c r="B27" s="510">
        <v>2.5</v>
      </c>
      <c r="C27" s="582">
        <v>1.0768537387517991</v>
      </c>
      <c r="D27" s="582">
        <v>1.0690700353896738</v>
      </c>
      <c r="E27" s="582">
        <v>1.061398048690974</v>
      </c>
      <c r="F27" s="582">
        <v>1.053835390649831</v>
      </c>
      <c r="G27" s="582">
        <v>1.0463797408388071</v>
      </c>
      <c r="H27" s="582">
        <v>1.039028844035178</v>
      </c>
      <c r="I27" s="582">
        <v>1.0317805079465694</v>
      </c>
      <c r="J27" s="582">
        <v>1.0246326010311306</v>
      </c>
      <c r="K27" s="582">
        <v>1.0175830504076961</v>
      </c>
      <c r="L27" s="582">
        <v>1.010629839851622</v>
      </c>
      <c r="M27" s="582">
        <v>1.0037710078722351</v>
      </c>
      <c r="N27" s="582">
        <v>0.9970046458680405</v>
      </c>
      <c r="O27" s="582">
        <v>0.99032889635604393</v>
      </c>
      <c r="P27" s="582">
        <v>0.98374195127173591</v>
      </c>
      <c r="Q27" s="582">
        <v>0.97724205033647249</v>
      </c>
      <c r="R27" s="582">
        <v>0.97082747948915493</v>
      </c>
      <c r="S27" s="582">
        <v>0.96449656937927197</v>
      </c>
      <c r="T27" s="582">
        <v>0.9582476939185226</v>
      </c>
      <c r="U27" s="582">
        <v>0.9520792688883809</v>
      </c>
      <c r="V27" s="582">
        <v>0.94598975060109625</v>
      </c>
      <c r="W27" s="582">
        <v>0.93997763461175232</v>
      </c>
      <c r="X27" s="582">
        <v>0.93404145447912823</v>
      </c>
      <c r="Y27" s="582">
        <v>0.92817978057321893</v>
      </c>
      <c r="Z27" s="582">
        <v>0.92239121892737463</v>
      </c>
      <c r="AA27" s="582">
        <v>0.91667441013312745</v>
      </c>
      <c r="AB27" s="582">
        <v>0.91102802827586116</v>
      </c>
      <c r="AC27" s="582">
        <v>0.90545077990957745</v>
      </c>
      <c r="AD27" s="582">
        <v>0.89994140306908998</v>
      </c>
      <c r="AE27" s="582">
        <v>0.89449866631806307</v>
      </c>
      <c r="AF27" s="582">
        <v>0.88912136783138851</v>
      </c>
      <c r="AG27" s="582">
        <v>0.88380833451046059</v>
      </c>
      <c r="AH27" s="582">
        <v>0.87855842112998439</v>
      </c>
      <c r="AI27" s="582">
        <v>0.87337050951501194</v>
      </c>
      <c r="AJ27" s="582">
        <v>0.86824350774696624</v>
      </c>
      <c r="AK27" s="582">
        <v>0.86317634939746635</v>
      </c>
      <c r="AL27" s="582">
        <v>0.85816799278882594</v>
      </c>
      <c r="AM27" s="582">
        <v>0.85321742028014913</v>
      </c>
      <c r="AN27" s="582">
        <v>0.84832363757799256</v>
      </c>
      <c r="AO27" s="582">
        <v>0.84348567307061717</v>
      </c>
      <c r="AP27" s="582">
        <v>0.83870257718488939</v>
      </c>
      <c r="AQ27" s="582">
        <v>0.83397342176494171</v>
      </c>
      <c r="AR27" s="582">
        <v>0.82929729947173447</v>
      </c>
      <c r="AS27" s="582">
        <v>0.82467332320270592</v>
      </c>
      <c r="AT27" s="582">
        <v>0.82010062553073093</v>
      </c>
      <c r="AU27" s="582">
        <v>0.81557835816164048</v>
      </c>
      <c r="AV27" s="582">
        <v>0.81110569140959266</v>
      </c>
      <c r="AW27" s="582">
        <v>0.80668181368961001</v>
      </c>
      <c r="AX27" s="582">
        <v>0.80230593102663605</v>
      </c>
      <c r="AY27" s="582">
        <v>0.79797726658048262</v>
      </c>
      <c r="AZ27" s="582">
        <v>0.79369506018607294</v>
      </c>
      <c r="BA27" s="582">
        <v>0.78945856790840985</v>
      </c>
      <c r="BB27" s="582">
        <v>0.78526706161172044</v>
      </c>
      <c r="BC27" s="582">
        <v>0.78111982854225348</v>
      </c>
      <c r="BD27" s="582">
        <v>0.7770161709242277</v>
      </c>
      <c r="BE27" s="582">
        <v>0.77295540556845033</v>
      </c>
      <c r="BF27" s="582">
        <v>0.76893686349314316</v>
      </c>
      <c r="BG27" s="582">
        <v>0.76495988955653627</v>
      </c>
      <c r="BH27" s="582">
        <v>0.76102384210080332</v>
      </c>
      <c r="BI27" s="582">
        <v>0.75712809260693492</v>
      </c>
      <c r="BJ27" s="582">
        <v>0.75327202536015714</v>
      </c>
      <c r="BK27" s="582">
        <v>0.74945503712552197</v>
      </c>
    </row>
    <row r="28" spans="1:63">
      <c r="A28" s="1068"/>
      <c r="B28" s="576">
        <v>2.75</v>
      </c>
      <c r="C28" s="582">
        <v>0.93537996175296501</v>
      </c>
      <c r="D28" s="582">
        <v>0.92905685995536724</v>
      </c>
      <c r="E28" s="582">
        <v>0.9228186715830099</v>
      </c>
      <c r="F28" s="582">
        <v>0.91666369758078881</v>
      </c>
      <c r="G28" s="582">
        <v>0.91059028392239039</v>
      </c>
      <c r="H28" s="582">
        <v>0.90459682012840448</v>
      </c>
      <c r="I28" s="582">
        <v>0.89868173784257699</v>
      </c>
      <c r="J28" s="582">
        <v>0.89284350946355828</v>
      </c>
      <c r="K28" s="582">
        <v>0.88708064682963839</v>
      </c>
      <c r="L28" s="582">
        <v>0.88139169995409417</v>
      </c>
      <c r="M28" s="582">
        <v>0.87577525580888704</v>
      </c>
      <c r="N28" s="582">
        <v>0.87022993715457009</v>
      </c>
      <c r="O28" s="582">
        <v>0.86475440141436821</v>
      </c>
      <c r="P28" s="582">
        <v>0.85934733959050069</v>
      </c>
      <c r="Q28" s="582">
        <v>0.85400747522090414</v>
      </c>
      <c r="R28" s="582">
        <v>0.84873356337461325</v>
      </c>
      <c r="S28" s="582">
        <v>0.84352438968413734</v>
      </c>
      <c r="T28" s="582">
        <v>0.83837876941325218</v>
      </c>
      <c r="U28" s="582">
        <v>0.83329554655870453</v>
      </c>
      <c r="V28" s="582">
        <v>0.82827359298439907</v>
      </c>
      <c r="W28" s="582">
        <v>0.82331180758670564</v>
      </c>
      <c r="X28" s="582">
        <v>0.81840911548958872</v>
      </c>
      <c r="Y28" s="582">
        <v>0.81356446726832332</v>
      </c>
      <c r="Z28" s="582">
        <v>0.80877683820062252</v>
      </c>
      <c r="AA28" s="582">
        <v>0.80404522754404939</v>
      </c>
      <c r="AB28" s="582">
        <v>0.79936865783864741</v>
      </c>
      <c r="AC28" s="582">
        <v>0.7947461742337657</v>
      </c>
      <c r="AD28" s="582">
        <v>0.79017684383810716</v>
      </c>
      <c r="AE28" s="582">
        <v>0.78565975509206953</v>
      </c>
      <c r="AF28" s="582">
        <v>0.78119401716149173</v>
      </c>
      <c r="AG28" s="582">
        <v>0.77677875935195984</v>
      </c>
      <c r="AH28" s="582">
        <v>0.77241313054286276</v>
      </c>
      <c r="AI28" s="582">
        <v>0.76809629864042661</v>
      </c>
      <c r="AJ28" s="582">
        <v>0.76382745004898622</v>
      </c>
      <c r="AK28" s="582">
        <v>0.75960578915979238</v>
      </c>
      <c r="AL28" s="582">
        <v>0.75543053785667724</v>
      </c>
      <c r="AM28" s="582">
        <v>0.75130093503793305</v>
      </c>
      <c r="AN28" s="582">
        <v>0.74721623615378807</v>
      </c>
      <c r="AO28" s="582">
        <v>0.74317571275888961</v>
      </c>
      <c r="AP28" s="582">
        <v>0.73917865207922739</v>
      </c>
      <c r="AQ28" s="582">
        <v>0.7352243565929576</v>
      </c>
      <c r="AR28" s="582">
        <v>0.73131214362461128</v>
      </c>
      <c r="AS28" s="582">
        <v>0.72744134495218815</v>
      </c>
      <c r="AT28" s="582">
        <v>0.72361130642666294</v>
      </c>
      <c r="AU28" s="582">
        <v>0.71982138760344916</v>
      </c>
      <c r="AV28" s="582">
        <v>0.71607096138538362</v>
      </c>
      <c r="AW28" s="582">
        <v>0.71235941367681355</v>
      </c>
      <c r="AX28" s="582">
        <v>0.70868614304838617</v>
      </c>
      <c r="AY28" s="582">
        <v>0.70505056041215641</v>
      </c>
      <c r="AZ28" s="582">
        <v>0.70145208870664322</v>
      </c>
      <c r="BA28" s="582">
        <v>0.69789016259148151</v>
      </c>
      <c r="BB28" s="582">
        <v>0.69436422815133081</v>
      </c>
      <c r="BC28" s="582">
        <v>0.69087374260871437</v>
      </c>
      <c r="BD28" s="582">
        <v>0.68741817404547523</v>
      </c>
      <c r="BE28" s="582">
        <v>0.6855845508978845</v>
      </c>
      <c r="BF28" s="582">
        <v>0.68387882203148809</v>
      </c>
      <c r="BG28" s="582">
        <v>0.68218155977971218</v>
      </c>
      <c r="BH28" s="582">
        <v>0.6804927012608476</v>
      </c>
      <c r="BI28" s="582">
        <v>0.67881218421434508</v>
      </c>
      <c r="BJ28" s="582">
        <v>0.67713994699316493</v>
      </c>
      <c r="BK28" s="582">
        <v>0.6754759285562385</v>
      </c>
    </row>
    <row r="29" spans="1:63">
      <c r="A29" s="1068"/>
      <c r="B29" s="576">
        <v>3</v>
      </c>
      <c r="C29" s="582">
        <v>0.82007093001551512</v>
      </c>
      <c r="D29" s="582">
        <v>0.81486458957277497</v>
      </c>
      <c r="E29" s="582">
        <v>0.809723938521409</v>
      </c>
      <c r="F29" s="582">
        <v>0.80464774143185369</v>
      </c>
      <c r="G29" s="582">
        <v>0.79963479366140344</v>
      </c>
      <c r="H29" s="582">
        <v>0.79468392040113855</v>
      </c>
      <c r="I29" s="582">
        <v>0.78979397575804122</v>
      </c>
      <c r="J29" s="582">
        <v>0.78496384187079249</v>
      </c>
      <c r="K29" s="582">
        <v>0.78019242805781674</v>
      </c>
      <c r="L29" s="582">
        <v>0.77547866999621051</v>
      </c>
      <c r="M29" s="582">
        <v>0.77082152893025613</v>
      </c>
      <c r="N29" s="582">
        <v>0.76621999090828619</v>
      </c>
      <c r="O29" s="582">
        <v>0.76167306604671892</v>
      </c>
      <c r="P29" s="582">
        <v>0.75717978782014261</v>
      </c>
      <c r="Q29" s="582">
        <v>0.75273921237638186</v>
      </c>
      <c r="R29" s="582">
        <v>0.74835041787552348</v>
      </c>
      <c r="S29" s="582">
        <v>0.74401250385193141</v>
      </c>
      <c r="T29" s="582">
        <v>0.7397245905983223</v>
      </c>
      <c r="U29" s="582">
        <v>0.73548581857101791</v>
      </c>
      <c r="V29" s="582">
        <v>0.73129534781552907</v>
      </c>
      <c r="W29" s="582">
        <v>0.72715235741166417</v>
      </c>
      <c r="X29" s="582">
        <v>0.72305604493739462</v>
      </c>
      <c r="Y29" s="582">
        <v>0.71900562595073836</v>
      </c>
      <c r="Z29" s="582">
        <v>0.71500033348896253</v>
      </c>
      <c r="AA29" s="582">
        <v>0.71103941758443023</v>
      </c>
      <c r="AB29" s="582">
        <v>0.70712214479645263</v>
      </c>
      <c r="AC29" s="582">
        <v>0.70324779775852986</v>
      </c>
      <c r="AD29" s="582">
        <v>0.69941567474039512</v>
      </c>
      <c r="AE29" s="582">
        <v>0.69562508922430111</v>
      </c>
      <c r="AF29" s="582">
        <v>0.69187536949500938</v>
      </c>
      <c r="AG29" s="582">
        <v>0.68816585824296972</v>
      </c>
      <c r="AH29" s="582">
        <v>0.68449591218019701</v>
      </c>
      <c r="AI29" s="582">
        <v>0.68086490166837399</v>
      </c>
      <c r="AJ29" s="582">
        <v>0.67727221035872776</v>
      </c>
      <c r="AK29" s="582">
        <v>0.67371723484324852</v>
      </c>
      <c r="AL29" s="582">
        <v>0.67019938431683512</v>
      </c>
      <c r="AM29" s="582">
        <v>0.66671808024997037</v>
      </c>
      <c r="AN29" s="582">
        <v>0.66327275607154534</v>
      </c>
      <c r="AO29" s="582">
        <v>0.65986285686146662</v>
      </c>
      <c r="AP29" s="582">
        <v>0.6564878390526987</v>
      </c>
      <c r="AQ29" s="582">
        <v>0.65314717014240165</v>
      </c>
      <c r="AR29" s="582">
        <v>0.64984032841184447</v>
      </c>
      <c r="AS29" s="582">
        <v>0.64656680265478483</v>
      </c>
      <c r="AT29" s="582">
        <v>0.64332609191401602</v>
      </c>
      <c r="AU29" s="582">
        <v>0.64093902350069976</v>
      </c>
      <c r="AV29" s="582">
        <v>0.63934271751667926</v>
      </c>
      <c r="AW29" s="582">
        <v>0.6377543432141638</v>
      </c>
      <c r="AX29" s="582">
        <v>0.63617384162357349</v>
      </c>
      <c r="AY29" s="582">
        <v>0.634601154358444</v>
      </c>
      <c r="AZ29" s="582">
        <v>0.63303622360823653</v>
      </c>
      <c r="BA29" s="582">
        <v>0.63147899213125425</v>
      </c>
      <c r="BB29" s="582">
        <v>0.629929403247663</v>
      </c>
      <c r="BC29" s="582">
        <v>0.62838740083261413</v>
      </c>
      <c r="BD29" s="582">
        <v>0.62685292930946857</v>
      </c>
      <c r="BE29" s="582">
        <v>0.62532593364311939</v>
      </c>
      <c r="BF29" s="582">
        <v>0.62380635933341255</v>
      </c>
      <c r="BG29" s="582">
        <v>0.62229415240866237</v>
      </c>
      <c r="BH29" s="582">
        <v>0.62078925941926177</v>
      </c>
      <c r="BI29" s="582">
        <v>0.61929162743138477</v>
      </c>
      <c r="BJ29" s="582">
        <v>0.6178012040207802</v>
      </c>
      <c r="BK29" s="582">
        <v>0.61631793726665385</v>
      </c>
    </row>
    <row r="30" spans="1:63">
      <c r="A30" s="1068"/>
      <c r="B30" s="576">
        <v>3.25</v>
      </c>
      <c r="C30" s="582">
        <v>0.72484853347770384</v>
      </c>
      <c r="D30" s="582">
        <v>0.72051064847974899</v>
      </c>
      <c r="E30" s="582">
        <v>0.71622437510202919</v>
      </c>
      <c r="F30" s="582">
        <v>0.71198879768869494</v>
      </c>
      <c r="G30" s="582">
        <v>0.70780302211642521</v>
      </c>
      <c r="H30" s="582">
        <v>0.7036661751651806</v>
      </c>
      <c r="I30" s="582">
        <v>0.69957740391089185</v>
      </c>
      <c r="J30" s="582">
        <v>0.6955358751392009</v>
      </c>
      <c r="K30" s="582">
        <v>0.69154077477940645</v>
      </c>
      <c r="L30" s="582">
        <v>0.68759130735780594</v>
      </c>
      <c r="M30" s="582">
        <v>0.68368669546966332</v>
      </c>
      <c r="N30" s="582">
        <v>0.67982617926906597</v>
      </c>
      <c r="O30" s="582">
        <v>0.67600901597596974</v>
      </c>
      <c r="P30" s="582">
        <v>0.67223447939975656</v>
      </c>
      <c r="Q30" s="582">
        <v>0.66850185947866592</v>
      </c>
      <c r="R30" s="582">
        <v>0.66481046183448578</v>
      </c>
      <c r="S30" s="582">
        <v>0.66115960734191592</v>
      </c>
      <c r="T30" s="582">
        <v>0.65754863171204281</v>
      </c>
      <c r="U30" s="582">
        <v>0.65397688508938967</v>
      </c>
      <c r="V30" s="582">
        <v>0.65044373166202896</v>
      </c>
      <c r="W30" s="582">
        <v>0.6469485492842646</v>
      </c>
      <c r="X30" s="582">
        <v>0.64349072911141414</v>
      </c>
      <c r="Y30" s="582">
        <v>0.64006967524624236</v>
      </c>
      <c r="Z30" s="582">
        <v>0.63668480439661101</v>
      </c>
      <c r="AA30" s="582">
        <v>0.63333554554393667</v>
      </c>
      <c r="AB30" s="582">
        <v>0.63002133962205542</v>
      </c>
      <c r="AC30" s="582">
        <v>0.62674163920612103</v>
      </c>
      <c r="AD30" s="582">
        <v>0.62349590821116729</v>
      </c>
      <c r="AE30" s="582">
        <v>0.62028362159999006</v>
      </c>
      <c r="AF30" s="582">
        <v>0.61710426510001137</v>
      </c>
      <c r="AG30" s="582">
        <v>0.61395733492880933</v>
      </c>
      <c r="AH30" s="582">
        <v>0.61084233752800088</v>
      </c>
      <c r="AI30" s="582">
        <v>0.60775878930518545</v>
      </c>
      <c r="AJ30" s="582">
        <v>0.60470621638366651</v>
      </c>
      <c r="AK30" s="582">
        <v>0.60183036149962577</v>
      </c>
      <c r="AL30" s="582">
        <v>0.60032990144117593</v>
      </c>
      <c r="AM30" s="582">
        <v>0.59883690455320093</v>
      </c>
      <c r="AN30" s="582">
        <v>0.59735131529200014</v>
      </c>
      <c r="AO30" s="582">
        <v>0.59587307866367822</v>
      </c>
      <c r="AP30" s="582">
        <v>0.59440214021735938</v>
      </c>
      <c r="AQ30" s="582">
        <v>0.59293844603850065</v>
      </c>
      <c r="AR30" s="582">
        <v>0.59148194274230559</v>
      </c>
      <c r="AS30" s="582">
        <v>0.59003257746723348</v>
      </c>
      <c r="AT30" s="582">
        <v>0.58859029786860362</v>
      </c>
      <c r="AU30" s="582">
        <v>0.58715505211229446</v>
      </c>
      <c r="AV30" s="582">
        <v>0.58572678886853335</v>
      </c>
      <c r="AW30" s="582">
        <v>0.58430545730577732</v>
      </c>
      <c r="AX30" s="582">
        <v>0.58289100708468278</v>
      </c>
      <c r="AY30" s="582">
        <v>0.5814833883521624</v>
      </c>
      <c r="AZ30" s="582">
        <v>0.58008255173552781</v>
      </c>
      <c r="BA30" s="582">
        <v>0.57868844833671751</v>
      </c>
      <c r="BB30" s="582">
        <v>0.57730102972660657</v>
      </c>
      <c r="BC30" s="582">
        <v>0.57592024793939867</v>
      </c>
      <c r="BD30" s="582">
        <v>0.57454605546709925</v>
      </c>
      <c r="BE30" s="582">
        <v>0.5731784052540656</v>
      </c>
      <c r="BF30" s="582">
        <v>0.57181725069163625</v>
      </c>
      <c r="BG30" s="582">
        <v>0.57046254561283671</v>
      </c>
      <c r="BH30" s="582">
        <v>0.56911424428715884</v>
      </c>
      <c r="BI30" s="582">
        <v>0.56777230141541568</v>
      </c>
      <c r="BJ30" s="582">
        <v>0.56643667212466819</v>
      </c>
      <c r="BK30" s="582">
        <v>0.56510731196322306</v>
      </c>
    </row>
    <row r="31" spans="1:63">
      <c r="A31" s="1068"/>
      <c r="B31" s="576">
        <v>3.5</v>
      </c>
      <c r="C31" s="582">
        <v>0.64530291313331745</v>
      </c>
      <c r="D31" s="582">
        <v>0.64165054227052376</v>
      </c>
      <c r="E31" s="582">
        <v>0.63803928306287283</v>
      </c>
      <c r="F31" s="582">
        <v>0.63446844525638024</v>
      </c>
      <c r="G31" s="582">
        <v>0.6309373539633093</v>
      </c>
      <c r="H31" s="582">
        <v>0.6274453492369384</v>
      </c>
      <c r="I31" s="582">
        <v>0.62399178566037239</v>
      </c>
      <c r="J31" s="582">
        <v>0.62057603194885813</v>
      </c>
      <c r="K31" s="582">
        <v>0.61719747056509133</v>
      </c>
      <c r="L31" s="582">
        <v>0.6138554973470205</v>
      </c>
      <c r="M31" s="582">
        <v>0.6105495211476798</v>
      </c>
      <c r="N31" s="582">
        <v>0.60727896348659571</v>
      </c>
      <c r="O31" s="582">
        <v>0.60404325821233862</v>
      </c>
      <c r="P31" s="582">
        <v>0.60084185117580657</v>
      </c>
      <c r="Q31" s="582">
        <v>0.59767419991384141</v>
      </c>
      <c r="R31" s="582">
        <v>0.59453977334280228</v>
      </c>
      <c r="S31" s="582">
        <v>0.59143805146172967</v>
      </c>
      <c r="T31" s="582">
        <v>0.5883685250647539</v>
      </c>
      <c r="U31" s="582">
        <v>0.58533069546241179</v>
      </c>
      <c r="V31" s="582">
        <v>0.58232407421155252</v>
      </c>
      <c r="W31" s="582">
        <v>0.57934818285352629</v>
      </c>
      <c r="X31" s="582">
        <v>0.57640255266035811</v>
      </c>
      <c r="Y31" s="582">
        <v>0.57348672438862724</v>
      </c>
      <c r="Z31" s="582">
        <v>0.57060024804077814</v>
      </c>
      <c r="AA31" s="582">
        <v>0.5677426826336045</v>
      </c>
      <c r="AB31" s="582">
        <v>0.56587310119749956</v>
      </c>
      <c r="AC31" s="582">
        <v>0.56446433720987044</v>
      </c>
      <c r="AD31" s="582">
        <v>0.5630625701530253</v>
      </c>
      <c r="AE31" s="582">
        <v>0.56166774802844188</v>
      </c>
      <c r="AF31" s="582">
        <v>0.5602798193515689</v>
      </c>
      <c r="AG31" s="582">
        <v>0.55889873314549154</v>
      </c>
      <c r="AH31" s="582">
        <v>0.55752443893469017</v>
      </c>
      <c r="AI31" s="582">
        <v>0.55615688673889085</v>
      </c>
      <c r="AJ31" s="582">
        <v>0.55479602706700637</v>
      </c>
      <c r="AK31" s="582">
        <v>0.55344181091116607</v>
      </c>
      <c r="AL31" s="582">
        <v>0.55209418974083202</v>
      </c>
      <c r="AM31" s="582">
        <v>0.5507531154970029</v>
      </c>
      <c r="AN31" s="582">
        <v>0.54941854058649964</v>
      </c>
      <c r="AO31" s="582">
        <v>0.54809041787633583</v>
      </c>
      <c r="AP31" s="582">
        <v>0.54676870068816907</v>
      </c>
      <c r="AQ31" s="582">
        <v>0.54545334279283175</v>
      </c>
      <c r="AR31" s="582">
        <v>0.54414429840494194</v>
      </c>
      <c r="AS31" s="582">
        <v>0.54284152217758996</v>
      </c>
      <c r="AT31" s="582">
        <v>0.54154496919710271</v>
      </c>
      <c r="AU31" s="582">
        <v>0.54025459497788209</v>
      </c>
      <c r="AV31" s="582">
        <v>0.53897035545731664</v>
      </c>
      <c r="AW31" s="582">
        <v>0.53769220699076659</v>
      </c>
      <c r="AX31" s="582">
        <v>0.5364201063466193</v>
      </c>
      <c r="AY31" s="582">
        <v>0.53515401070141488</v>
      </c>
      <c r="AZ31" s="582">
        <v>0.53389387763504148</v>
      </c>
      <c r="BA31" s="582">
        <v>0.53263966512599636</v>
      </c>
      <c r="BB31" s="582">
        <v>0.53139133154671603</v>
      </c>
      <c r="BC31" s="582">
        <v>0.53014883565896997</v>
      </c>
      <c r="BD31" s="582">
        <v>0.52891213660932013</v>
      </c>
      <c r="BE31" s="582">
        <v>0.52768119392464241</v>
      </c>
      <c r="BF31" s="582">
        <v>0.52645596750771273</v>
      </c>
      <c r="BG31" s="582">
        <v>0.52523641763285167</v>
      </c>
      <c r="BH31" s="582">
        <v>0.52402250494163205</v>
      </c>
      <c r="BI31" s="582">
        <v>0.52281419043864419</v>
      </c>
      <c r="BJ31" s="582">
        <v>0.52161143548732036</v>
      </c>
      <c r="BK31" s="582">
        <v>0.52041420180581666</v>
      </c>
    </row>
    <row r="32" spans="1:63">
      <c r="A32" s="1068"/>
      <c r="B32" s="576">
        <v>3.75</v>
      </c>
      <c r="C32" s="582">
        <v>0.57817154328115528</v>
      </c>
      <c r="D32" s="582">
        <v>0.57506749801113488</v>
      </c>
      <c r="E32" s="582">
        <v>0.57199660430374033</v>
      </c>
      <c r="F32" s="582">
        <v>0.56895833388619188</v>
      </c>
      <c r="G32" s="582">
        <v>0.56595216965049755</v>
      </c>
      <c r="H32" s="582">
        <v>0.56297760536005048</v>
      </c>
      <c r="I32" s="582">
        <v>0.56003414536542961</v>
      </c>
      <c r="J32" s="582">
        <v>0.55712130432907103</v>
      </c>
      <c r="K32" s="582">
        <v>0.55423860695848581</v>
      </c>
      <c r="L32" s="582">
        <v>0.55138558774771795</v>
      </c>
      <c r="M32" s="582">
        <v>0.5485617907267466</v>
      </c>
      <c r="N32" s="582">
        <v>0.54576676921854994</v>
      </c>
      <c r="O32" s="582">
        <v>0.54300008560355773</v>
      </c>
      <c r="P32" s="582">
        <v>0.54026131109123154</v>
      </c>
      <c r="Q32" s="582">
        <v>0.53755002549852449</v>
      </c>
      <c r="R32" s="582">
        <v>0.53521844726238454</v>
      </c>
      <c r="S32" s="582">
        <v>0.53388461568151535</v>
      </c>
      <c r="T32" s="582">
        <v>0.5325574157253965</v>
      </c>
      <c r="U32" s="582">
        <v>0.53123679805939938</v>
      </c>
      <c r="V32" s="582">
        <v>0.52992271383703782</v>
      </c>
      <c r="W32" s="582">
        <v>0.52861511469394629</v>
      </c>
      <c r="X32" s="582">
        <v>0.52731395274194592</v>
      </c>
      <c r="Y32" s="582">
        <v>0.52601918056319819</v>
      </c>
      <c r="Z32" s="582">
        <v>0.5247307512044449</v>
      </c>
      <c r="AA32" s="582">
        <v>0.5234486181713327</v>
      </c>
      <c r="AB32" s="582">
        <v>0.52217273542281939</v>
      </c>
      <c r="AC32" s="582">
        <v>0.52090305736566345</v>
      </c>
      <c r="AD32" s="582">
        <v>0.51963953884899305</v>
      </c>
      <c r="AE32" s="582">
        <v>0.51838213515895337</v>
      </c>
      <c r="AF32" s="582">
        <v>0.51713080201343276</v>
      </c>
      <c r="AG32" s="582">
        <v>0.51588549555686347</v>
      </c>
      <c r="AH32" s="582">
        <v>0.51464617235509857</v>
      </c>
      <c r="AI32" s="582">
        <v>0.5134127893903625</v>
      </c>
      <c r="AJ32" s="582">
        <v>0.51218530405627294</v>
      </c>
      <c r="AK32" s="582">
        <v>0.51096367415293531</v>
      </c>
      <c r="AL32" s="582">
        <v>0.50974785788210653</v>
      </c>
      <c r="AM32" s="582">
        <v>0.50853781384242724</v>
      </c>
      <c r="AN32" s="582">
        <v>0.50733350102472319</v>
      </c>
      <c r="AO32" s="582">
        <v>0.50613487880737196</v>
      </c>
      <c r="AP32" s="582">
        <v>0.50494190695173535</v>
      </c>
      <c r="AQ32" s="582">
        <v>0.50375454559765698</v>
      </c>
      <c r="AR32" s="582">
        <v>0.50257275525902256</v>
      </c>
      <c r="AS32" s="582">
        <v>0.50139649681938236</v>
      </c>
      <c r="AT32" s="582">
        <v>0.50022573152763616</v>
      </c>
      <c r="AU32" s="582">
        <v>0.49906042099377684</v>
      </c>
      <c r="AV32" s="582">
        <v>0.49790052718469474</v>
      </c>
      <c r="AW32" s="582">
        <v>0.49674601242003991</v>
      </c>
      <c r="AX32" s="582">
        <v>0.49559683936814125</v>
      </c>
      <c r="AY32" s="582">
        <v>0.49445297104198299</v>
      </c>
      <c r="AZ32" s="582">
        <v>0.49331437079523649</v>
      </c>
      <c r="BA32" s="582">
        <v>0.49218100231834649</v>
      </c>
      <c r="BB32" s="582">
        <v>0.49105282963467128</v>
      </c>
      <c r="BC32" s="582">
        <v>0.48992981709667632</v>
      </c>
      <c r="BD32" s="582">
        <v>0.4888119293821791</v>
      </c>
      <c r="BE32" s="582">
        <v>0.48769913149064598</v>
      </c>
      <c r="BF32" s="582">
        <v>0.48659138873953944</v>
      </c>
      <c r="BG32" s="582">
        <v>0.48548866676071445</v>
      </c>
      <c r="BH32" s="582">
        <v>0.48439093149686463</v>
      </c>
      <c r="BI32" s="582">
        <v>0.48329814919801539</v>
      </c>
      <c r="BJ32" s="582">
        <v>0.48221028641806546</v>
      </c>
      <c r="BK32" s="582">
        <v>0.48112731001137465</v>
      </c>
    </row>
    <row r="33" spans="1:63">
      <c r="A33" s="1068"/>
      <c r="B33" s="576">
        <v>4</v>
      </c>
      <c r="C33" s="582">
        <v>0.52099871046339086</v>
      </c>
      <c r="D33" s="582">
        <v>0.51833848018515771</v>
      </c>
      <c r="E33" s="582">
        <v>0.51570527828200874</v>
      </c>
      <c r="F33" s="582">
        <v>0.51309869491687676</v>
      </c>
      <c r="G33" s="582">
        <v>0.51051832849695533</v>
      </c>
      <c r="H33" s="582">
        <v>0.50796378546743415</v>
      </c>
      <c r="I33" s="582">
        <v>0.50650295617552465</v>
      </c>
      <c r="J33" s="582">
        <v>0.50524251955144017</v>
      </c>
      <c r="K33" s="582">
        <v>0.5039883405682406</v>
      </c>
      <c r="L33" s="582">
        <v>0.5027403727407167</v>
      </c>
      <c r="M33" s="582">
        <v>0.50149857004294551</v>
      </c>
      <c r="N33" s="582">
        <v>0.50026288690263232</v>
      </c>
      <c r="O33" s="582">
        <v>0.49903327819553539</v>
      </c>
      <c r="P33" s="582">
        <v>0.49780969923997342</v>
      </c>
      <c r="Q33" s="582">
        <v>0.49659210579141277</v>
      </c>
      <c r="R33" s="582">
        <v>0.49538045403713504</v>
      </c>
      <c r="S33" s="582">
        <v>0.49417470059098134</v>
      </c>
      <c r="T33" s="582">
        <v>0.49297480248817382</v>
      </c>
      <c r="U33" s="582">
        <v>0.4917807171802126</v>
      </c>
      <c r="V33" s="582">
        <v>0.49059240252984593</v>
      </c>
      <c r="W33" s="582">
        <v>0.48940981680611395</v>
      </c>
      <c r="X33" s="582">
        <v>0.48823291867946356</v>
      </c>
      <c r="Y33" s="582">
        <v>0.48706166721693323</v>
      </c>
      <c r="Z33" s="582">
        <v>0.48589602187740794</v>
      </c>
      <c r="AA33" s="582">
        <v>0.48473594250694096</v>
      </c>
      <c r="AB33" s="582">
        <v>0.4835813893341433</v>
      </c>
      <c r="AC33" s="582">
        <v>0.4824323229656387</v>
      </c>
      <c r="AD33" s="582">
        <v>0.48128870438158294</v>
      </c>
      <c r="AE33" s="582">
        <v>0.48015049493124712</v>
      </c>
      <c r="AF33" s="582">
        <v>0.47901765632866333</v>
      </c>
      <c r="AG33" s="582">
        <v>0.47789015064833174</v>
      </c>
      <c r="AH33" s="582">
        <v>0.47676794032098818</v>
      </c>
      <c r="AI33" s="582">
        <v>0.47565098812943152</v>
      </c>
      <c r="AJ33" s="582">
        <v>0.47453925720440904</v>
      </c>
      <c r="AK33" s="582">
        <v>0.47343271102055956</v>
      </c>
      <c r="AL33" s="582">
        <v>0.47233131339241397</v>
      </c>
      <c r="AM33" s="582">
        <v>0.47123502847044962</v>
      </c>
      <c r="AN33" s="582">
        <v>0.4701438207372019</v>
      </c>
      <c r="AO33" s="582">
        <v>0.46905765500342755</v>
      </c>
      <c r="AP33" s="582">
        <v>0.46797649640432237</v>
      </c>
      <c r="AQ33" s="582">
        <v>0.46690031039579094</v>
      </c>
      <c r="AR33" s="582">
        <v>0.46582906275076702</v>
      </c>
      <c r="AS33" s="582">
        <v>0.46476271955558512</v>
      </c>
      <c r="AT33" s="582">
        <v>0.46370124720640188</v>
      </c>
      <c r="AU33" s="582">
        <v>0.46264461240566573</v>
      </c>
      <c r="AV33" s="582">
        <v>0.4615927821586352</v>
      </c>
      <c r="AW33" s="582">
        <v>0.46054572376994485</v>
      </c>
      <c r="AX33" s="582">
        <v>0.45950340484021684</v>
      </c>
      <c r="AY33" s="582">
        <v>0.45846579326271975</v>
      </c>
      <c r="AZ33" s="582">
        <v>0.45743285722007132</v>
      </c>
      <c r="BA33" s="582">
        <v>0.45640456518098654</v>
      </c>
      <c r="BB33" s="582">
        <v>0.45538088589706921</v>
      </c>
      <c r="BC33" s="582">
        <v>0.45436178839964625</v>
      </c>
      <c r="BD33" s="582">
        <v>0.453347241996645</v>
      </c>
      <c r="BE33" s="582">
        <v>0.45233721626951201</v>
      </c>
      <c r="BF33" s="582">
        <v>0.45133168107017257</v>
      </c>
      <c r="BG33" s="582">
        <v>0.45033060651803142</v>
      </c>
      <c r="BH33" s="582">
        <v>0.44933396299701284</v>
      </c>
      <c r="BI33" s="582">
        <v>0.44834172115263976</v>
      </c>
      <c r="BJ33" s="582">
        <v>0.44735385188915194</v>
      </c>
      <c r="BK33" s="582">
        <v>0.44637032636666218</v>
      </c>
    </row>
    <row r="34" spans="1:63">
      <c r="A34" s="1068"/>
      <c r="B34" s="576">
        <v>4.25</v>
      </c>
      <c r="C34" s="582">
        <v>0.47707711938283831</v>
      </c>
      <c r="D34" s="582">
        <v>0.47590040215507756</v>
      </c>
      <c r="E34" s="582">
        <v>0.47472947542319205</v>
      </c>
      <c r="F34" s="582">
        <v>0.47356429655049836</v>
      </c>
      <c r="G34" s="582">
        <v>0.47240482331787909</v>
      </c>
      <c r="H34" s="582">
        <v>0.4712510139186834</v>
      </c>
      <c r="I34" s="582">
        <v>0.47010282695370276</v>
      </c>
      <c r="J34" s="582">
        <v>0.46896022142621846</v>
      </c>
      <c r="K34" s="582">
        <v>0.46782315673712305</v>
      </c>
      <c r="L34" s="582">
        <v>0.46669159268011118</v>
      </c>
      <c r="M34" s="582">
        <v>0.46556548943694059</v>
      </c>
      <c r="N34" s="582">
        <v>0.46444480757276146</v>
      </c>
      <c r="O34" s="582">
        <v>0.46332950803151352</v>
      </c>
      <c r="P34" s="582">
        <v>0.46221955213138816</v>
      </c>
      <c r="Q34" s="582">
        <v>0.46111490156035678</v>
      </c>
      <c r="R34" s="582">
        <v>0.46001551837176297</v>
      </c>
      <c r="S34" s="582">
        <v>0.45892136497997649</v>
      </c>
      <c r="T34" s="582">
        <v>0.45783240415611076</v>
      </c>
      <c r="U34" s="582">
        <v>0.45674859902379977</v>
      </c>
      <c r="V34" s="582">
        <v>0.45566991305503557</v>
      </c>
      <c r="W34" s="582">
        <v>0.45459631006606466</v>
      </c>
      <c r="X34" s="582">
        <v>0.45352775421334174</v>
      </c>
      <c r="Y34" s="582">
        <v>0.45246420998954073</v>
      </c>
      <c r="Z34" s="582">
        <v>0.45140564221962209</v>
      </c>
      <c r="AA34" s="582">
        <v>0.45035201605695435</v>
      </c>
      <c r="AB34" s="582">
        <v>0.44930329697949056</v>
      </c>
      <c r="AC34" s="582">
        <v>0.44825945078599816</v>
      </c>
      <c r="AD34" s="582">
        <v>0.44722044359234037</v>
      </c>
      <c r="AE34" s="582">
        <v>0.44618624182781014</v>
      </c>
      <c r="AF34" s="582">
        <v>0.44515681223151438</v>
      </c>
      <c r="AG34" s="582">
        <v>0.44413212184880813</v>
      </c>
      <c r="AH34" s="582">
        <v>0.44311213802777805</v>
      </c>
      <c r="AI34" s="582">
        <v>0.44209682841577413</v>
      </c>
      <c r="AJ34" s="582">
        <v>0.44108616095598885</v>
      </c>
      <c r="AK34" s="582">
        <v>0.4400801038840837</v>
      </c>
      <c r="AL34" s="582">
        <v>0.43907862572486078</v>
      </c>
      <c r="AM34" s="582">
        <v>0.43808169528898078</v>
      </c>
      <c r="AN34" s="582">
        <v>0.43708928166972499</v>
      </c>
      <c r="AO34" s="582">
        <v>0.43610135423980129</v>
      </c>
      <c r="AP34" s="582">
        <v>0.43511788264819334</v>
      </c>
      <c r="AQ34" s="582">
        <v>0.43413883681705273</v>
      </c>
      <c r="AR34" s="582">
        <v>0.43316418693863207</v>
      </c>
      <c r="AS34" s="582">
        <v>0.4321939034722605</v>
      </c>
      <c r="AT34" s="582">
        <v>0.4312279571413587</v>
      </c>
      <c r="AU34" s="582">
        <v>0.43026631893049427</v>
      </c>
      <c r="AV34" s="582">
        <v>0.42930896008247688</v>
      </c>
      <c r="AW34" s="582">
        <v>0.42835585209549104</v>
      </c>
      <c r="AX34" s="582">
        <v>0.42740696672026796</v>
      </c>
      <c r="AY34" s="582">
        <v>0.42646227595729452</v>
      </c>
      <c r="AZ34" s="582">
        <v>0.42552175205405918</v>
      </c>
      <c r="BA34" s="582">
        <v>0.42458536750233411</v>
      </c>
      <c r="BB34" s="582">
        <v>0.42365309503549359</v>
      </c>
      <c r="BC34" s="582">
        <v>0.42272490762586712</v>
      </c>
      <c r="BD34" s="582">
        <v>0.42180077848212749</v>
      </c>
      <c r="BE34" s="582">
        <v>0.42088068104671345</v>
      </c>
      <c r="BF34" s="582">
        <v>0.41996458899328482</v>
      </c>
      <c r="BG34" s="582">
        <v>0.41905247622421254</v>
      </c>
      <c r="BH34" s="582">
        <v>0.4181443168680995</v>
      </c>
      <c r="BI34" s="582">
        <v>0.41724008527733503</v>
      </c>
      <c r="BJ34" s="582">
        <v>0.41633975602568013</v>
      </c>
      <c r="BK34" s="582">
        <v>0.41544330390588446</v>
      </c>
    </row>
    <row r="35" spans="1:63">
      <c r="A35" s="1068"/>
      <c r="B35" s="576">
        <v>4.5</v>
      </c>
      <c r="C35" s="582">
        <v>0.44397892922387844</v>
      </c>
      <c r="D35" s="582">
        <v>0.44290913628173734</v>
      </c>
      <c r="E35" s="582">
        <v>0.44184448640318474</v>
      </c>
      <c r="F35" s="582">
        <v>0.44078494258899559</v>
      </c>
      <c r="G35" s="582">
        <v>0.43973046819399253</v>
      </c>
      <c r="H35" s="582">
        <v>0.43868102692282118</v>
      </c>
      <c r="I35" s="582">
        <v>0.43763658282578599</v>
      </c>
      <c r="J35" s="582">
        <v>0.43659710029474458</v>
      </c>
      <c r="K35" s="582">
        <v>0.43556254405906181</v>
      </c>
      <c r="L35" s="582">
        <v>0.43453287918161976</v>
      </c>
      <c r="M35" s="582">
        <v>0.43350807105488526</v>
      </c>
      <c r="N35" s="582">
        <v>0.43248808539703254</v>
      </c>
      <c r="O35" s="582">
        <v>0.4314728882481203</v>
      </c>
      <c r="P35" s="582">
        <v>0.43046244596632272</v>
      </c>
      <c r="Q35" s="582">
        <v>0.42945672522421369</v>
      </c>
      <c r="R35" s="582">
        <v>0.42845569300510195</v>
      </c>
      <c r="S35" s="582">
        <v>0.42745931659941838</v>
      </c>
      <c r="T35" s="582">
        <v>0.4264675636011534</v>
      </c>
      <c r="U35" s="582">
        <v>0.42548040190434316</v>
      </c>
      <c r="V35" s="582">
        <v>0.42449779969960527</v>
      </c>
      <c r="W35" s="582">
        <v>0.42351972547072203</v>
      </c>
      <c r="X35" s="582">
        <v>0.42254614799127077</v>
      </c>
      <c r="Y35" s="582">
        <v>0.42157703632130072</v>
      </c>
      <c r="Z35" s="582">
        <v>0.42061235980405509</v>
      </c>
      <c r="AA35" s="582">
        <v>0.41965208806273879</v>
      </c>
      <c r="AB35" s="582">
        <v>0.41869619099732963</v>
      </c>
      <c r="AC35" s="582">
        <v>0.41774463878143347</v>
      </c>
      <c r="AD35" s="582">
        <v>0.41679740185918157</v>
      </c>
      <c r="AE35" s="582">
        <v>0.41585445094217105</v>
      </c>
      <c r="AF35" s="582">
        <v>0.41491575700644556</v>
      </c>
      <c r="AG35" s="582">
        <v>0.41398129128951772</v>
      </c>
      <c r="AH35" s="582">
        <v>0.41305102528743154</v>
      </c>
      <c r="AI35" s="582">
        <v>0.41212493075186357</v>
      </c>
      <c r="AJ35" s="582">
        <v>0.41120297968726405</v>
      </c>
      <c r="AK35" s="582">
        <v>0.41028514434803587</v>
      </c>
      <c r="AL35" s="582">
        <v>0.40937139723575094</v>
      </c>
      <c r="AM35" s="582">
        <v>0.40846171109640422</v>
      </c>
      <c r="AN35" s="582">
        <v>0.40755605891770375</v>
      </c>
      <c r="AO35" s="582">
        <v>0.40665441392639706</v>
      </c>
      <c r="AP35" s="582">
        <v>0.40575674958563307</v>
      </c>
      <c r="AQ35" s="582">
        <v>0.40486303959235809</v>
      </c>
      <c r="AR35" s="582">
        <v>0.40397325787474719</v>
      </c>
      <c r="AS35" s="582">
        <v>0.40308737858966875</v>
      </c>
      <c r="AT35" s="582">
        <v>0.40220537612018215</v>
      </c>
      <c r="AU35" s="582">
        <v>0.40132722507306889</v>
      </c>
      <c r="AV35" s="582">
        <v>0.40045290027639546</v>
      </c>
      <c r="AW35" s="582">
        <v>0.39958237677710795</v>
      </c>
      <c r="AX35" s="582">
        <v>0.39871562983865855</v>
      </c>
      <c r="AY35" s="582">
        <v>0.39785263493866208</v>
      </c>
      <c r="AZ35" s="582">
        <v>0.39699336776658345</v>
      </c>
      <c r="BA35" s="582">
        <v>0.39613780422145511</v>
      </c>
      <c r="BB35" s="582">
        <v>0.39528592040962318</v>
      </c>
      <c r="BC35" s="582">
        <v>0.39443769264252354</v>
      </c>
      <c r="BD35" s="582">
        <v>0.39359309743448606</v>
      </c>
      <c r="BE35" s="582">
        <v>0.39275211150056666</v>
      </c>
      <c r="BF35" s="582">
        <v>0.39191471175440767</v>
      </c>
      <c r="BG35" s="582">
        <v>0.39108087530612551</v>
      </c>
      <c r="BH35" s="582">
        <v>0.39025057946022451</v>
      </c>
      <c r="BI35" s="582">
        <v>0.38942380171353813</v>
      </c>
      <c r="BJ35" s="582">
        <v>0.38860051975319593</v>
      </c>
      <c r="BK35" s="582">
        <v>0.38778071145461607</v>
      </c>
    </row>
    <row r="36" spans="1:63">
      <c r="A36" s="1068"/>
      <c r="B36" s="576">
        <v>4.75</v>
      </c>
      <c r="C36" s="582">
        <v>0.41432644479116154</v>
      </c>
      <c r="D36" s="582">
        <v>0.41335063425094487</v>
      </c>
      <c r="E36" s="582">
        <v>0.41237940931650413</v>
      </c>
      <c r="F36" s="582">
        <v>0.41141273774005005</v>
      </c>
      <c r="G36" s="582">
        <v>0.41045058757545833</v>
      </c>
      <c r="H36" s="582">
        <v>0.40949292717475083</v>
      </c>
      <c r="I36" s="582">
        <v>0.408539725184625</v>
      </c>
      <c r="J36" s="582">
        <v>0.40759095054303246</v>
      </c>
      <c r="K36" s="582">
        <v>0.40664657247580488</v>
      </c>
      <c r="L36" s="582">
        <v>0.40570656049332637</v>
      </c>
      <c r="M36" s="582">
        <v>0.40477088438725251</v>
      </c>
      <c r="N36" s="582">
        <v>0.40383951422727415</v>
      </c>
      <c r="O36" s="582">
        <v>0.40291242035792613</v>
      </c>
      <c r="P36" s="582">
        <v>0.40198957339543934</v>
      </c>
      <c r="Q36" s="582">
        <v>0.40107094422463696</v>
      </c>
      <c r="R36" s="582">
        <v>0.40015650399587177</v>
      </c>
      <c r="S36" s="582">
        <v>0.39924622412200678</v>
      </c>
      <c r="T36" s="582">
        <v>0.39834007627543538</v>
      </c>
      <c r="U36" s="582">
        <v>0.39743803238514341</v>
      </c>
      <c r="V36" s="582">
        <v>0.39654006463381042</v>
      </c>
      <c r="W36" s="582">
        <v>0.39564614545494964</v>
      </c>
      <c r="X36" s="582">
        <v>0.39475624753008765</v>
      </c>
      <c r="Y36" s="582">
        <v>0.39387034378598124</v>
      </c>
      <c r="Z36" s="582">
        <v>0.3929884073918718</v>
      </c>
      <c r="AA36" s="582">
        <v>0.39211041175677647</v>
      </c>
      <c r="AB36" s="582">
        <v>0.39123633052681622</v>
      </c>
      <c r="AC36" s="582">
        <v>0.3903661375825781</v>
      </c>
      <c r="AD36" s="582">
        <v>0.38949980703651438</v>
      </c>
      <c r="AE36" s="582">
        <v>0.38863731323037481</v>
      </c>
      <c r="AF36" s="582">
        <v>0.3877786307326736</v>
      </c>
      <c r="AG36" s="582">
        <v>0.38692373433619021</v>
      </c>
      <c r="AH36" s="582">
        <v>0.38607259905550201</v>
      </c>
      <c r="AI36" s="582">
        <v>0.38522520012455069</v>
      </c>
      <c r="AJ36" s="582">
        <v>0.38438151299423989</v>
      </c>
      <c r="AK36" s="582">
        <v>0.38354151333006453</v>
      </c>
      <c r="AL36" s="582">
        <v>0.38270517700977119</v>
      </c>
      <c r="AM36" s="582">
        <v>0.38187248012104913</v>
      </c>
      <c r="AN36" s="582">
        <v>0.38104339895925088</v>
      </c>
      <c r="AO36" s="582">
        <v>0.38021791002514327</v>
      </c>
      <c r="AP36" s="582">
        <v>0.37939599002268704</v>
      </c>
      <c r="AQ36" s="582">
        <v>0.37857761585684518</v>
      </c>
      <c r="AR36" s="582">
        <v>0.37776276463142017</v>
      </c>
      <c r="AS36" s="582">
        <v>0.37695141364691814</v>
      </c>
      <c r="AT36" s="582">
        <v>0.37614354039844128</v>
      </c>
      <c r="AU36" s="582">
        <v>0.3753391225736073</v>
      </c>
      <c r="AV36" s="582">
        <v>0.37453813805049457</v>
      </c>
      <c r="AW36" s="582">
        <v>0.37374056489561491</v>
      </c>
      <c r="AX36" s="582">
        <v>0.37294638136191116</v>
      </c>
      <c r="AY36" s="582">
        <v>0.37215556588678067</v>
      </c>
      <c r="AZ36" s="582">
        <v>0.37136809709012358</v>
      </c>
      <c r="BA36" s="582">
        <v>0.37058395377241665</v>
      </c>
      <c r="BB36" s="582">
        <v>0.36980311491281015</v>
      </c>
      <c r="BC36" s="582">
        <v>0.36902555966724981</v>
      </c>
      <c r="BD36" s="582">
        <v>0.36825126736662206</v>
      </c>
      <c r="BE36" s="582">
        <v>0.36748021751492238</v>
      </c>
      <c r="BF36" s="582">
        <v>0.36671238978744697</v>
      </c>
      <c r="BG36" s="582">
        <v>0.36594776402900686</v>
      </c>
      <c r="BH36" s="582">
        <v>0.36518632025216413</v>
      </c>
      <c r="BI36" s="582">
        <v>0.36442803863549061</v>
      </c>
      <c r="BJ36" s="582">
        <v>0.36367289952184756</v>
      </c>
      <c r="BK36" s="582">
        <v>0.36292088341668732</v>
      </c>
    </row>
    <row r="37" spans="1:63">
      <c r="A37" s="1068"/>
      <c r="B37" s="576">
        <v>5</v>
      </c>
      <c r="C37" s="582">
        <v>0.38764389893583523</v>
      </c>
      <c r="D37" s="582">
        <v>0.38675108166436661</v>
      </c>
      <c r="E37" s="582">
        <v>0.38586236759677545</v>
      </c>
      <c r="F37" s="582">
        <v>0.38497772851169448</v>
      </c>
      <c r="G37" s="582">
        <v>0.38409713644596893</v>
      </c>
      <c r="H37" s="582">
        <v>0.3832205636917102</v>
      </c>
      <c r="I37" s="582">
        <v>0.38234798279338933</v>
      </c>
      <c r="J37" s="582">
        <v>0.38147936654497094</v>
      </c>
      <c r="K37" s="582">
        <v>0.38061468798708531</v>
      </c>
      <c r="L37" s="582">
        <v>0.37975392040423922</v>
      </c>
      <c r="M37" s="582">
        <v>0.37889703732206476</v>
      </c>
      <c r="N37" s="582">
        <v>0.37804401250460479</v>
      </c>
      <c r="O37" s="582">
        <v>0.37719481995163523</v>
      </c>
      <c r="P37" s="582">
        <v>0.37634943389602382</v>
      </c>
      <c r="Q37" s="582">
        <v>0.37550782880112327</v>
      </c>
      <c r="R37" s="582">
        <v>0.37466997935820023</v>
      </c>
      <c r="S37" s="582">
        <v>0.37383586048389861</v>
      </c>
      <c r="T37" s="582">
        <v>0.37300544731773566</v>
      </c>
      <c r="U37" s="582">
        <v>0.37217871521963258</v>
      </c>
      <c r="V37" s="582">
        <v>0.37135563976747749</v>
      </c>
      <c r="W37" s="582">
        <v>0.37053619675472016</v>
      </c>
      <c r="X37" s="582">
        <v>0.36972036218799925</v>
      </c>
      <c r="Y37" s="582">
        <v>0.36890811228480047</v>
      </c>
      <c r="Z37" s="582">
        <v>0.36809942347114522</v>
      </c>
      <c r="AA37" s="582">
        <v>0.3672942723793105</v>
      </c>
      <c r="AB37" s="582">
        <v>0.36649263584557779</v>
      </c>
      <c r="AC37" s="582">
        <v>0.36569449090801137</v>
      </c>
      <c r="AD37" s="582">
        <v>0.36489981480426659</v>
      </c>
      <c r="AE37" s="582">
        <v>0.36410858496942522</v>
      </c>
      <c r="AF37" s="582">
        <v>0.36332077903386018</v>
      </c>
      <c r="AG37" s="582">
        <v>0.36253637482112699</v>
      </c>
      <c r="AH37" s="582">
        <v>0.36175535034588324</v>
      </c>
      <c r="AI37" s="582">
        <v>0.36097768381183426</v>
      </c>
      <c r="AJ37" s="582">
        <v>0.36020335360970551</v>
      </c>
      <c r="AK37" s="582">
        <v>0.35943233831524107</v>
      </c>
      <c r="AL37" s="582">
        <v>0.35866461668722788</v>
      </c>
      <c r="AM37" s="582">
        <v>0.35790016766554467</v>
      </c>
      <c r="AN37" s="582">
        <v>0.35713897036923653</v>
      </c>
      <c r="AO37" s="582">
        <v>0.35638100409461354</v>
      </c>
      <c r="AP37" s="582">
        <v>0.35562624831337369</v>
      </c>
      <c r="AQ37" s="582">
        <v>0.35487468267074951</v>
      </c>
      <c r="AR37" s="582">
        <v>0.35412628698367843</v>
      </c>
      <c r="AS37" s="582">
        <v>0.35338104123899583</v>
      </c>
      <c r="AT37" s="582">
        <v>0.35263892559165128</v>
      </c>
      <c r="AU37" s="582">
        <v>0.35189992036294687</v>
      </c>
      <c r="AV37" s="582">
        <v>0.35116400603879766</v>
      </c>
      <c r="AW37" s="582">
        <v>0.35043116326801438</v>
      </c>
      <c r="AX37" s="582">
        <v>0.34970137286060698</v>
      </c>
      <c r="AY37" s="582">
        <v>0.3489746157861095</v>
      </c>
      <c r="AZ37" s="582">
        <v>0.34825087317192627</v>
      </c>
      <c r="BA37" s="582">
        <v>0.34753012630169783</v>
      </c>
      <c r="BB37" s="582">
        <v>0.34681235661368764</v>
      </c>
      <c r="BC37" s="582">
        <v>0.34609754569918888</v>
      </c>
      <c r="BD37" s="582">
        <v>0.34538567530095032</v>
      </c>
      <c r="BE37" s="582">
        <v>0.34467672731162197</v>
      </c>
      <c r="BF37" s="582">
        <v>0.34397068377222012</v>
      </c>
      <c r="BG37" s="582">
        <v>0.34326752687061024</v>
      </c>
      <c r="BH37" s="582">
        <v>0.34256723894000973</v>
      </c>
      <c r="BI37" s="582">
        <v>0.34186980245750787</v>
      </c>
      <c r="BJ37" s="582">
        <v>0.34117520004260415</v>
      </c>
      <c r="BK37" s="582">
        <v>0.34048341445576513</v>
      </c>
    </row>
    <row r="38" spans="1:63">
      <c r="A38" s="1068"/>
      <c r="B38" s="576">
        <v>5.25</v>
      </c>
      <c r="C38" s="582">
        <v>0.36353678563283631</v>
      </c>
      <c r="D38" s="582">
        <v>0.36271757344650213</v>
      </c>
      <c r="E38" s="582">
        <v>0.36190204506727008</v>
      </c>
      <c r="F38" s="582">
        <v>0.36109017570304375</v>
      </c>
      <c r="G38" s="582">
        <v>0.36028194078369724</v>
      </c>
      <c r="H38" s="582">
        <v>0.35947731595859644</v>
      </c>
      <c r="I38" s="582">
        <v>0.35867627709415334</v>
      </c>
      <c r="J38" s="582">
        <v>0.35787880027141372</v>
      </c>
      <c r="K38" s="582">
        <v>0.35708486178367554</v>
      </c>
      <c r="L38" s="582">
        <v>0.35629443813414052</v>
      </c>
      <c r="M38" s="582">
        <v>0.35550750603359582</v>
      </c>
      <c r="N38" s="582">
        <v>0.35472404239812644</v>
      </c>
      <c r="O38" s="582">
        <v>0.35394402434685857</v>
      </c>
      <c r="P38" s="582">
        <v>0.35316742919973154</v>
      </c>
      <c r="Q38" s="582">
        <v>0.35239423447529994</v>
      </c>
      <c r="R38" s="582">
        <v>0.35162441788856424</v>
      </c>
      <c r="S38" s="582">
        <v>0.35085795734882957</v>
      </c>
      <c r="T38" s="582">
        <v>0.35009483095759264</v>
      </c>
      <c r="U38" s="582">
        <v>0.34933501700645636</v>
      </c>
      <c r="V38" s="582">
        <v>0.34857849397507112</v>
      </c>
      <c r="W38" s="582">
        <v>0.34782524052910319</v>
      </c>
      <c r="X38" s="582">
        <v>0.34707523551822916</v>
      </c>
      <c r="Y38" s="582">
        <v>0.34632845797415623</v>
      </c>
      <c r="Z38" s="582">
        <v>0.34558488710866825</v>
      </c>
      <c r="AA38" s="582">
        <v>0.34484450231169667</v>
      </c>
      <c r="AB38" s="582">
        <v>0.34410728314941624</v>
      </c>
      <c r="AC38" s="582">
        <v>0.34337320936236526</v>
      </c>
      <c r="AD38" s="582">
        <v>0.34264226086358957</v>
      </c>
      <c r="AE38" s="582">
        <v>0.34191441773681042</v>
      </c>
      <c r="AF38" s="582">
        <v>0.34118966023461567</v>
      </c>
      <c r="AG38" s="582">
        <v>0.34046796877667351</v>
      </c>
      <c r="AH38" s="582">
        <v>0.33974932394796953</v>
      </c>
      <c r="AI38" s="582">
        <v>0.33903370649706549</v>
      </c>
      <c r="AJ38" s="582">
        <v>0.33832109733438009</v>
      </c>
      <c r="AK38" s="582">
        <v>0.3376114775304917</v>
      </c>
      <c r="AL38" s="582">
        <v>0.33690482831446233</v>
      </c>
      <c r="AM38" s="582">
        <v>0.33620113107218208</v>
      </c>
      <c r="AN38" s="582">
        <v>0.33550036734473526</v>
      </c>
      <c r="AO38" s="582">
        <v>0.3348025188267858</v>
      </c>
      <c r="AP38" s="582">
        <v>0.3341075673649837</v>
      </c>
      <c r="AQ38" s="582">
        <v>0.33341549495639083</v>
      </c>
      <c r="AR38" s="582">
        <v>0.33272628374692631</v>
      </c>
      <c r="AS38" s="582">
        <v>0.33203991602983096</v>
      </c>
      <c r="AT38" s="582">
        <v>0.33135637424415126</v>
      </c>
      <c r="AU38" s="582">
        <v>0.33067564097324137</v>
      </c>
      <c r="AV38" s="582">
        <v>0.32999769894328396</v>
      </c>
      <c r="AW38" s="582">
        <v>0.32932253102182918</v>
      </c>
      <c r="AX38" s="582">
        <v>0.32865012021635115</v>
      </c>
      <c r="AY38" s="582">
        <v>0.32798044967282269</v>
      </c>
      <c r="AZ38" s="582">
        <v>0.32731350267430703</v>
      </c>
      <c r="BA38" s="582">
        <v>0.32664926263956678</v>
      </c>
      <c r="BB38" s="582">
        <v>0.32598771312168967</v>
      </c>
      <c r="BC38" s="582">
        <v>0.32532883780673133</v>
      </c>
      <c r="BD38" s="582">
        <v>0.324672620512374</v>
      </c>
      <c r="BE38" s="582">
        <v>0.32401904518660191</v>
      </c>
      <c r="BF38" s="582">
        <v>0.32336809590639221</v>
      </c>
      <c r="BG38" s="582">
        <v>0.32271975687642196</v>
      </c>
      <c r="BH38" s="582">
        <v>0.3220740124277906</v>
      </c>
      <c r="BI38" s="582">
        <v>0.32143084701675745</v>
      </c>
      <c r="BJ38" s="582">
        <v>0.32079024522349459</v>
      </c>
      <c r="BK38" s="582">
        <v>0.32015219175085474</v>
      </c>
    </row>
    <row r="39" spans="1:63">
      <c r="A39" s="1068"/>
      <c r="B39" s="576">
        <v>5.5</v>
      </c>
      <c r="C39" s="582">
        <v>0.34167544848355519</v>
      </c>
      <c r="D39" s="582">
        <v>0.34092177573177629</v>
      </c>
      <c r="E39" s="582">
        <v>0.34017142058695043</v>
      </c>
      <c r="F39" s="582">
        <v>0.33942436119142622</v>
      </c>
      <c r="G39" s="582">
        <v>0.33868057587914019</v>
      </c>
      <c r="H39" s="582">
        <v>0.33794004317352205</v>
      </c>
      <c r="I39" s="582">
        <v>0.33720274178542797</v>
      </c>
      <c r="J39" s="582">
        <v>0.33646865061109998</v>
      </c>
      <c r="K39" s="582">
        <v>0.33573774873015261</v>
      </c>
      <c r="L39" s="582">
        <v>0.33501001540358577</v>
      </c>
      <c r="M39" s="582">
        <v>0.33428543007182282</v>
      </c>
      <c r="N39" s="582">
        <v>0.33356397235277446</v>
      </c>
      <c r="O39" s="582">
        <v>0.3328456220399279</v>
      </c>
      <c r="P39" s="582">
        <v>0.3321303591004599</v>
      </c>
      <c r="Q39" s="582">
        <v>0.3314181636733749</v>
      </c>
      <c r="R39" s="582">
        <v>0.33070901606766645</v>
      </c>
      <c r="S39" s="582">
        <v>0.3300028967605026</v>
      </c>
      <c r="T39" s="582">
        <v>0.32929978639543422</v>
      </c>
      <c r="U39" s="582">
        <v>0.32859966578062627</v>
      </c>
      <c r="V39" s="582">
        <v>0.32790251588711167</v>
      </c>
      <c r="W39" s="582">
        <v>0.32720831784706722</v>
      </c>
      <c r="X39" s="582">
        <v>0.32651705295211142</v>
      </c>
      <c r="Y39" s="582">
        <v>0.32582870265162384</v>
      </c>
      <c r="Z39" s="582">
        <v>0.32514324855108573</v>
      </c>
      <c r="AA39" s="582">
        <v>0.32446067241044141</v>
      </c>
      <c r="AB39" s="582">
        <v>0.32378095614248037</v>
      </c>
      <c r="AC39" s="582">
        <v>0.32310408181123978</v>
      </c>
      <c r="AD39" s="582">
        <v>0.32243003163042649</v>
      </c>
      <c r="AE39" s="582">
        <v>0.32175878796185942</v>
      </c>
      <c r="AF39" s="582">
        <v>0.32109033331393105</v>
      </c>
      <c r="AG39" s="582">
        <v>0.32042465034008777</v>
      </c>
      <c r="AH39" s="582">
        <v>0.31976172183732965</v>
      </c>
      <c r="AI39" s="582">
        <v>0.3191015307447283</v>
      </c>
      <c r="AJ39" s="582">
        <v>0.3184440601419633</v>
      </c>
      <c r="AK39" s="582">
        <v>0.31778929324787697</v>
      </c>
      <c r="AL39" s="582">
        <v>0.3171372134190461</v>
      </c>
      <c r="AM39" s="582">
        <v>0.31648780414837202</v>
      </c>
      <c r="AN39" s="582">
        <v>0.31584104906368771</v>
      </c>
      <c r="AO39" s="582">
        <v>0.31519693192638182</v>
      </c>
      <c r="AP39" s="582">
        <v>0.31455543663003954</v>
      </c>
      <c r="AQ39" s="582">
        <v>0.31391654719910039</v>
      </c>
      <c r="AR39" s="582">
        <v>0.31328024778753161</v>
      </c>
      <c r="AS39" s="582">
        <v>0.3126465226775183</v>
      </c>
      <c r="AT39" s="582">
        <v>0.31201535627816934</v>
      </c>
      <c r="AU39" s="582">
        <v>0.31138673312423842</v>
      </c>
      <c r="AV39" s="582">
        <v>0.3107606378748613</v>
      </c>
      <c r="AW39" s="582">
        <v>0.31013705531230762</v>
      </c>
      <c r="AX39" s="582">
        <v>0.30951597034074785</v>
      </c>
      <c r="AY39" s="582">
        <v>0.30889736798503564</v>
      </c>
      <c r="AZ39" s="582">
        <v>0.30828123338950353</v>
      </c>
      <c r="BA39" s="582">
        <v>0.30766755181677424</v>
      </c>
      <c r="BB39" s="582">
        <v>0.30705630864658562</v>
      </c>
      <c r="BC39" s="582">
        <v>0.30644748937462918</v>
      </c>
      <c r="BD39" s="582">
        <v>0.30584107961140328</v>
      </c>
      <c r="BE39" s="582">
        <v>0.30523706508107934</v>
      </c>
      <c r="BF39" s="582">
        <v>0.30463543162038131</v>
      </c>
      <c r="BG39" s="582">
        <v>0.304036165177479</v>
      </c>
      <c r="BH39" s="582">
        <v>0.30343925181089382</v>
      </c>
      <c r="BI39" s="582">
        <v>0.30284467768841772</v>
      </c>
      <c r="BJ39" s="582">
        <v>0.30225242908604472</v>
      </c>
      <c r="BK39" s="582">
        <v>0.30166249238691506</v>
      </c>
    </row>
    <row r="40" spans="1:63">
      <c r="A40" s="1068"/>
      <c r="B40" s="576">
        <v>5.75</v>
      </c>
      <c r="C40" s="580">
        <v>0.32178246674776984</v>
      </c>
      <c r="D40" s="580">
        <v>0.32108736796267967</v>
      </c>
      <c r="E40" s="580">
        <v>0.32039526574152249</v>
      </c>
      <c r="F40" s="580">
        <v>0.31970614074874015</v>
      </c>
      <c r="G40" s="580">
        <v>0.31901997381476965</v>
      </c>
      <c r="H40" s="580">
        <v>0.31833674593426564</v>
      </c>
      <c r="I40" s="580">
        <v>0.31765643826434586</v>
      </c>
      <c r="J40" s="580">
        <v>0.31697903212285866</v>
      </c>
      <c r="K40" s="580">
        <v>0.31630450898667284</v>
      </c>
      <c r="L40" s="580">
        <v>0.31563285048998957</v>
      </c>
      <c r="M40" s="580">
        <v>0.31496403842267506</v>
      </c>
      <c r="N40" s="580">
        <v>0.31429805472861522</v>
      </c>
      <c r="O40" s="580">
        <v>0.31363488150409041</v>
      </c>
      <c r="P40" s="580">
        <v>0.31297450099617125</v>
      </c>
      <c r="Q40" s="580">
        <v>0.31231689560113451</v>
      </c>
      <c r="R40" s="580">
        <v>0.31166204786289864</v>
      </c>
      <c r="S40" s="580">
        <v>0.31100994047147934</v>
      </c>
      <c r="T40" s="580">
        <v>0.31036055626146442</v>
      </c>
      <c r="U40" s="580">
        <v>0.30971387821050722</v>
      </c>
      <c r="V40" s="580">
        <v>0.30906988943783975</v>
      </c>
      <c r="W40" s="580">
        <v>0.30842857320280342</v>
      </c>
      <c r="X40" s="580">
        <v>0.30778991290339874</v>
      </c>
      <c r="Y40" s="580">
        <v>0.30715389207485222</v>
      </c>
      <c r="Z40" s="580">
        <v>0.30652049438820211</v>
      </c>
      <c r="AA40" s="580">
        <v>0.30588970364890034</v>
      </c>
      <c r="AB40" s="580">
        <v>0.30526150379543276</v>
      </c>
      <c r="AC40" s="580">
        <v>0.30463587889795557</v>
      </c>
      <c r="AD40" s="580">
        <v>0.304012813156949</v>
      </c>
      <c r="AE40" s="580">
        <v>0.30339229090188735</v>
      </c>
      <c r="AF40" s="580">
        <v>0.30277429658992494</v>
      </c>
      <c r="AG40" s="580">
        <v>0.30215881480459855</v>
      </c>
      <c r="AH40" s="580">
        <v>0.30154583025454557</v>
      </c>
      <c r="AI40" s="580">
        <v>0.30093532777223736</v>
      </c>
      <c r="AJ40" s="580">
        <v>0.30032729231272837</v>
      </c>
      <c r="AK40" s="580">
        <v>0.29972170895242045</v>
      </c>
      <c r="AL40" s="580">
        <v>0.29911856288784133</v>
      </c>
      <c r="AM40" s="580">
        <v>0.2985178394344391</v>
      </c>
      <c r="AN40" s="580">
        <v>0.29791952402538979</v>
      </c>
      <c r="AO40" s="580">
        <v>0.2973236022104202</v>
      </c>
      <c r="AP40" s="580">
        <v>0.29673005965464488</v>
      </c>
      <c r="AQ40" s="580">
        <v>0.29613888213741602</v>
      </c>
      <c r="AR40" s="580">
        <v>0.29555005555118818</v>
      </c>
      <c r="AS40" s="580">
        <v>0.29496356590039624</v>
      </c>
      <c r="AT40" s="580">
        <v>0.29437939930034596</v>
      </c>
      <c r="AU40" s="580">
        <v>0.29379754197611868</v>
      </c>
      <c r="AV40" s="580">
        <v>0.29321798026148871</v>
      </c>
      <c r="AW40" s="580">
        <v>0.29264070059785285</v>
      </c>
      <c r="AX40" s="580">
        <v>0.29206568953317347</v>
      </c>
      <c r="AY40" s="580">
        <v>0.2914929337209336</v>
      </c>
      <c r="AZ40" s="580">
        <v>0.29092241991910395</v>
      </c>
      <c r="BA40" s="580">
        <v>0.29035413498912277</v>
      </c>
      <c r="BB40" s="580">
        <v>0.28978806589488715</v>
      </c>
      <c r="BC40" s="580">
        <v>0.28922419970175595</v>
      </c>
      <c r="BD40" s="580">
        <v>0.2886625235755651</v>
      </c>
      <c r="BE40" s="580">
        <v>0.28810302478165334</v>
      </c>
      <c r="BF40" s="580">
        <v>0.28754569068390007</v>
      </c>
      <c r="BG40" s="580">
        <v>0.28699050874377402</v>
      </c>
      <c r="BH40" s="580">
        <v>0.28643746651939289</v>
      </c>
      <c r="BI40" s="580">
        <v>0.28588655166459398</v>
      </c>
      <c r="BJ40" s="580">
        <v>0.28533775192801547</v>
      </c>
      <c r="BK40" s="580">
        <v>0.28479105515218811</v>
      </c>
    </row>
    <row r="41" spans="1:63">
      <c r="A41" s="1068"/>
      <c r="B41" s="576">
        <v>6</v>
      </c>
      <c r="C41" s="580">
        <v>0.30362285509712489</v>
      </c>
      <c r="D41" s="580">
        <v>0.30298028593199183</v>
      </c>
      <c r="E41" s="580">
        <v>0.30234043081255074</v>
      </c>
      <c r="F41" s="580">
        <v>0.30170327257990026</v>
      </c>
      <c r="G41" s="580">
        <v>0.30106879421947869</v>
      </c>
      <c r="H41" s="580">
        <v>0.30043697885954979</v>
      </c>
      <c r="I41" s="580">
        <v>0.29980780976970689</v>
      </c>
      <c r="J41" s="580">
        <v>0.29918127035939662</v>
      </c>
      <c r="K41" s="580">
        <v>0.29855734417646035</v>
      </c>
      <c r="L41" s="580">
        <v>0.29793601490569394</v>
      </c>
      <c r="M41" s="580">
        <v>0.297317266367426</v>
      </c>
      <c r="N41" s="580">
        <v>0.29670108251611332</v>
      </c>
      <c r="O41" s="580">
        <v>0.29608744743895365</v>
      </c>
      <c r="P41" s="580">
        <v>0.29547634535451606</v>
      </c>
      <c r="Q41" s="580">
        <v>0.29486776061138809</v>
      </c>
      <c r="R41" s="580">
        <v>0.29426167768683925</v>
      </c>
      <c r="S41" s="580">
        <v>0.29365808118550163</v>
      </c>
      <c r="T41" s="580">
        <v>0.29305695583806596</v>
      </c>
      <c r="U41" s="580">
        <v>0.29245828649999411</v>
      </c>
      <c r="V41" s="580">
        <v>0.29186205815024757</v>
      </c>
      <c r="W41" s="580">
        <v>0.29126825589003064</v>
      </c>
      <c r="X41" s="580">
        <v>0.29067686494154965</v>
      </c>
      <c r="Y41" s="580">
        <v>0.29008787064678732</v>
      </c>
      <c r="Z41" s="580">
        <v>0.28950125846629104</v>
      </c>
      <c r="AA41" s="580">
        <v>0.2889170139779772</v>
      </c>
      <c r="AB41" s="580">
        <v>0.28833512287594881</v>
      </c>
      <c r="AC41" s="580">
        <v>0.28775557096932786</v>
      </c>
      <c r="AD41" s="580">
        <v>0.28717834418110194</v>
      </c>
      <c r="AE41" s="580">
        <v>0.2866034285469844</v>
      </c>
      <c r="AF41" s="580">
        <v>0.28603081021428789</v>
      </c>
      <c r="AG41" s="580">
        <v>0.28546047544081232</v>
      </c>
      <c r="AH41" s="580">
        <v>0.28489241059374515</v>
      </c>
      <c r="AI41" s="580">
        <v>0.28432660214857508</v>
      </c>
      <c r="AJ41" s="580">
        <v>0.28376303668801905</v>
      </c>
      <c r="AK41" s="580">
        <v>0.28320170090096142</v>
      </c>
      <c r="AL41" s="580">
        <v>0.28264258158140593</v>
      </c>
      <c r="AM41" s="580">
        <v>0.2820856656274402</v>
      </c>
      <c r="AN41" s="580">
        <v>0.28153094004021234</v>
      </c>
      <c r="AO41" s="580">
        <v>0.28097839192291924</v>
      </c>
      <c r="AP41" s="580">
        <v>0.28042800847980776</v>
      </c>
      <c r="AQ41" s="580">
        <v>0.27987977701518624</v>
      </c>
      <c r="AR41" s="580">
        <v>0.27933368493244881</v>
      </c>
      <c r="AS41" s="580">
        <v>0.27878971973311045</v>
      </c>
      <c r="AT41" s="580">
        <v>0.27824786901585347</v>
      </c>
      <c r="AU41" s="580">
        <v>0.27770812047558513</v>
      </c>
      <c r="AV41" s="580">
        <v>0.27717046190250594</v>
      </c>
      <c r="AW41" s="580">
        <v>0.27663488118118923</v>
      </c>
      <c r="AX41" s="580">
        <v>0.27610136628967114</v>
      </c>
      <c r="AY41" s="580">
        <v>0.2755699052985508</v>
      </c>
      <c r="AZ41" s="580">
        <v>0.27504048637010148</v>
      </c>
      <c r="BA41" s="580">
        <v>0.27451309775739147</v>
      </c>
      <c r="BB41" s="580">
        <v>0.27398772780341546</v>
      </c>
      <c r="BC41" s="580">
        <v>0.2734643649402354</v>
      </c>
      <c r="BD41" s="580">
        <v>0.27294299768813168</v>
      </c>
      <c r="BE41" s="580">
        <v>0.27242361465476367</v>
      </c>
      <c r="BF41" s="580">
        <v>0.27190620453433995</v>
      </c>
      <c r="BG41" s="580">
        <v>0.27139075610679797</v>
      </c>
      <c r="BH41" s="580">
        <v>0.27087725823699293</v>
      </c>
      <c r="BI41" s="580">
        <v>0.27036569987389619</v>
      </c>
      <c r="BJ41" s="580">
        <v>0.26985607004980217</v>
      </c>
      <c r="BK41" s="580">
        <v>0.26934835787954459</v>
      </c>
    </row>
    <row r="42" spans="1:63">
      <c r="A42" s="1068"/>
      <c r="B42" s="576">
        <v>6.25</v>
      </c>
      <c r="C42" s="580">
        <v>0.28699637368123654</v>
      </c>
      <c r="D42" s="580">
        <v>0.28640106559719836</v>
      </c>
      <c r="E42" s="580">
        <v>0.28580822206090195</v>
      </c>
      <c r="F42" s="580">
        <v>0.28521782779929283</v>
      </c>
      <c r="G42" s="580">
        <v>0.28462986766525472</v>
      </c>
      <c r="H42" s="580">
        <v>0.28404432663631396</v>
      </c>
      <c r="I42" s="580">
        <v>0.2834611898133601</v>
      </c>
      <c r="J42" s="580">
        <v>0.28288044241938232</v>
      </c>
      <c r="K42" s="580">
        <v>0.28230206979822098</v>
      </c>
      <c r="L42" s="580">
        <v>0.28172605741333501</v>
      </c>
      <c r="M42" s="580">
        <v>0.28115239084658367</v>
      </c>
      <c r="N42" s="580">
        <v>0.28058105579702386</v>
      </c>
      <c r="O42" s="580">
        <v>0.28001203807972147</v>
      </c>
      <c r="P42" s="580">
        <v>0.27944532362457769</v>
      </c>
      <c r="Q42" s="580">
        <v>0.27888089847516906</v>
      </c>
      <c r="R42" s="580">
        <v>0.27831874878760188</v>
      </c>
      <c r="S42" s="580">
        <v>0.27775886082938034</v>
      </c>
      <c r="T42" s="580">
        <v>0.27720122097828825</v>
      </c>
      <c r="U42" s="580">
        <v>0.27664581572128433</v>
      </c>
      <c r="V42" s="580">
        <v>0.27609263165341053</v>
      </c>
      <c r="W42" s="580">
        <v>0.27554165547671366</v>
      </c>
      <c r="X42" s="580">
        <v>0.27499287399917988</v>
      </c>
      <c r="Y42" s="580">
        <v>0.27444627413368172</v>
      </c>
      <c r="Z42" s="580">
        <v>0.27390184289693764</v>
      </c>
      <c r="AA42" s="580">
        <v>0.27335956740848438</v>
      </c>
      <c r="AB42" s="580">
        <v>0.27281943488966087</v>
      </c>
      <c r="AC42" s="580">
        <v>0.27228143266260446</v>
      </c>
      <c r="AD42" s="580">
        <v>0.27174554814925928</v>
      </c>
      <c r="AE42" s="580">
        <v>0.27121176887039566</v>
      </c>
      <c r="AF42" s="580">
        <v>0.27068008244464159</v>
      </c>
      <c r="AG42" s="580">
        <v>0.27015047658752556</v>
      </c>
      <c r="AH42" s="580">
        <v>0.26962293911053004</v>
      </c>
      <c r="AI42" s="580">
        <v>0.26909745792015677</v>
      </c>
      <c r="AJ42" s="580">
        <v>0.26857402101700262</v>
      </c>
      <c r="AK42" s="580">
        <v>0.26805261649484596</v>
      </c>
      <c r="AL42" s="580">
        <v>0.26753323253974415</v>
      </c>
      <c r="AM42" s="580">
        <v>0.26701585742914108</v>
      </c>
      <c r="AN42" s="580">
        <v>0.26650047953098549</v>
      </c>
      <c r="AO42" s="580">
        <v>0.26598708730285892</v>
      </c>
      <c r="AP42" s="580">
        <v>0.26547566929111416</v>
      </c>
      <c r="AQ42" s="580">
        <v>0.26496621413002353</v>
      </c>
      <c r="AR42" s="580">
        <v>0.26445871054093673</v>
      </c>
      <c r="AS42" s="580">
        <v>0.2639531473314487</v>
      </c>
      <c r="AT42" s="580">
        <v>0.26344951339457667</v>
      </c>
      <c r="AU42" s="580">
        <v>0.26294779770794702</v>
      </c>
      <c r="AV42" s="580">
        <v>0.26244798933299063</v>
      </c>
      <c r="AW42" s="580">
        <v>0.26195007741414855</v>
      </c>
      <c r="AX42" s="580">
        <v>0.26145405117808568</v>
      </c>
      <c r="AY42" s="580">
        <v>0.2609598999329138</v>
      </c>
      <c r="AZ42" s="580">
        <v>0.2604676130674235</v>
      </c>
      <c r="BA42" s="580">
        <v>0.25997718005032433</v>
      </c>
      <c r="BB42" s="580">
        <v>0.25948859042949418</v>
      </c>
      <c r="BC42" s="580">
        <v>0.25900183383123654</v>
      </c>
      <c r="BD42" s="580">
        <v>0.25851689995954624</v>
      </c>
      <c r="BE42" s="580">
        <v>0.25803377859538384</v>
      </c>
      <c r="BF42" s="580">
        <v>0.25755245959595718</v>
      </c>
      <c r="BG42" s="580">
        <v>0.25707293289401234</v>
      </c>
      <c r="BH42" s="580">
        <v>0.25659518849713114</v>
      </c>
      <c r="BI42" s="580">
        <v>0.25611921648703728</v>
      </c>
      <c r="BJ42" s="580">
        <v>0.25564500701890996</v>
      </c>
      <c r="BK42" s="580">
        <v>0.25517255032070518</v>
      </c>
    </row>
    <row r="43" spans="1:63">
      <c r="A43" s="1068"/>
      <c r="B43" s="576">
        <v>6.5</v>
      </c>
      <c r="C43" s="580">
        <v>0.27173143876135758</v>
      </c>
      <c r="D43" s="580">
        <v>0.27117878026044462</v>
      </c>
      <c r="E43" s="580">
        <v>0.27062836523553124</v>
      </c>
      <c r="F43" s="580">
        <v>0.27008018005345336</v>
      </c>
      <c r="G43" s="580">
        <v>0.26953421119128507</v>
      </c>
      <c r="H43" s="580">
        <v>0.26899044523522658</v>
      </c>
      <c r="I43" s="580">
        <v>0.26844886887950559</v>
      </c>
      <c r="J43" s="580">
        <v>0.26790946892529233</v>
      </c>
      <c r="K43" s="580">
        <v>0.26737223227962681</v>
      </c>
      <c r="L43" s="580">
        <v>0.26683714595435976</v>
      </c>
      <c r="M43" s="580">
        <v>0.26630419706510583</v>
      </c>
      <c r="N43" s="580">
        <v>0.26577337283020958</v>
      </c>
      <c r="O43" s="580">
        <v>0.26524466056972346</v>
      </c>
      <c r="P43" s="580">
        <v>0.26471804770439822</v>
      </c>
      <c r="Q43" s="580">
        <v>0.2641935217546853</v>
      </c>
      <c r="R43" s="580">
        <v>0.26367107033975118</v>
      </c>
      <c r="S43" s="580">
        <v>0.26315068117650287</v>
      </c>
      <c r="T43" s="580">
        <v>0.26263234207862557</v>
      </c>
      <c r="U43" s="580">
        <v>0.2621160409556314</v>
      </c>
      <c r="V43" s="580">
        <v>0.26160176581191924</v>
      </c>
      <c r="W43" s="580">
        <v>0.26108950474584569</v>
      </c>
      <c r="X43" s="580">
        <v>0.26057924594880705</v>
      </c>
      <c r="Y43" s="580">
        <v>0.26007097770433185</v>
      </c>
      <c r="Z43" s="580">
        <v>0.25956468838718399</v>
      </c>
      <c r="AA43" s="580">
        <v>0.25906036646247677</v>
      </c>
      <c r="AB43" s="580">
        <v>0.25855800048479627</v>
      </c>
      <c r="AC43" s="580">
        <v>0.25805757909733612</v>
      </c>
      <c r="AD43" s="580">
        <v>0.25755909103104124</v>
      </c>
      <c r="AE43" s="580">
        <v>0.25706252510376221</v>
      </c>
      <c r="AF43" s="580">
        <v>0.25656787021941901</v>
      </c>
      <c r="AG43" s="580">
        <v>0.25607511536717437</v>
      </c>
      <c r="AH43" s="580">
        <v>0.25558424962061715</v>
      </c>
      <c r="AI43" s="580">
        <v>0.25509526213695427</v>
      </c>
      <c r="AJ43" s="580">
        <v>0.25460814215621275</v>
      </c>
      <c r="AK43" s="580">
        <v>0.25412287900045</v>
      </c>
      <c r="AL43" s="580">
        <v>0.25363946207297422</v>
      </c>
      <c r="AM43" s="580">
        <v>0.25315788085757235</v>
      </c>
      <c r="AN43" s="580">
        <v>0.25267812491774799</v>
      </c>
      <c r="AO43" s="580">
        <v>0.25220018389596743</v>
      </c>
      <c r="AP43" s="580">
        <v>0.25172404751291394</v>
      </c>
      <c r="AQ43" s="580">
        <v>0.2512497055667513</v>
      </c>
      <c r="AR43" s="580">
        <v>0.2507771479323947</v>
      </c>
      <c r="AS43" s="580">
        <v>0.25030636456079053</v>
      </c>
      <c r="AT43" s="580">
        <v>0.24983734547820433</v>
      </c>
      <c r="AU43" s="580">
        <v>0.24937008078551579</v>
      </c>
      <c r="AV43" s="580">
        <v>0.24890456065752289</v>
      </c>
      <c r="AW43" s="580">
        <v>0.24844077534225303</v>
      </c>
      <c r="AX43" s="580">
        <v>0.24797871516028211</v>
      </c>
      <c r="AY43" s="580">
        <v>0.24751837050406086</v>
      </c>
      <c r="AZ43" s="580">
        <v>0.24705973183724939</v>
      </c>
      <c r="BA43" s="580">
        <v>0.24660278969405844</v>
      </c>
      <c r="BB43" s="580">
        <v>0.24614753467859798</v>
      </c>
      <c r="BC43" s="580">
        <v>0.24569395746423361</v>
      </c>
      <c r="BD43" s="580">
        <v>0.24524204879294931</v>
      </c>
      <c r="BE43" s="580">
        <v>0.2447917994747176</v>
      </c>
      <c r="BF43" s="580">
        <v>0.24434320038687674</v>
      </c>
      <c r="BG43" s="580">
        <v>0.24389624247351441</v>
      </c>
      <c r="BH43" s="580">
        <v>0.24345091674485839</v>
      </c>
      <c r="BI43" s="580">
        <v>0.24300721427667382</v>
      </c>
      <c r="BJ43" s="580">
        <v>0.24256512620966725</v>
      </c>
      <c r="BK43" s="580">
        <v>0.24212464374889658</v>
      </c>
    </row>
    <row r="44" spans="1:63">
      <c r="A44" s="1068"/>
      <c r="B44" s="576">
        <v>6.75</v>
      </c>
      <c r="C44" s="580">
        <v>0.25768025990131005</v>
      </c>
      <c r="D44" s="580">
        <v>0.25716619881370112</v>
      </c>
      <c r="E44" s="580">
        <v>0.25665418470218976</v>
      </c>
      <c r="F44" s="580">
        <v>0.25614420536457261</v>
      </c>
      <c r="G44" s="580">
        <v>0.25563624869543855</v>
      </c>
      <c r="H44" s="580">
        <v>0.25513030268521092</v>
      </c>
      <c r="I44" s="580">
        <v>0.25462635541920076</v>
      </c>
      <c r="J44" s="580">
        <v>0.25412439507667189</v>
      </c>
      <c r="K44" s="580">
        <v>0.25362440992991631</v>
      </c>
      <c r="L44" s="580">
        <v>0.25312638834334111</v>
      </c>
      <c r="M44" s="580">
        <v>0.25263031877256564</v>
      </c>
      <c r="N44" s="580">
        <v>0.25213618976352958</v>
      </c>
      <c r="O44" s="580">
        <v>0.25164398995161152</v>
      </c>
      <c r="P44" s="580">
        <v>0.25115370806075737</v>
      </c>
      <c r="Q44" s="580">
        <v>0.25066533290261939</v>
      </c>
      <c r="R44" s="580">
        <v>0.25017885337570522</v>
      </c>
      <c r="S44" s="580">
        <v>0.24969425846453655</v>
      </c>
      <c r="T44" s="580">
        <v>0.2492115372388177</v>
      </c>
      <c r="U44" s="580">
        <v>0.24873067885261391</v>
      </c>
      <c r="V44" s="580">
        <v>0.24825167254353886</v>
      </c>
      <c r="W44" s="580">
        <v>0.24777450763195194</v>
      </c>
      <c r="X44" s="580">
        <v>0.24729917352016434</v>
      </c>
      <c r="Y44" s="580">
        <v>0.2468256596916546</v>
      </c>
      <c r="Z44" s="580">
        <v>0.24635395571029298</v>
      </c>
      <c r="AA44" s="580">
        <v>0.24588405121957474</v>
      </c>
      <c r="AB44" s="580">
        <v>0.24541593594186223</v>
      </c>
      <c r="AC44" s="580">
        <v>0.24494959967763552</v>
      </c>
      <c r="AD44" s="580">
        <v>0.24448503230475169</v>
      </c>
      <c r="AE44" s="580">
        <v>0.24402222377771229</v>
      </c>
      <c r="AF44" s="580">
        <v>0.24356116412693962</v>
      </c>
      <c r="AG44" s="580">
        <v>0.24310184345806041</v>
      </c>
      <c r="AH44" s="580">
        <v>0.24264425195119835</v>
      </c>
      <c r="AI44" s="580">
        <v>0.24218837986027419</v>
      </c>
      <c r="AJ44" s="580">
        <v>0.24173421751231378</v>
      </c>
      <c r="AK44" s="580">
        <v>0.24128175530676393</v>
      </c>
      <c r="AL44" s="580">
        <v>0.24083098371481582</v>
      </c>
      <c r="AM44" s="580">
        <v>0.24038189327873632</v>
      </c>
      <c r="AN44" s="580">
        <v>0.23993447461120615</v>
      </c>
      <c r="AO44" s="580">
        <v>0.23948871839466618</v>
      </c>
      <c r="AP44" s="580">
        <v>0.23904461538067037</v>
      </c>
      <c r="AQ44" s="580">
        <v>0.2386021563892462</v>
      </c>
      <c r="AR44" s="580">
        <v>0.23816133230826222</v>
      </c>
      <c r="AS44" s="580">
        <v>0.23772213409280252</v>
      </c>
      <c r="AT44" s="580">
        <v>0.23728455276454782</v>
      </c>
      <c r="AU44" s="580">
        <v>0.23684857941116411</v>
      </c>
      <c r="AV44" s="580">
        <v>0.23641420518569725</v>
      </c>
      <c r="AW44" s="580">
        <v>0.23598142130597463</v>
      </c>
      <c r="AX44" s="580">
        <v>0.23555021905401333</v>
      </c>
      <c r="AY44" s="580">
        <v>0.23512058977543479</v>
      </c>
      <c r="AZ44" s="580">
        <v>0.23469252487888559</v>
      </c>
      <c r="BA44" s="580">
        <v>0.234266015835465</v>
      </c>
      <c r="BB44" s="580">
        <v>0.23384105417815845</v>
      </c>
      <c r="BC44" s="580">
        <v>0.23341763150127728</v>
      </c>
      <c r="BD44" s="580">
        <v>0.23299573945990429</v>
      </c>
      <c r="BE44" s="580">
        <v>0.2325753697693459</v>
      </c>
      <c r="BF44" s="580">
        <v>0.23215651420458963</v>
      </c>
      <c r="BG44" s="580">
        <v>0.23173916459976748</v>
      </c>
      <c r="BH44" s="580">
        <v>0.23132331284762572</v>
      </c>
      <c r="BI44" s="580">
        <v>0.2309089508989996</v>
      </c>
      <c r="BJ44" s="580">
        <v>0.23049607076229389</v>
      </c>
      <c r="BK44" s="580">
        <v>0.23008466450296952</v>
      </c>
    </row>
    <row r="45" spans="1:63">
      <c r="A45" s="1068"/>
      <c r="B45" s="576">
        <v>7</v>
      </c>
      <c r="C45" s="580">
        <v>0.2447149261342913</v>
      </c>
      <c r="D45" s="580">
        <v>0.24423588873232646</v>
      </c>
      <c r="E45" s="580">
        <v>0.24375872312874661</v>
      </c>
      <c r="F45" s="580">
        <v>0.24328341837410153</v>
      </c>
      <c r="G45" s="580">
        <v>0.242809963604176</v>
      </c>
      <c r="H45" s="580">
        <v>0.24233834803916207</v>
      </c>
      <c r="I45" s="580">
        <v>0.24186856098284104</v>
      </c>
      <c r="J45" s="580">
        <v>0.24140059182177462</v>
      </c>
      <c r="K45" s="580">
        <v>0.24093443002450579</v>
      </c>
      <c r="L45" s="580">
        <v>0.24047006514076877</v>
      </c>
      <c r="M45" s="580">
        <v>0.24000748680070799</v>
      </c>
      <c r="N45" s="580">
        <v>0.23954668471410626</v>
      </c>
      <c r="O45" s="580">
        <v>0.23908764866962179</v>
      </c>
      <c r="P45" s="580">
        <v>0.23863036853403369</v>
      </c>
      <c r="Q45" s="580">
        <v>0.23817483425149663</v>
      </c>
      <c r="R45" s="580">
        <v>0.23772103584280344</v>
      </c>
      <c r="S45" s="580">
        <v>0.23726896340465647</v>
      </c>
      <c r="T45" s="580">
        <v>0.23681860710894734</v>
      </c>
      <c r="U45" s="580">
        <v>0.23636995720204446</v>
      </c>
      <c r="V45" s="580">
        <v>0.23592300400408905</v>
      </c>
      <c r="W45" s="580">
        <v>0.23547773790829901</v>
      </c>
      <c r="X45" s="580">
        <v>0.23503414938028047</v>
      </c>
      <c r="Y45" s="580">
        <v>0.23459222895734727</v>
      </c>
      <c r="Z45" s="580">
        <v>0.23415196724784829</v>
      </c>
      <c r="AA45" s="580">
        <v>0.23371335493050183</v>
      </c>
      <c r="AB45" s="580">
        <v>0.23327638275373808</v>
      </c>
      <c r="AC45" s="580">
        <v>0.23284104153504831</v>
      </c>
      <c r="AD45" s="580">
        <v>0.23240732216034199</v>
      </c>
      <c r="AE45" s="580">
        <v>0.23197521558331052</v>
      </c>
      <c r="AF45" s="580">
        <v>0.2315447128247983</v>
      </c>
      <c r="AG45" s="580">
        <v>0.23111580497218087</v>
      </c>
      <c r="AH45" s="580">
        <v>0.23068848317874985</v>
      </c>
      <c r="AI45" s="580">
        <v>0.23026273866310459</v>
      </c>
      <c r="AJ45" s="580">
        <v>0.22983856270855055</v>
      </c>
      <c r="AK45" s="580">
        <v>0.22941594666250473</v>
      </c>
      <c r="AL45" s="580">
        <v>0.22899488193590709</v>
      </c>
      <c r="AM45" s="580">
        <v>0.22857536000263859</v>
      </c>
      <c r="AN45" s="580">
        <v>0.22815737239894593</v>
      </c>
      <c r="AO45" s="580">
        <v>0.22774091072287234</v>
      </c>
      <c r="AP45" s="580">
        <v>0.22732596663369434</v>
      </c>
      <c r="AQ45" s="580">
        <v>0.22691253185136523</v>
      </c>
      <c r="AR45" s="580">
        <v>0.22650059815596429</v>
      </c>
      <c r="AS45" s="580">
        <v>0.22609015738715171</v>
      </c>
      <c r="AT45" s="580">
        <v>0.22568120144363016</v>
      </c>
      <c r="AU45" s="580">
        <v>0.22527372228261153</v>
      </c>
      <c r="AV45" s="580">
        <v>0.22486771191928956</v>
      </c>
      <c r="AW45" s="580">
        <v>0.22446316242631864</v>
      </c>
      <c r="AX45" s="580">
        <v>0.22406006593329758</v>
      </c>
      <c r="AY45" s="580">
        <v>0.22365841462625916</v>
      </c>
      <c r="AZ45" s="580">
        <v>0.22325820074716551</v>
      </c>
      <c r="BA45" s="580">
        <v>0.22285941659340841</v>
      </c>
      <c r="BB45" s="580">
        <v>0.22246205451731504</v>
      </c>
      <c r="BC45" s="580">
        <v>0.22206610692565937</v>
      </c>
      <c r="BD45" s="580">
        <v>0.22167156627917828</v>
      </c>
      <c r="BE45" s="580">
        <v>0.221278425092093</v>
      </c>
      <c r="BF45" s="580">
        <v>0.22088667593163586</v>
      </c>
      <c r="BG45" s="580">
        <v>0.22049631141758175</v>
      </c>
      <c r="BH45" s="580">
        <v>0.22010732422178469</v>
      </c>
      <c r="BI45" s="580">
        <v>0.21971970706771918</v>
      </c>
      <c r="BJ45" s="580">
        <v>0.21933345273002658</v>
      </c>
      <c r="BK45" s="580">
        <v>0.21894855403406613</v>
      </c>
    </row>
    <row r="46" spans="1:63">
      <c r="A46" s="1068"/>
      <c r="B46" s="576">
        <v>7.25</v>
      </c>
      <c r="C46" s="580">
        <v>0.23272423289197353</v>
      </c>
      <c r="D46" s="580">
        <v>0.23227705654844863</v>
      </c>
      <c r="E46" s="580">
        <v>0.23183159539533116</v>
      </c>
      <c r="F46" s="580">
        <v>0.23138783958332895</v>
      </c>
      <c r="G46" s="580">
        <v>0.2309457793384169</v>
      </c>
      <c r="H46" s="580">
        <v>0.23050540496111968</v>
      </c>
      <c r="I46" s="580">
        <v>0.23006670682580208</v>
      </c>
      <c r="J46" s="580">
        <v>0.22962967537996776</v>
      </c>
      <c r="K46" s="580">
        <v>0.22919430114356598</v>
      </c>
      <c r="L46" s="580">
        <v>0.22876057470830599</v>
      </c>
      <c r="M46" s="580">
        <v>0.22832848673697939</v>
      </c>
      <c r="N46" s="580">
        <v>0.22789802796279013</v>
      </c>
      <c r="O46" s="580">
        <v>0.22746918918869191</v>
      </c>
      <c r="P46" s="580">
        <v>0.22704196128673321</v>
      </c>
      <c r="Q46" s="580">
        <v>0.22661633519740976</v>
      </c>
      <c r="R46" s="580">
        <v>0.22619230192902409</v>
      </c>
      <c r="S46" s="580">
        <v>0.22576985255705215</v>
      </c>
      <c r="T46" s="580">
        <v>0.22534897822351752</v>
      </c>
      <c r="U46" s="580">
        <v>0.22492967013637211</v>
      </c>
      <c r="V46" s="580">
        <v>0.22451191956888378</v>
      </c>
      <c r="W46" s="580">
        <v>0.22409571785903132</v>
      </c>
      <c r="X46" s="580">
        <v>0.22368105640890543</v>
      </c>
      <c r="Y46" s="580">
        <v>0.2232679266841166</v>
      </c>
      <c r="Z46" s="580">
        <v>0.22285632021321003</v>
      </c>
      <c r="AA46" s="580">
        <v>0.22244622858708613</v>
      </c>
      <c r="AB46" s="580">
        <v>0.22203764345842797</v>
      </c>
      <c r="AC46" s="580">
        <v>0.22163055654113512</v>
      </c>
      <c r="AD46" s="580">
        <v>0.22122495960976332</v>
      </c>
      <c r="AE46" s="580">
        <v>0.22082084449897038</v>
      </c>
      <c r="AF46" s="580">
        <v>0.2204182031029685</v>
      </c>
      <c r="AG46" s="580">
        <v>0.22001702737498216</v>
      </c>
      <c r="AH46" s="580">
        <v>0.21961730932671186</v>
      </c>
      <c r="AI46" s="580">
        <v>0.21921904102780437</v>
      </c>
      <c r="AJ46" s="580">
        <v>0.21882221460532794</v>
      </c>
      <c r="AK46" s="580">
        <v>0.21842682224325341</v>
      </c>
      <c r="AL46" s="580">
        <v>0.21803285618194138</v>
      </c>
      <c r="AM46" s="580">
        <v>0.2176403087176344</v>
      </c>
      <c r="AN46" s="580">
        <v>0.21724917220195489</v>
      </c>
      <c r="AO46" s="580">
        <v>0.2168594390414082</v>
      </c>
      <c r="AP46" s="580">
        <v>0.21647110169689152</v>
      </c>
      <c r="AQ46" s="580">
        <v>0.21608415268320758</v>
      </c>
      <c r="AR46" s="580">
        <v>0.21569858456858362</v>
      </c>
      <c r="AS46" s="580">
        <v>0.2153143899741958</v>
      </c>
      <c r="AT46" s="580">
        <v>0.21493156157369844</v>
      </c>
      <c r="AU46" s="580">
        <v>0.2145500920927581</v>
      </c>
      <c r="AV46" s="580">
        <v>0.21416997430859316</v>
      </c>
      <c r="AW46" s="580">
        <v>0.21379120104951779</v>
      </c>
      <c r="AX46" s="580">
        <v>0.21341376519449079</v>
      </c>
      <c r="AY46" s="580">
        <v>0.21303765967266963</v>
      </c>
      <c r="AZ46" s="580">
        <v>0.21266287746296866</v>
      </c>
      <c r="BA46" s="580">
        <v>0.21228941159362225</v>
      </c>
      <c r="BB46" s="580">
        <v>0.21191725514175253</v>
      </c>
      <c r="BC46" s="580">
        <v>0.21154640123294166</v>
      </c>
      <c r="BD46" s="580">
        <v>0.21117684304080839</v>
      </c>
      <c r="BE46" s="580">
        <v>0.21080857378658943</v>
      </c>
      <c r="BF46" s="580">
        <v>0.21044158673872479</v>
      </c>
      <c r="BG46" s="580">
        <v>0.21007587521244764</v>
      </c>
      <c r="BH46" s="580">
        <v>0.20971143256937855</v>
      </c>
      <c r="BI46" s="580">
        <v>0.20934825221712372</v>
      </c>
      <c r="BJ46" s="580">
        <v>0.20898632760887742</v>
      </c>
      <c r="BK46" s="580">
        <v>0.20862565224302879</v>
      </c>
    </row>
    <row r="47" spans="1:63">
      <c r="A47" s="1068"/>
      <c r="B47" s="576">
        <v>7.5</v>
      </c>
      <c r="C47" s="580">
        <v>0.22161109196591561</v>
      </c>
      <c r="D47" s="580">
        <v>0.22119296878723721</v>
      </c>
      <c r="E47" s="580">
        <v>0.22077642041926501</v>
      </c>
      <c r="F47" s="580">
        <v>0.22036143798171934</v>
      </c>
      <c r="G47" s="580">
        <v>0.21994801266096253</v>
      </c>
      <c r="H47" s="580">
        <v>0.219536135709375</v>
      </c>
      <c r="I47" s="580">
        <v>0.21912579844473815</v>
      </c>
      <c r="J47" s="580">
        <v>0.21871699224962454</v>
      </c>
      <c r="K47" s="580">
        <v>0.21830970857079424</v>
      </c>
      <c r="L47" s="580">
        <v>0.21790393891859872</v>
      </c>
      <c r="M47" s="580">
        <v>0.2174996748663908</v>
      </c>
      <c r="N47" s="580">
        <v>0.21709690804994108</v>
      </c>
      <c r="O47" s="580">
        <v>0.21669563016686158</v>
      </c>
      <c r="P47" s="580">
        <v>0.21629583297603486</v>
      </c>
      <c r="Q47" s="580">
        <v>0.21589750829704987</v>
      </c>
      <c r="R47" s="580">
        <v>0.21550064800964433</v>
      </c>
      <c r="S47" s="580">
        <v>0.21510524405315251</v>
      </c>
      <c r="T47" s="580">
        <v>0.21471128842595985</v>
      </c>
      <c r="U47" s="580">
        <v>0.21431877318496279</v>
      </c>
      <c r="V47" s="580">
        <v>0.21392769044503532</v>
      </c>
      <c r="W47" s="580">
        <v>0.21353803237850083</v>
      </c>
      <c r="X47" s="580">
        <v>0.2131497912146097</v>
      </c>
      <c r="Y47" s="580">
        <v>0.21276295923902297</v>
      </c>
      <c r="Z47" s="580">
        <v>0.2123775287933013</v>
      </c>
      <c r="AA47" s="580">
        <v>0.21199349227439934</v>
      </c>
      <c r="AB47" s="580">
        <v>0.21161084213416628</v>
      </c>
      <c r="AC47" s="580">
        <v>0.21122957087885086</v>
      </c>
      <c r="AD47" s="580">
        <v>0.21084967106861238</v>
      </c>
      <c r="AE47" s="580">
        <v>0.21047113531703673</v>
      </c>
      <c r="AF47" s="580">
        <v>0.21009395629065783</v>
      </c>
      <c r="AG47" s="580">
        <v>0.20971812670848367</v>
      </c>
      <c r="AH47" s="580">
        <v>0.20934363934152819</v>
      </c>
      <c r="AI47" s="580">
        <v>0.20897048701234769</v>
      </c>
      <c r="AJ47" s="580">
        <v>0.20859866259458196</v>
      </c>
      <c r="AK47" s="580">
        <v>0.20822815901250114</v>
      </c>
      <c r="AL47" s="580">
        <v>0.20785896924055652</v>
      </c>
      <c r="AM47" s="580">
        <v>0.2074910863029365</v>
      </c>
      <c r="AN47" s="580">
        <v>0.20712450327312734</v>
      </c>
      <c r="AO47" s="580">
        <v>0.20675921327347851</v>
      </c>
      <c r="AP47" s="580">
        <v>0.20639520947477222</v>
      </c>
      <c r="AQ47" s="580">
        <v>0.20603248509579825</v>
      </c>
      <c r="AR47" s="580">
        <v>0.20567103340293269</v>
      </c>
      <c r="AS47" s="580">
        <v>0.20531084770972099</v>
      </c>
      <c r="AT47" s="580">
        <v>0.20495192137646617</v>
      </c>
      <c r="AU47" s="580">
        <v>0.20459424780982036</v>
      </c>
      <c r="AV47" s="580">
        <v>0.20423782046238137</v>
      </c>
      <c r="AW47" s="580">
        <v>0.20388263283229291</v>
      </c>
      <c r="AX47" s="580">
        <v>0.20352867846284953</v>
      </c>
      <c r="AY47" s="580">
        <v>0.20317595094210517</v>
      </c>
      <c r="AZ47" s="580">
        <v>0.20282444390248597</v>
      </c>
      <c r="BA47" s="580">
        <v>0.20247415102040728</v>
      </c>
      <c r="BB47" s="580">
        <v>0.20212506601589425</v>
      </c>
      <c r="BC47" s="580">
        <v>0.20177718265220662</v>
      </c>
      <c r="BD47" s="580">
        <v>0.20143049473546734</v>
      </c>
      <c r="BE47" s="580">
        <v>0.20108499611429495</v>
      </c>
      <c r="BF47" s="580">
        <v>0.20074068067943968</v>
      </c>
      <c r="BG47" s="580">
        <v>0.20039754236342344</v>
      </c>
      <c r="BH47" s="580">
        <v>0.20005557514018343</v>
      </c>
      <c r="BI47" s="580">
        <v>0.19971477302471924</v>
      </c>
      <c r="BJ47" s="580">
        <v>0.19937513007274391</v>
      </c>
      <c r="BK47" s="580">
        <v>0.19903664038033814</v>
      </c>
    </row>
    <row r="48" spans="1:63">
      <c r="A48" s="1068"/>
      <c r="B48" s="576">
        <v>7.75</v>
      </c>
      <c r="C48" s="580">
        <v>0.21129040391058068</v>
      </c>
      <c r="D48" s="580">
        <v>0.21089883331827772</v>
      </c>
      <c r="E48" s="580">
        <v>0.21050871138525826</v>
      </c>
      <c r="F48" s="580">
        <v>0.21012003008714986</v>
      </c>
      <c r="G48" s="580">
        <v>0.2097327814587352</v>
      </c>
      <c r="H48" s="580">
        <v>0.20934695759340829</v>
      </c>
      <c r="I48" s="580">
        <v>0.20896255064263622</v>
      </c>
      <c r="J48" s="580">
        <v>0.20857955281542673</v>
      </c>
      <c r="K48" s="580">
        <v>0.20819795637780225</v>
      </c>
      <c r="L48" s="580">
        <v>0.20781775365227911</v>
      </c>
      <c r="M48" s="580">
        <v>0.20743893701735255</v>
      </c>
      <c r="N48" s="580">
        <v>0.20706149890698763</v>
      </c>
      <c r="O48" s="580">
        <v>0.20668543181011551</v>
      </c>
      <c r="P48" s="580">
        <v>0.20631072827013491</v>
      </c>
      <c r="Q48" s="580">
        <v>0.20593738088441974</v>
      </c>
      <c r="R48" s="580">
        <v>0.20556538230383123</v>
      </c>
      <c r="S48" s="580">
        <v>0.20519472523223581</v>
      </c>
      <c r="T48" s="580">
        <v>0.20482540242602823</v>
      </c>
      <c r="U48" s="580">
        <v>0.20445740669365961</v>
      </c>
      <c r="V48" s="580">
        <v>0.20409073089517046</v>
      </c>
      <c r="W48" s="580">
        <v>0.20372536794172921</v>
      </c>
      <c r="X48" s="580">
        <v>0.20336131079517533</v>
      </c>
      <c r="Y48" s="580">
        <v>0.20299855246756704</v>
      </c>
      <c r="Z48" s="580">
        <v>0.20263708602073471</v>
      </c>
      <c r="AA48" s="580">
        <v>0.20227690456583819</v>
      </c>
      <c r="AB48" s="580">
        <v>0.2019180012629293</v>
      </c>
      <c r="AC48" s="580">
        <v>0.20156036932051874</v>
      </c>
      <c r="AD48" s="580">
        <v>0.20120400199514787</v>
      </c>
      <c r="AE48" s="580">
        <v>0.20084889259096478</v>
      </c>
      <c r="AF48" s="580">
        <v>0.20049503445930478</v>
      </c>
      <c r="AG48" s="580">
        <v>0.20014242099827567</v>
      </c>
      <c r="AH48" s="580">
        <v>0.19979104565234715</v>
      </c>
      <c r="AI48" s="580">
        <v>0.1994409019119443</v>
      </c>
      <c r="AJ48" s="580">
        <v>0.19909198331304598</v>
      </c>
      <c r="AK48" s="580">
        <v>0.19874428343678677</v>
      </c>
      <c r="AL48" s="580">
        <v>0.19839779590906337</v>
      </c>
      <c r="AM48" s="580">
        <v>0.19805251440014521</v>
      </c>
      <c r="AN48" s="580">
        <v>0.197708432624289</v>
      </c>
      <c r="AO48" s="580">
        <v>0.19736554433935705</v>
      </c>
      <c r="AP48" s="580">
        <v>0.19702384334644019</v>
      </c>
      <c r="AQ48" s="580">
        <v>0.19668332348948386</v>
      </c>
      <c r="AR48" s="580">
        <v>0.19634397865491859</v>
      </c>
      <c r="AS48" s="580">
        <v>0.19600580277129412</v>
      </c>
      <c r="AT48" s="580">
        <v>0.19566878980891722</v>
      </c>
      <c r="AU48" s="580">
        <v>0.19533293377949337</v>
      </c>
      <c r="AV48" s="580">
        <v>0.19499822873577211</v>
      </c>
      <c r="AW48" s="580">
        <v>0.19466466877119595</v>
      </c>
      <c r="AX48" s="580">
        <v>0.19433224801955287</v>
      </c>
      <c r="AY48" s="580">
        <v>0.1940009606546326</v>
      </c>
      <c r="AZ48" s="580">
        <v>0.193670800889886</v>
      </c>
      <c r="BA48" s="580">
        <v>0.19334176297808839</v>
      </c>
      <c r="BB48" s="580">
        <v>0.19301384121100582</v>
      </c>
      <c r="BC48" s="580">
        <v>0.19268702991906514</v>
      </c>
      <c r="BD48" s="580">
        <v>0.1923613234710273</v>
      </c>
      <c r="BE48" s="580">
        <v>0.19203671627366367</v>
      </c>
      <c r="BF48" s="580">
        <v>0.19171320277143611</v>
      </c>
      <c r="BG48" s="580">
        <v>0.19139077744617991</v>
      </c>
      <c r="BH48" s="580">
        <v>0.19106943481679006</v>
      </c>
      <c r="BI48" s="580">
        <v>0.19074916943891065</v>
      </c>
      <c r="BJ48" s="580">
        <v>0.19042997590462751</v>
      </c>
      <c r="BK48" s="580">
        <v>0.19011184884216359</v>
      </c>
    </row>
    <row r="49" spans="1:63">
      <c r="A49" s="1068"/>
      <c r="B49" s="510">
        <v>8</v>
      </c>
      <c r="C49" s="580">
        <v>0.21129040391058068</v>
      </c>
      <c r="D49" s="580">
        <v>0.21089883331827772</v>
      </c>
      <c r="E49" s="580">
        <v>0.21050871138525826</v>
      </c>
      <c r="F49" s="580">
        <v>0.21012003008714986</v>
      </c>
      <c r="G49" s="580">
        <v>0.2097327814587352</v>
      </c>
      <c r="H49" s="580">
        <v>0.20934695759340829</v>
      </c>
      <c r="I49" s="580">
        <v>0.20896255064263622</v>
      </c>
      <c r="J49" s="580">
        <v>0.20857955281542673</v>
      </c>
      <c r="K49" s="580">
        <v>0.20819795637780225</v>
      </c>
      <c r="L49" s="580">
        <v>0.20781775365227911</v>
      </c>
      <c r="M49" s="580">
        <v>0.20743893701735255</v>
      </c>
      <c r="N49" s="580">
        <v>0.20706149890698763</v>
      </c>
      <c r="O49" s="580">
        <v>0.20668543181011551</v>
      </c>
      <c r="P49" s="580">
        <v>0.20631072827013491</v>
      </c>
      <c r="Q49" s="580">
        <v>0.20593738088441974</v>
      </c>
      <c r="R49" s="580">
        <v>0.20556538230383123</v>
      </c>
      <c r="S49" s="580">
        <v>0.20519472523223581</v>
      </c>
      <c r="T49" s="580">
        <v>0.20482540242602823</v>
      </c>
      <c r="U49" s="580">
        <v>0.20445740669365961</v>
      </c>
      <c r="V49" s="580">
        <v>0.20409073089517046</v>
      </c>
      <c r="W49" s="580">
        <v>0.20372536794172921</v>
      </c>
      <c r="X49" s="580">
        <v>0.20336131079517533</v>
      </c>
      <c r="Y49" s="580">
        <v>0.20299855246756704</v>
      </c>
      <c r="Z49" s="580">
        <v>0.20263708602073471</v>
      </c>
      <c r="AA49" s="580">
        <v>0.20227690456583819</v>
      </c>
      <c r="AB49" s="580">
        <v>0.2019180012629293</v>
      </c>
      <c r="AC49" s="580">
        <v>0.20156036932051874</v>
      </c>
      <c r="AD49" s="580">
        <v>0.20120400199514787</v>
      </c>
      <c r="AE49" s="580">
        <v>0.20084889259096478</v>
      </c>
      <c r="AF49" s="580">
        <v>0.20049503445930478</v>
      </c>
      <c r="AG49" s="580">
        <v>0.20014242099827567</v>
      </c>
      <c r="AH49" s="580">
        <v>0.19979104565234715</v>
      </c>
      <c r="AI49" s="580">
        <v>0.1994409019119443</v>
      </c>
      <c r="AJ49" s="580">
        <v>0.19909198331304598</v>
      </c>
      <c r="AK49" s="580">
        <v>0.19874428343678677</v>
      </c>
      <c r="AL49" s="580">
        <v>0.19839779590906337</v>
      </c>
      <c r="AM49" s="580">
        <v>0.19805251440014521</v>
      </c>
      <c r="AN49" s="580">
        <v>0.197708432624289</v>
      </c>
      <c r="AO49" s="580">
        <v>0.19736554433935705</v>
      </c>
      <c r="AP49" s="580">
        <v>0.19702384334644019</v>
      </c>
      <c r="AQ49" s="580">
        <v>0.19668332348948386</v>
      </c>
      <c r="AR49" s="580">
        <v>0.19634397865491859</v>
      </c>
      <c r="AS49" s="580">
        <v>0.19600580277129412</v>
      </c>
      <c r="AT49" s="580">
        <v>0.19566878980891722</v>
      </c>
      <c r="AU49" s="580">
        <v>0.19533293377949337</v>
      </c>
      <c r="AV49" s="580">
        <v>0.19499822873577211</v>
      </c>
      <c r="AW49" s="580">
        <v>0.19466466877119595</v>
      </c>
      <c r="AX49" s="580">
        <v>0.19433224801955287</v>
      </c>
      <c r="AY49" s="580">
        <v>0.1940009606546326</v>
      </c>
      <c r="AZ49" s="580">
        <v>0.193670800889886</v>
      </c>
      <c r="BA49" s="580">
        <v>0.19334176297808839</v>
      </c>
      <c r="BB49" s="580">
        <v>0.19301384121100582</v>
      </c>
      <c r="BC49" s="580">
        <v>0.19268702991906514</v>
      </c>
      <c r="BD49" s="580">
        <v>0.1923613234710273</v>
      </c>
      <c r="BE49" s="580">
        <v>0.19203671627366367</v>
      </c>
      <c r="BF49" s="580">
        <v>0.19171320277143611</v>
      </c>
      <c r="BG49" s="580">
        <v>0.19139077744617991</v>
      </c>
      <c r="BH49" s="580">
        <v>0.19106943481679006</v>
      </c>
      <c r="BI49" s="580">
        <v>0.19074916943891065</v>
      </c>
      <c r="BJ49" s="580">
        <v>0.19042997590462751</v>
      </c>
      <c r="BK49" s="580">
        <v>0.19011184884216359</v>
      </c>
    </row>
    <row r="50" spans="1:63">
      <c r="A50" s="1068"/>
      <c r="B50" s="576">
        <v>8.25</v>
      </c>
      <c r="C50" s="580">
        <v>0.19273568072327685</v>
      </c>
      <c r="D50" s="580">
        <v>0.1923907484816702</v>
      </c>
      <c r="E50" s="580">
        <v>0.19204704866054817</v>
      </c>
      <c r="F50" s="580">
        <v>0.191704574666652</v>
      </c>
      <c r="G50" s="580">
        <v>0.19136331995366959</v>
      </c>
      <c r="H50" s="580">
        <v>0.19102327802181873</v>
      </c>
      <c r="I50" s="580">
        <v>0.19068444241743426</v>
      </c>
      <c r="J50" s="580">
        <v>0.19034680673255969</v>
      </c>
      <c r="K50" s="580">
        <v>0.19001036460454335</v>
      </c>
      <c r="L50" s="580">
        <v>0.18967510971563881</v>
      </c>
      <c r="M50" s="580">
        <v>0.18934103579260927</v>
      </c>
      <c r="N50" s="580">
        <v>0.1890081366063362</v>
      </c>
      <c r="O50" s="580">
        <v>0.18867640597143245</v>
      </c>
      <c r="P50" s="580">
        <v>0.18834583774585897</v>
      </c>
      <c r="Q50" s="580">
        <v>0.18801642583054567</v>
      </c>
      <c r="R50" s="580">
        <v>0.18768816416901654</v>
      </c>
      <c r="S50" s="580">
        <v>0.18736104674701834</v>
      </c>
      <c r="T50" s="580">
        <v>0.18703506759215316</v>
      </c>
      <c r="U50" s="580">
        <v>0.18671022077351521</v>
      </c>
      <c r="V50" s="580">
        <v>0.18638650040133103</v>
      </c>
      <c r="W50" s="580">
        <v>0.18606390062660338</v>
      </c>
      <c r="X50" s="580">
        <v>0.18574241564075913</v>
      </c>
      <c r="Y50" s="580">
        <v>0.18542203967530063</v>
      </c>
      <c r="Z50" s="580">
        <v>0.18510276700146058</v>
      </c>
      <c r="AA50" s="580">
        <v>0.18478459192986066</v>
      </c>
      <c r="AB50" s="580">
        <v>0.1844675088101736</v>
      </c>
      <c r="AC50" s="580">
        <v>0.18415151203078856</v>
      </c>
      <c r="AD50" s="580">
        <v>0.18383659601848024</v>
      </c>
      <c r="AE50" s="580">
        <v>0.1835227552380812</v>
      </c>
      <c r="AF50" s="580">
        <v>0.18320998419215742</v>
      </c>
      <c r="AG50" s="580">
        <v>0.18289827742068748</v>
      </c>
      <c r="AH50" s="580">
        <v>0.18258762950074484</v>
      </c>
      <c r="AI50" s="580">
        <v>0.18227803504618312</v>
      </c>
      <c r="AJ50" s="580">
        <v>0.1819694887073251</v>
      </c>
      <c r="AK50" s="580">
        <v>0.18166198517065443</v>
      </c>
      <c r="AL50" s="580">
        <v>0.18135551915851061</v>
      </c>
      <c r="AM50" s="580">
        <v>0.18105008542878701</v>
      </c>
      <c r="AN50" s="580">
        <v>0.18074567877463216</v>
      </c>
      <c r="AO50" s="580">
        <v>0.18044229402415374</v>
      </c>
      <c r="AP50" s="580">
        <v>0.18013992604012552</v>
      </c>
      <c r="AQ50" s="580">
        <v>0.17983856971969778</v>
      </c>
      <c r="AR50" s="580">
        <v>0.17953821999410996</v>
      </c>
      <c r="AS50" s="580">
        <v>0.17923887182840639</v>
      </c>
      <c r="AT50" s="580">
        <v>0.17894052022115531</v>
      </c>
      <c r="AU50" s="580">
        <v>0.17864316020417001</v>
      </c>
      <c r="AV50" s="580">
        <v>0.1783467868422331</v>
      </c>
      <c r="AW50" s="580">
        <v>0.17805139523282357</v>
      </c>
      <c r="AX50" s="580">
        <v>0.17775698050584651</v>
      </c>
      <c r="AY50" s="580">
        <v>0.17746353782336521</v>
      </c>
      <c r="AZ50" s="580">
        <v>0.1771710623793365</v>
      </c>
      <c r="BA50" s="580">
        <v>0.17687954939934811</v>
      </c>
      <c r="BB50" s="580">
        <v>0.17658899414035897</v>
      </c>
      <c r="BC50" s="580">
        <v>0.17629939189044197</v>
      </c>
      <c r="BD50" s="580">
        <v>0.17601073796852926</v>
      </c>
      <c r="BE50" s="580">
        <v>0.17572302772415996</v>
      </c>
      <c r="BF50" s="580">
        <v>0.17543625653723052</v>
      </c>
      <c r="BG50" s="580">
        <v>0.17515041981774737</v>
      </c>
      <c r="BH50" s="580">
        <v>0.17486551300558195</v>
      </c>
      <c r="BI50" s="580">
        <v>0.17458153157022835</v>
      </c>
      <c r="BJ50" s="580">
        <v>0.17429847101056303</v>
      </c>
      <c r="BK50" s="580">
        <v>0.17401632685460722</v>
      </c>
    </row>
    <row r="51" spans="1:63">
      <c r="A51" s="1068"/>
      <c r="B51" s="576">
        <v>8.5</v>
      </c>
      <c r="C51" s="580">
        <v>0.18437699637833338</v>
      </c>
      <c r="D51" s="580">
        <v>0.18405258730379365</v>
      </c>
      <c r="E51" s="580">
        <v>0.18372931781178595</v>
      </c>
      <c r="F51" s="580">
        <v>0.18340718190815877</v>
      </c>
      <c r="G51" s="580">
        <v>0.18308617364072585</v>
      </c>
      <c r="H51" s="580">
        <v>0.1827662870988993</v>
      </c>
      <c r="I51" s="580">
        <v>0.18244751641332671</v>
      </c>
      <c r="J51" s="580">
        <v>0.18212985575553262</v>
      </c>
      <c r="K51" s="580">
        <v>0.18181329933756285</v>
      </c>
      <c r="L51" s="580">
        <v>0.18149784141163314</v>
      </c>
      <c r="M51" s="580">
        <v>0.18118347626978132</v>
      </c>
      <c r="N51" s="580">
        <v>0.18087019824352299</v>
      </c>
      <c r="O51" s="580">
        <v>0.18055800170351066</v>
      </c>
      <c r="P51" s="580">
        <v>0.18024688105919684</v>
      </c>
      <c r="Q51" s="580">
        <v>0.17993683075850012</v>
      </c>
      <c r="R51" s="580">
        <v>0.17962784528747502</v>
      </c>
      <c r="S51" s="580">
        <v>0.17931991916998499</v>
      </c>
      <c r="T51" s="580">
        <v>0.17901304696737907</v>
      </c>
      <c r="U51" s="580">
        <v>0.17870722327817157</v>
      </c>
      <c r="V51" s="580">
        <v>0.1784024427377251</v>
      </c>
      <c r="W51" s="580">
        <v>0.17809870001793704</v>
      </c>
      <c r="X51" s="580">
        <v>0.17779598982692904</v>
      </c>
      <c r="Y51" s="580">
        <v>0.17749430690873944</v>
      </c>
      <c r="Z51" s="580">
        <v>0.1771936460430194</v>
      </c>
      <c r="AA51" s="580">
        <v>0.17689400204473169</v>
      </c>
      <c r="AB51" s="580">
        <v>0.17659536976385237</v>
      </c>
      <c r="AC51" s="580">
        <v>0.1762977440850762</v>
      </c>
      <c r="AD51" s="580">
        <v>0.17600111992752415</v>
      </c>
      <c r="AE51" s="580">
        <v>0.17570549224445445</v>
      </c>
      <c r="AF51" s="580">
        <v>0.17541085602297646</v>
      </c>
      <c r="AG51" s="580">
        <v>0.17511720628376715</v>
      </c>
      <c r="AH51" s="580">
        <v>0.17482453808079063</v>
      </c>
      <c r="AI51" s="580">
        <v>0.17453284650102055</v>
      </c>
      <c r="AJ51" s="580">
        <v>0.17424212666416519</v>
      </c>
      <c r="AK51" s="580">
        <v>0.17395237372239511</v>
      </c>
      <c r="AL51" s="580">
        <v>0.17366358286007377</v>
      </c>
      <c r="AM51" s="580">
        <v>0.17337574929349098</v>
      </c>
      <c r="AN51" s="580">
        <v>0.17308886827059822</v>
      </c>
      <c r="AO51" s="580">
        <v>0.17280293507074773</v>
      </c>
      <c r="AP51" s="580">
        <v>0.17251794500443318</v>
      </c>
      <c r="AQ51" s="580">
        <v>0.17223389341303347</v>
      </c>
      <c r="AR51" s="580">
        <v>0.17195077566855871</v>
      </c>
      <c r="AS51" s="580">
        <v>0.17166858717339911</v>
      </c>
      <c r="AT51" s="580">
        <v>0.17138732336007603</v>
      </c>
      <c r="AU51" s="580">
        <v>0.17110697969099531</v>
      </c>
      <c r="AV51" s="580">
        <v>0.17082755165820362</v>
      </c>
      <c r="AW51" s="580">
        <v>0.17054903478314667</v>
      </c>
      <c r="AX51" s="580">
        <v>0.17027142461642983</v>
      </c>
      <c r="AY51" s="580">
        <v>0.16999471673758132</v>
      </c>
      <c r="AZ51" s="580">
        <v>0.1697189067548176</v>
      </c>
      <c r="BA51" s="580">
        <v>0.16944399030481092</v>
      </c>
      <c r="BB51" s="580">
        <v>0.16916996305245929</v>
      </c>
      <c r="BC51" s="580">
        <v>0.16889682069065864</v>
      </c>
      <c r="BD51" s="580">
        <v>0.16862455894007702</v>
      </c>
      <c r="BE51" s="580">
        <v>0.16835317354893131</v>
      </c>
      <c r="BF51" s="580">
        <v>0.16808266029276575</v>
      </c>
      <c r="BG51" s="580">
        <v>0.16781301497423276</v>
      </c>
      <c r="BH51" s="580">
        <v>0.16754423342287589</v>
      </c>
      <c r="BI51" s="580">
        <v>0.16727631149491484</v>
      </c>
      <c r="BJ51" s="580">
        <v>0.16700924507303236</v>
      </c>
      <c r="BK51" s="580">
        <v>0.16674303006616353</v>
      </c>
    </row>
    <row r="52" spans="1:63">
      <c r="A52" s="1068"/>
      <c r="B52" s="576">
        <v>8.75</v>
      </c>
      <c r="C52" s="580">
        <v>0.17655922146826167</v>
      </c>
      <c r="D52" s="580">
        <v>0.17625371898224321</v>
      </c>
      <c r="E52" s="580">
        <v>0.17594927189909848</v>
      </c>
      <c r="F52" s="580">
        <v>0.17564587475919344</v>
      </c>
      <c r="G52" s="580">
        <v>0.17534352214048635</v>
      </c>
      <c r="H52" s="580">
        <v>0.17504220865820477</v>
      </c>
      <c r="I52" s="580">
        <v>0.17474192896452601</v>
      </c>
      <c r="J52" s="580">
        <v>0.17444267774826064</v>
      </c>
      <c r="K52" s="580">
        <v>0.1741444497345393</v>
      </c>
      <c r="L52" s="580">
        <v>0.17384723968450286</v>
      </c>
      <c r="M52" s="580">
        <v>0.17355104239499569</v>
      </c>
      <c r="N52" s="580">
        <v>0.17325585269826185</v>
      </c>
      <c r="O52" s="580">
        <v>0.17296166546164474</v>
      </c>
      <c r="P52" s="580">
        <v>0.17266847558728954</v>
      </c>
      <c r="Q52" s="580">
        <v>0.1723762780118486</v>
      </c>
      <c r="R52" s="580">
        <v>0.17208506770619023</v>
      </c>
      <c r="S52" s="580">
        <v>0.17179483967511003</v>
      </c>
      <c r="T52" s="580">
        <v>0.17150558895704515</v>
      </c>
      <c r="U52" s="580">
        <v>0.17121731062379181</v>
      </c>
      <c r="V52" s="580">
        <v>0.17092999978022516</v>
      </c>
      <c r="W52" s="580">
        <v>0.17064365156402247</v>
      </c>
      <c r="X52" s="580">
        <v>0.17035826114538855</v>
      </c>
      <c r="Y52" s="580">
        <v>0.17007382372678434</v>
      </c>
      <c r="Z52" s="580">
        <v>0.16979033454265824</v>
      </c>
      <c r="AA52" s="580">
        <v>0.16950778885917955</v>
      </c>
      <c r="AB52" s="580">
        <v>0.16922618197397543</v>
      </c>
      <c r="AC52" s="580">
        <v>0.16894550921586976</v>
      </c>
      <c r="AD52" s="580">
        <v>0.16866576594462485</v>
      </c>
      <c r="AE52" s="580">
        <v>0.16838694755068584</v>
      </c>
      <c r="AF52" s="580">
        <v>0.16810904945492749</v>
      </c>
      <c r="AG52" s="580">
        <v>0.16783206710840345</v>
      </c>
      <c r="AH52" s="580">
        <v>0.167555995992098</v>
      </c>
      <c r="AI52" s="580">
        <v>0.16728083161668048</v>
      </c>
      <c r="AJ52" s="580">
        <v>0.1670065695222617</v>
      </c>
      <c r="AK52" s="580">
        <v>0.16673320527815313</v>
      </c>
      <c r="AL52" s="580">
        <v>0.16646073448262835</v>
      </c>
      <c r="AM52" s="580">
        <v>0.16618915276268659</v>
      </c>
      <c r="AN52" s="580">
        <v>0.165918455773819</v>
      </c>
      <c r="AO52" s="580">
        <v>0.1656486391997769</v>
      </c>
      <c r="AP52" s="580">
        <v>0.16537969875234226</v>
      </c>
      <c r="AQ52" s="580">
        <v>0.1651116301711007</v>
      </c>
      <c r="AR52" s="580">
        <v>0.16484442922321643</v>
      </c>
      <c r="AS52" s="580">
        <v>0.16457809170320944</v>
      </c>
      <c r="AT52" s="580">
        <v>0.1643126134327349</v>
      </c>
      <c r="AU52" s="580">
        <v>0.16404799026036465</v>
      </c>
      <c r="AV52" s="580">
        <v>0.16378421806137078</v>
      </c>
      <c r="AW52" s="580">
        <v>0.16352129273751134</v>
      </c>
      <c r="AX52" s="580">
        <v>0.16325921021681813</v>
      </c>
      <c r="AY52" s="580">
        <v>0.16299796645338643</v>
      </c>
      <c r="AZ52" s="580">
        <v>0.1627375574271667</v>
      </c>
      <c r="BA52" s="580">
        <v>0.16247797914375864</v>
      </c>
      <c r="BB52" s="580">
        <v>0.16221922763420676</v>
      </c>
      <c r="BC52" s="580">
        <v>0.16196129895479808</v>
      </c>
      <c r="BD52" s="580">
        <v>0.16170418918686191</v>
      </c>
      <c r="BE52" s="580">
        <v>0.16144789443657126</v>
      </c>
      <c r="BF52" s="580">
        <v>0.16119241083474631</v>
      </c>
      <c r="BG52" s="580">
        <v>0.16093773453665974</v>
      </c>
      <c r="BH52" s="580">
        <v>0.16068386172184393</v>
      </c>
      <c r="BI52" s="580">
        <v>0.16043078859389964</v>
      </c>
      <c r="BJ52" s="580">
        <v>0.16017851138030711</v>
      </c>
      <c r="BK52" s="580">
        <v>0.15992702633223843</v>
      </c>
    </row>
    <row r="53" spans="1:63">
      <c r="A53" s="1068"/>
      <c r="B53" s="576">
        <v>9</v>
      </c>
      <c r="C53" s="580">
        <v>0.16923599106459228</v>
      </c>
      <c r="D53" s="580">
        <v>0.16894793661300364</v>
      </c>
      <c r="E53" s="580">
        <v>0.1686608610829223</v>
      </c>
      <c r="F53" s="580">
        <v>0.1683747594926768</v>
      </c>
      <c r="G53" s="580">
        <v>0.16808962689434032</v>
      </c>
      <c r="H53" s="580">
        <v>0.1678054583734454</v>
      </c>
      <c r="I53" s="580">
        <v>0.1675222490487018</v>
      </c>
      <c r="J53" s="580">
        <v>0.16723999407171664</v>
      </c>
      <c r="K53" s="580">
        <v>0.16695868862671806</v>
      </c>
      <c r="L53" s="580">
        <v>0.1666783279302812</v>
      </c>
      <c r="M53" s="580">
        <v>0.16639890723105699</v>
      </c>
      <c r="N53" s="580">
        <v>0.16612042180950387</v>
      </c>
      <c r="O53" s="580">
        <v>0.16584286697762207</v>
      </c>
      <c r="P53" s="580">
        <v>0.16556623807869031</v>
      </c>
      <c r="Q53" s="580">
        <v>0.16529053048700573</v>
      </c>
      <c r="R53" s="580">
        <v>0.16501573960762583</v>
      </c>
      <c r="S53" s="580">
        <v>0.1647418608761132</v>
      </c>
      <c r="T53" s="580">
        <v>0.16446888975828289</v>
      </c>
      <c r="U53" s="580">
        <v>0.16419682174995215</v>
      </c>
      <c r="V53" s="580">
        <v>0.1639256523766926</v>
      </c>
      <c r="W53" s="580">
        <v>0.16365537719358508</v>
      </c>
      <c r="X53" s="580">
        <v>0.16338599178497673</v>
      </c>
      <c r="Y53" s="580">
        <v>0.16311749176424045</v>
      </c>
      <c r="Z53" s="580">
        <v>0.16284987277353691</v>
      </c>
      <c r="AA53" s="580">
        <v>0.16258313048357867</v>
      </c>
      <c r="AB53" s="580">
        <v>0.16231726059339679</v>
      </c>
      <c r="AC53" s="580">
        <v>0.16205225883010968</v>
      </c>
      <c r="AD53" s="580">
        <v>0.16178812094869413</v>
      </c>
      <c r="AE53" s="580">
        <v>0.16152484273175879</v>
      </c>
      <c r="AF53" s="580">
        <v>0.16126241998931937</v>
      </c>
      <c r="AG53" s="580">
        <v>0.16100084855857683</v>
      </c>
      <c r="AH53" s="580">
        <v>0.16074012430369689</v>
      </c>
      <c r="AI53" s="580">
        <v>0.1604802431155922</v>
      </c>
      <c r="AJ53" s="580">
        <v>0.16022120091170647</v>
      </c>
      <c r="AK53" s="580">
        <v>0.15996299363580069</v>
      </c>
      <c r="AL53" s="580">
        <v>0.15970561725774132</v>
      </c>
      <c r="AM53" s="580">
        <v>0.15944906777329079</v>
      </c>
      <c r="AN53" s="580">
        <v>0.15919334120389966</v>
      </c>
      <c r="AO53" s="580">
        <v>0.15893843359650098</v>
      </c>
      <c r="AP53" s="580">
        <v>0.15868434102330675</v>
      </c>
      <c r="AQ53" s="580">
        <v>0.15843105958160605</v>
      </c>
      <c r="AR53" s="580">
        <v>0.15817858539356516</v>
      </c>
      <c r="AS53" s="580">
        <v>0.15792691460602981</v>
      </c>
      <c r="AT53" s="580">
        <v>0.15767604339032912</v>
      </c>
      <c r="AU53" s="580">
        <v>0.15742596794208136</v>
      </c>
      <c r="AV53" s="580">
        <v>0.15717668448100172</v>
      </c>
      <c r="AW53" s="580">
        <v>0.15692818925071184</v>
      </c>
      <c r="AX53" s="580">
        <v>0.15668047851855102</v>
      </c>
      <c r="AY53" s="580">
        <v>0.15643354857538944</v>
      </c>
      <c r="AZ53" s="580">
        <v>0.15618739573544305</v>
      </c>
      <c r="BA53" s="580">
        <v>0.15594201633608998</v>
      </c>
      <c r="BB53" s="580">
        <v>0.15569740673768909</v>
      </c>
      <c r="BC53" s="580">
        <v>0.15545356332339996</v>
      </c>
      <c r="BD53" s="580">
        <v>0.1552104824990046</v>
      </c>
      <c r="BE53" s="580">
        <v>0.15496816069273081</v>
      </c>
      <c r="BF53" s="580">
        <v>0.15472659435507732</v>
      </c>
      <c r="BG53" s="580">
        <v>0.15448577995864049</v>
      </c>
      <c r="BH53" s="580">
        <v>0.15424571399794243</v>
      </c>
      <c r="BI53" s="580">
        <v>0.15400639298926122</v>
      </c>
      <c r="BJ53" s="580">
        <v>0.15376781347046212</v>
      </c>
      <c r="BK53" s="580">
        <v>0.15352997200083068</v>
      </c>
    </row>
    <row r="54" spans="1:63">
      <c r="A54" s="1068"/>
      <c r="B54" s="510">
        <v>9.25</v>
      </c>
      <c r="C54" s="580">
        <v>0.16236586861435709</v>
      </c>
      <c r="D54" s="580">
        <v>0.16209394326858162</v>
      </c>
      <c r="E54" s="580">
        <v>0.16182292722428981</v>
      </c>
      <c r="F54" s="580">
        <v>0.16155281592812315</v>
      </c>
      <c r="G54" s="580">
        <v>0.16128360485707391</v>
      </c>
      <c r="H54" s="580">
        <v>0.16101528951823268</v>
      </c>
      <c r="I54" s="580">
        <v>0.16074786544853847</v>
      </c>
      <c r="J54" s="580">
        <v>0.16048132821453126</v>
      </c>
      <c r="K54" s="580">
        <v>0.16021567341210696</v>
      </c>
      <c r="L54" s="580">
        <v>0.15995089666627474</v>
      </c>
      <c r="M54" s="580">
        <v>0.1596869936309171</v>
      </c>
      <c r="N54" s="580">
        <v>0.15942395998855191</v>
      </c>
      <c r="O54" s="580">
        <v>0.15916179145009687</v>
      </c>
      <c r="P54" s="580">
        <v>0.15890048375463667</v>
      </c>
      <c r="Q54" s="580">
        <v>0.15864003266919191</v>
      </c>
      <c r="R54" s="580">
        <v>0.15838043398849047</v>
      </c>
      <c r="S54" s="580">
        <v>0.15812168353474149</v>
      </c>
      <c r="T54" s="580">
        <v>0.15786377715741098</v>
      </c>
      <c r="U54" s="580">
        <v>0.15760671073299992</v>
      </c>
      <c r="V54" s="580">
        <v>0.1573504801648247</v>
      </c>
      <c r="W54" s="580">
        <v>0.15709508138279926</v>
      </c>
      <c r="X54" s="580">
        <v>0.15684051034321964</v>
      </c>
      <c r="Y54" s="580">
        <v>0.15658676302855071</v>
      </c>
      <c r="Z54" s="580">
        <v>0.15633383544721463</v>
      </c>
      <c r="AA54" s="580">
        <v>0.15608172363338169</v>
      </c>
      <c r="AB54" s="580">
        <v>0.15583042364676294</v>
      </c>
      <c r="AC54" s="580">
        <v>0.15557993157240502</v>
      </c>
      <c r="AD54" s="580">
        <v>0.15533024352048663</v>
      </c>
      <c r="AE54" s="580">
        <v>0.15508135562611755</v>
      </c>
      <c r="AF54" s="580">
        <v>0.15483326404913886</v>
      </c>
      <c r="AG54" s="580">
        <v>0.1545859649739256</v>
      </c>
      <c r="AH54" s="580">
        <v>0.15433945460919121</v>
      </c>
      <c r="AI54" s="580">
        <v>0.15409372918779363</v>
      </c>
      <c r="AJ54" s="580">
        <v>0.15384878496654361</v>
      </c>
      <c r="AK54" s="580">
        <v>0.15360461822601432</v>
      </c>
      <c r="AL54" s="580">
        <v>0.15336122527035348</v>
      </c>
      <c r="AM54" s="580">
        <v>0.15311860242709657</v>
      </c>
      <c r="AN54" s="580">
        <v>0.15287674604698226</v>
      </c>
      <c r="AO54" s="580">
        <v>0.1526356525037694</v>
      </c>
      <c r="AP54" s="580">
        <v>0.15239531819405586</v>
      </c>
      <c r="AQ54" s="580">
        <v>0.15215573953709888</v>
      </c>
      <c r="AR54" s="580">
        <v>0.15191691297463739</v>
      </c>
      <c r="AS54" s="580">
        <v>0.15167883497071571</v>
      </c>
      <c r="AT54" s="580">
        <v>0.1514415020115091</v>
      </c>
      <c r="AU54" s="580">
        <v>0.15120491060515096</v>
      </c>
      <c r="AV54" s="580">
        <v>0.1509690572815614</v>
      </c>
      <c r="AW54" s="580">
        <v>0.15073393859227774</v>
      </c>
      <c r="AX54" s="580">
        <v>0.1504995511102864</v>
      </c>
      <c r="AY54" s="580">
        <v>0.15026589142985644</v>
      </c>
      <c r="AZ54" s="580">
        <v>0.15003295616637441</v>
      </c>
      <c r="BA54" s="580">
        <v>0.14980074195618118</v>
      </c>
      <c r="BB54" s="580">
        <v>0.14956924545640987</v>
      </c>
      <c r="BC54" s="580">
        <v>0.14933846334482551</v>
      </c>
      <c r="BD54" s="580">
        <v>0.14910839231966602</v>
      </c>
      <c r="BE54" s="580">
        <v>0.14887902909948497</v>
      </c>
      <c r="BF54" s="580">
        <v>0.1486503704229952</v>
      </c>
      <c r="BG54" s="580">
        <v>0.14842241304891465</v>
      </c>
      <c r="BH54" s="580">
        <v>0.14819515375581294</v>
      </c>
      <c r="BI54" s="580">
        <v>0.14796858934195969</v>
      </c>
      <c r="BJ54" s="580">
        <v>0.14774271662517421</v>
      </c>
      <c r="BK54" s="580">
        <v>0.14751753244267643</v>
      </c>
    </row>
    <row r="55" spans="1:63">
      <c r="A55" s="1068"/>
      <c r="B55" s="576">
        <v>9.5</v>
      </c>
      <c r="C55" s="580">
        <v>0.15591172313141927</v>
      </c>
      <c r="D55" s="580">
        <v>0.1556547316691024</v>
      </c>
      <c r="E55" s="580">
        <v>0.15539858601782874</v>
      </c>
      <c r="F55" s="580">
        <v>0.15514328200885483</v>
      </c>
      <c r="G55" s="580">
        <v>0.15488881550078734</v>
      </c>
      <c r="H55" s="580">
        <v>0.15463518237935958</v>
      </c>
      <c r="I55" s="580">
        <v>0.15438237855720949</v>
      </c>
      <c r="J55" s="580">
        <v>0.15413039997365996</v>
      </c>
      <c r="K55" s="580">
        <v>0.15387924259450178</v>
      </c>
      <c r="L55" s="580">
        <v>0.15362890241177807</v>
      </c>
      <c r="M55" s="580">
        <v>0.15337937544357108</v>
      </c>
      <c r="N55" s="580">
        <v>0.15313065773379117</v>
      </c>
      <c r="O55" s="580">
        <v>0.15288274535196775</v>
      </c>
      <c r="P55" s="580">
        <v>0.15263563439304215</v>
      </c>
      <c r="Q55" s="580">
        <v>0.15238932097716257</v>
      </c>
      <c r="R55" s="580">
        <v>0.1521438012494811</v>
      </c>
      <c r="S55" s="580">
        <v>0.15189907137995268</v>
      </c>
      <c r="T55" s="580">
        <v>0.15165512756313568</v>
      </c>
      <c r="U55" s="580">
        <v>0.15141196601799492</v>
      </c>
      <c r="V55" s="580">
        <v>0.15116958298770622</v>
      </c>
      <c r="W55" s="580">
        <v>0.15092797473946284</v>
      </c>
      <c r="X55" s="580">
        <v>0.15068713756428406</v>
      </c>
      <c r="Y55" s="580">
        <v>0.15044706777682523</v>
      </c>
      <c r="Z55" s="580">
        <v>0.15020776171518971</v>
      </c>
      <c r="AA55" s="580">
        <v>0.1499692157407429</v>
      </c>
      <c r="AB55" s="580">
        <v>0.14973142623792776</v>
      </c>
      <c r="AC55" s="580">
        <v>0.14949438961408196</v>
      </c>
      <c r="AD55" s="580">
        <v>0.14925810229925715</v>
      </c>
      <c r="AE55" s="580">
        <v>0.14902256074603973</v>
      </c>
      <c r="AF55" s="580">
        <v>0.14878776142937308</v>
      </c>
      <c r="AG55" s="580">
        <v>0.14855370084638209</v>
      </c>
      <c r="AH55" s="580">
        <v>0.14832037551619864</v>
      </c>
      <c r="AI55" s="580">
        <v>0.14808778197978922</v>
      </c>
      <c r="AJ55" s="580">
        <v>0.14785591679978388</v>
      </c>
      <c r="AK55" s="580">
        <v>0.14762477656030706</v>
      </c>
      <c r="AL55" s="580">
        <v>0.14739435786680966</v>
      </c>
      <c r="AM55" s="580">
        <v>0.14716465734590295</v>
      </c>
      <c r="AN55" s="580">
        <v>0.14693567164519397</v>
      </c>
      <c r="AO55" s="580">
        <v>0.1467073974331225</v>
      </c>
      <c r="AP55" s="580">
        <v>0.14647983139879919</v>
      </c>
      <c r="AQ55" s="580">
        <v>0.14625297025184583</v>
      </c>
      <c r="AR55" s="580">
        <v>0.14602681072223669</v>
      </c>
      <c r="AS55" s="580">
        <v>0.14580134956014115</v>
      </c>
      <c r="AT55" s="580">
        <v>0.14557658353576836</v>
      </c>
      <c r="AU55" s="580">
        <v>0.14535250943921291</v>
      </c>
      <c r="AV55" s="580">
        <v>0.14512912408030185</v>
      </c>
      <c r="AW55" s="580">
        <v>0.14490642428844358</v>
      </c>
      <c r="AX55" s="580">
        <v>0.14468440691247764</v>
      </c>
      <c r="AY55" s="580">
        <v>0.14446306882052612</v>
      </c>
      <c r="AZ55" s="580">
        <v>0.14424240689984644</v>
      </c>
      <c r="BA55" s="580">
        <v>0.14402241805668542</v>
      </c>
      <c r="BB55" s="580">
        <v>0.14380309921613463</v>
      </c>
      <c r="BC55" s="580">
        <v>0.14358444732198725</v>
      </c>
      <c r="BD55" s="580">
        <v>0.14336645933659595</v>
      </c>
      <c r="BE55" s="580">
        <v>0.14314913224073231</v>
      </c>
      <c r="BF55" s="580">
        <v>0.14293246303344745</v>
      </c>
      <c r="BG55" s="580">
        <v>0.1427164487319339</v>
      </c>
      <c r="BH55" s="580">
        <v>0.14250108637138856</v>
      </c>
      <c r="BI55" s="580">
        <v>0.14228637300487729</v>
      </c>
      <c r="BJ55" s="580">
        <v>0.14207230570320042</v>
      </c>
      <c r="BK55" s="580">
        <v>0.14185888155475937</v>
      </c>
    </row>
    <row r="56" spans="1:63">
      <c r="A56" s="1068"/>
      <c r="B56" s="510">
        <v>9.75</v>
      </c>
      <c r="C56" s="580">
        <v>0.14984019724672817</v>
      </c>
      <c r="D56" s="580">
        <v>0.14959705433352441</v>
      </c>
      <c r="E56" s="580">
        <v>0.14935469922896322</v>
      </c>
      <c r="F56" s="580">
        <v>0.14911312811036306</v>
      </c>
      <c r="G56" s="580">
        <v>0.14887233717973425</v>
      </c>
      <c r="H56" s="580">
        <v>0.14863232266357984</v>
      </c>
      <c r="I56" s="580">
        <v>0.14839308081269839</v>
      </c>
      <c r="J56" s="580">
        <v>0.14815460790198895</v>
      </c>
      <c r="K56" s="580">
        <v>0.14791690023025764</v>
      </c>
      <c r="L56" s="580">
        <v>0.14767995412002607</v>
      </c>
      <c r="M56" s="580">
        <v>0.14744376591734182</v>
      </c>
      <c r="N56" s="580">
        <v>0.14720833199159061</v>
      </c>
      <c r="O56" s="580">
        <v>0.14697364873531013</v>
      </c>
      <c r="P56" s="580">
        <v>0.146739712564006</v>
      </c>
      <c r="Q56" s="580">
        <v>0.14650651991596911</v>
      </c>
      <c r="R56" s="580">
        <v>0.14627406725209482</v>
      </c>
      <c r="S56" s="580">
        <v>0.14604235105570421</v>
      </c>
      <c r="T56" s="580">
        <v>0.14581136783236628</v>
      </c>
      <c r="U56" s="580">
        <v>0.14558111410972283</v>
      </c>
      <c r="V56" s="580">
        <v>0.14535158643731386</v>
      </c>
      <c r="W56" s="580">
        <v>0.14512278138640572</v>
      </c>
      <c r="X56" s="580">
        <v>0.14489469554982018</v>
      </c>
      <c r="Y56" s="580">
        <v>0.14466732554176517</v>
      </c>
      <c r="Z56" s="580">
        <v>0.14444066799766753</v>
      </c>
      <c r="AA56" s="580">
        <v>0.14421471957400681</v>
      </c>
      <c r="AB56" s="580">
        <v>0.14398947694815098</v>
      </c>
      <c r="AC56" s="580">
        <v>0.14376493681819347</v>
      </c>
      <c r="AD56" s="580">
        <v>0.14354109590279204</v>
      </c>
      <c r="AE56" s="580">
        <v>0.14331795094100855</v>
      </c>
      <c r="AF56" s="580">
        <v>0.14309549869215105</v>
      </c>
      <c r="AG56" s="580">
        <v>0.14287373593561661</v>
      </c>
      <c r="AH56" s="580">
        <v>0.14265265947073588</v>
      </c>
      <c r="AI56" s="580">
        <v>0.14243226611661933</v>
      </c>
      <c r="AJ56" s="580">
        <v>0.14221255271200453</v>
      </c>
      <c r="AK56" s="580">
        <v>0.14199351611510497</v>
      </c>
      <c r="AL56" s="580">
        <v>0.14177515320346037</v>
      </c>
      <c r="AM56" s="580">
        <v>0.1415574608737884</v>
      </c>
      <c r="AN56" s="580">
        <v>0.14134043604183744</v>
      </c>
      <c r="AO56" s="580">
        <v>0.14112407564224111</v>
      </c>
      <c r="AP56" s="580">
        <v>0.14090837662837397</v>
      </c>
      <c r="AQ56" s="580">
        <v>0.14069333597220823</v>
      </c>
      <c r="AR56" s="580">
        <v>0.14047895066417243</v>
      </c>
      <c r="AS56" s="580">
        <v>0.14026521771301081</v>
      </c>
      <c r="AT56" s="580">
        <v>0.1400521341456443</v>
      </c>
      <c r="AU56" s="580">
        <v>0.1398396970070325</v>
      </c>
      <c r="AV56" s="580">
        <v>0.13962790336003725</v>
      </c>
      <c r="AW56" s="580">
        <v>0.13941675028528727</v>
      </c>
      <c r="AX56" s="580">
        <v>0.13920623488104381</v>
      </c>
      <c r="AY56" s="580">
        <v>0.13899635426306797</v>
      </c>
      <c r="AZ56" s="580">
        <v>0.13878710556448892</v>
      </c>
      <c r="BA56" s="580">
        <v>0.13857848593567321</v>
      </c>
      <c r="BB56" s="580">
        <v>0.13837049254409561</v>
      </c>
      <c r="BC56" s="580">
        <v>0.13816312257421084</v>
      </c>
      <c r="BD56" s="580">
        <v>0.13795637322732643</v>
      </c>
      <c r="BE56" s="580">
        <v>0.13775024172147698</v>
      </c>
      <c r="BF56" s="580">
        <v>0.13754472529129927</v>
      </c>
      <c r="BG56" s="580">
        <v>0.13733982118790861</v>
      </c>
      <c r="BH56" s="580">
        <v>0.13713552667877635</v>
      </c>
      <c r="BI56" s="580">
        <v>0.13693183904760828</v>
      </c>
      <c r="BJ56" s="580">
        <v>0.1367287555942244</v>
      </c>
      <c r="BK56" s="580">
        <v>0.13652627363443945</v>
      </c>
    </row>
    <row r="57" spans="1:63">
      <c r="A57" s="1068"/>
      <c r="B57" s="510">
        <v>10</v>
      </c>
      <c r="C57" s="580">
        <v>0.14412125114454494</v>
      </c>
      <c r="D57" s="580">
        <v>0.14389096930254394</v>
      </c>
      <c r="E57" s="580">
        <v>0.14366142219090094</v>
      </c>
      <c r="F57" s="580">
        <v>0.1434326062989035</v>
      </c>
      <c r="G57" s="580">
        <v>0.14320451813817023</v>
      </c>
      <c r="H57" s="580">
        <v>0.14297715424247354</v>
      </c>
      <c r="I57" s="580">
        <v>0.14275051116756418</v>
      </c>
      <c r="J57" s="580">
        <v>0.14252458549099714</v>
      </c>
      <c r="K57" s="580">
        <v>0.14229937381195945</v>
      </c>
      <c r="L57" s="580">
        <v>0.14207487275109959</v>
      </c>
      <c r="M57" s="580">
        <v>0.14185107895035842</v>
      </c>
      <c r="N57" s="580">
        <v>0.14162798907280166</v>
      </c>
      <c r="O57" s="580">
        <v>0.14140559980245421</v>
      </c>
      <c r="P57" s="580">
        <v>0.14118390784413573</v>
      </c>
      <c r="Q57" s="580">
        <v>0.14096290992329788</v>
      </c>
      <c r="R57" s="580">
        <v>0.14074260278586323</v>
      </c>
      <c r="S57" s="580">
        <v>0.14052298319806536</v>
      </c>
      <c r="T57" s="580">
        <v>0.14030404794629073</v>
      </c>
      <c r="U57" s="580">
        <v>0.14008579383692196</v>
      </c>
      <c r="V57" s="580">
        <v>0.13986821769618252</v>
      </c>
      <c r="W57" s="580">
        <v>0.13965131636998285</v>
      </c>
      <c r="X57" s="580">
        <v>0.13943508672376792</v>
      </c>
      <c r="Y57" s="580">
        <v>0.13921952564236645</v>
      </c>
      <c r="Z57" s="580">
        <v>0.13900463002984098</v>
      </c>
      <c r="AA57" s="580">
        <v>0.13879039680933991</v>
      </c>
      <c r="AB57" s="580">
        <v>0.13857682292295054</v>
      </c>
      <c r="AC57" s="580">
        <v>0.1383639053315536</v>
      </c>
      <c r="AD57" s="580">
        <v>0.13815164101467906</v>
      </c>
      <c r="AE57" s="580">
        <v>0.13794002697036342</v>
      </c>
      <c r="AF57" s="580">
        <v>0.13772906021500803</v>
      </c>
      <c r="AG57" s="580">
        <v>0.13751873778323895</v>
      </c>
      <c r="AH57" s="580">
        <v>0.137309056727768</v>
      </c>
      <c r="AI57" s="580">
        <v>0.13710001411925513</v>
      </c>
      <c r="AJ57" s="580">
        <v>0.13689160704617193</v>
      </c>
      <c r="AK57" s="580">
        <v>0.13668383261466646</v>
      </c>
      <c r="AL57" s="580">
        <v>0.13647668794842943</v>
      </c>
      <c r="AM57" s="580">
        <v>0.13627017018856125</v>
      </c>
      <c r="AN57" s="580">
        <v>0.13606427649344077</v>
      </c>
      <c r="AO57" s="580">
        <v>0.13585900403859472</v>
      </c>
      <c r="AP57" s="580">
        <v>0.13565435001656867</v>
      </c>
      <c r="AQ57" s="580">
        <v>0.13545031163679902</v>
      </c>
      <c r="AR57" s="580">
        <v>0.13524688612548619</v>
      </c>
      <c r="AS57" s="580">
        <v>0.13504407072546878</v>
      </c>
      <c r="AT57" s="580">
        <v>0.13484186269609924</v>
      </c>
      <c r="AU57" s="580">
        <v>0.13464025931312029</v>
      </c>
      <c r="AV57" s="580">
        <v>0.13443925786854244</v>
      </c>
      <c r="AW57" s="580">
        <v>0.13423885567052302</v>
      </c>
      <c r="AX57" s="580">
        <v>0.13403905004324587</v>
      </c>
      <c r="AY57" s="580">
        <v>0.13383983832680221</v>
      </c>
      <c r="AZ57" s="580">
        <v>0.13364121787707262</v>
      </c>
      <c r="BA57" s="580">
        <v>0.13344318606561018</v>
      </c>
      <c r="BB57" s="580">
        <v>0.13324574027952432</v>
      </c>
      <c r="BC57" s="580">
        <v>0.13304887792136608</v>
      </c>
      <c r="BD57" s="580">
        <v>0.13285259640901409</v>
      </c>
      <c r="BE57" s="580">
        <v>0.13265689317556179</v>
      </c>
      <c r="BF57" s="580">
        <v>0.13246176566920534</v>
      </c>
      <c r="BG57" s="580">
        <v>0.13226721135313299</v>
      </c>
      <c r="BH57" s="580">
        <v>0.13207322770541488</v>
      </c>
      <c r="BI57" s="580">
        <v>0.13187981221889419</v>
      </c>
      <c r="BJ57" s="580">
        <v>0.13168696240107911</v>
      </c>
      <c r="BK57" s="580">
        <v>0.13149467577403584</v>
      </c>
    </row>
    <row r="58" spans="1:63">
      <c r="A58" s="1068"/>
      <c r="B58" s="510">
        <v>10.25</v>
      </c>
      <c r="C58" s="580">
        <v>0.13872777015275908</v>
      </c>
      <c r="D58" s="580">
        <v>0.13850944925374051</v>
      </c>
      <c r="E58" s="580">
        <v>0.13829181443397162</v>
      </c>
      <c r="F58" s="580">
        <v>0.13807486246449249</v>
      </c>
      <c r="G58" s="580">
        <v>0.13785859013657367</v>
      </c>
      <c r="H58" s="580">
        <v>0.13764299426155827</v>
      </c>
      <c r="I58" s="580">
        <v>0.13742807167070509</v>
      </c>
      <c r="J58" s="580">
        <v>0.13721381921503328</v>
      </c>
      <c r="K58" s="580">
        <v>0.13700023376516876</v>
      </c>
      <c r="L58" s="580">
        <v>0.13678731221119181</v>
      </c>
      <c r="M58" s="580">
        <v>0.13657505146248589</v>
      </c>
      <c r="N58" s="580">
        <v>0.13636344844758844</v>
      </c>
      <c r="O58" s="580">
        <v>0.13615250011404256</v>
      </c>
      <c r="P58" s="580">
        <v>0.13594220342825017</v>
      </c>
      <c r="Q58" s="580">
        <v>0.13573255537532677</v>
      </c>
      <c r="R58" s="580">
        <v>0.13552355295895727</v>
      </c>
      <c r="S58" s="580">
        <v>0.13531519320125307</v>
      </c>
      <c r="T58" s="580">
        <v>0.13510747314261096</v>
      </c>
      <c r="U58" s="580">
        <v>0.13490038984157279</v>
      </c>
      <c r="V58" s="580">
        <v>0.13469394037468663</v>
      </c>
      <c r="W58" s="580">
        <v>0.13448812183636924</v>
      </c>
      <c r="X58" s="580">
        <v>0.13428293133876973</v>
      </c>
      <c r="Y58" s="580">
        <v>0.13407836601163453</v>
      </c>
      <c r="Z58" s="580">
        <v>0.13387442300217348</v>
      </c>
      <c r="AA58" s="580">
        <v>0.13367109947492739</v>
      </c>
      <c r="AB58" s="580">
        <v>0.13346839261163634</v>
      </c>
      <c r="AC58" s="580">
        <v>0.13326629961110981</v>
      </c>
      <c r="AD58" s="580">
        <v>0.13306481768909731</v>
      </c>
      <c r="AE58" s="580">
        <v>0.13286394407816085</v>
      </c>
      <c r="AF58" s="580">
        <v>0.13266367602754792</v>
      </c>
      <c r="AG58" s="580">
        <v>0.13246401080306616</v>
      </c>
      <c r="AH58" s="580">
        <v>0.13226494568695879</v>
      </c>
      <c r="AI58" s="580">
        <v>0.13206647797778134</v>
      </c>
      <c r="AJ58" s="580">
        <v>0.1318686049902795</v>
      </c>
      <c r="AK58" s="580">
        <v>0.13167132405526799</v>
      </c>
      <c r="AL58" s="580">
        <v>0.13147463251951041</v>
      </c>
      <c r="AM58" s="580">
        <v>0.1312785277456005</v>
      </c>
      <c r="AN58" s="580">
        <v>0.13108300711184417</v>
      </c>
      <c r="AO58" s="580">
        <v>0.13088806801214256</v>
      </c>
      <c r="AP58" s="580">
        <v>0.13069370785587645</v>
      </c>
      <c r="AQ58" s="580">
        <v>0.1304999240677914</v>
      </c>
      <c r="AR58" s="580">
        <v>0.13030671408788391</v>
      </c>
      <c r="AS58" s="580">
        <v>0.13011407537128886</v>
      </c>
      <c r="AT58" s="580">
        <v>0.12992200538816776</v>
      </c>
      <c r="AU58" s="580">
        <v>0.12973050162359781</v>
      </c>
      <c r="AV58" s="580">
        <v>0.12953956157746238</v>
      </c>
      <c r="AW58" s="580">
        <v>0.12934918276434207</v>
      </c>
      <c r="AX58" s="580">
        <v>0.12915936271340689</v>
      </c>
      <c r="AY58" s="580">
        <v>0.12897009896830938</v>
      </c>
      <c r="AZ58" s="580">
        <v>0.12878138908707873</v>
      </c>
      <c r="BA58" s="580">
        <v>0.1285932306420155</v>
      </c>
      <c r="BB58" s="580">
        <v>0.1284056212195879</v>
      </c>
      <c r="BC58" s="580">
        <v>0.12821855842032823</v>
      </c>
      <c r="BD58" s="580">
        <v>0.12803203985873082</v>
      </c>
      <c r="BE58" s="580">
        <v>0.12784606316315053</v>
      </c>
      <c r="BF58" s="580">
        <v>0.12766062597570221</v>
      </c>
      <c r="BG58" s="580">
        <v>0.12747572595216114</v>
      </c>
      <c r="BH58" s="580">
        <v>0.12729136076186412</v>
      </c>
      <c r="BI58" s="580">
        <v>0.12710752808761169</v>
      </c>
      <c r="BJ58" s="580">
        <v>0.12692422562557099</v>
      </c>
      <c r="BK58" s="580">
        <v>0.12674145108517934</v>
      </c>
    </row>
    <row r="59" spans="1:63">
      <c r="A59" s="1068"/>
      <c r="B59" s="510">
        <v>10.5</v>
      </c>
      <c r="C59" s="580">
        <v>0.1336352259463762</v>
      </c>
      <c r="D59" s="580">
        <v>0.1334280440108421</v>
      </c>
      <c r="E59" s="580">
        <v>0.13322150349165862</v>
      </c>
      <c r="F59" s="580">
        <v>0.1330156014147798</v>
      </c>
      <c r="G59" s="580">
        <v>0.1328103348245176</v>
      </c>
      <c r="H59" s="580">
        <v>0.13260570078340042</v>
      </c>
      <c r="I59" s="580">
        <v>0.13240169637203303</v>
      </c>
      <c r="J59" s="580">
        <v>0.13219831868895776</v>
      </c>
      <c r="K59" s="580">
        <v>0.13199556485051694</v>
      </c>
      <c r="L59" s="580">
        <v>0.1317934319907165</v>
      </c>
      <c r="M59" s="580">
        <v>0.13159191726109107</v>
      </c>
      <c r="N59" s="580">
        <v>0.13139101783057014</v>
      </c>
      <c r="O59" s="580">
        <v>0.13119073088534536</v>
      </c>
      <c r="P59" s="580">
        <v>0.13099105362873939</v>
      </c>
      <c r="Q59" s="580">
        <v>0.13079198328107558</v>
      </c>
      <c r="R59" s="580">
        <v>0.13059351707954894</v>
      </c>
      <c r="S59" s="580">
        <v>0.13039565227809846</v>
      </c>
      <c r="T59" s="580">
        <v>0.13019838614728044</v>
      </c>
      <c r="U59" s="580">
        <v>0.13000171597414281</v>
      </c>
      <c r="V59" s="580">
        <v>0.12980563906210105</v>
      </c>
      <c r="W59" s="580">
        <v>0.12961015273081467</v>
      </c>
      <c r="X59" s="580">
        <v>0.12941525431606518</v>
      </c>
      <c r="Y59" s="580">
        <v>0.1292209411696352</v>
      </c>
      <c r="Z59" s="580">
        <v>0.12902721065918829</v>
      </c>
      <c r="AA59" s="580">
        <v>0.12883406016815013</v>
      </c>
      <c r="AB59" s="580">
        <v>0.1286414870955909</v>
      </c>
      <c r="AC59" s="580">
        <v>0.12844948885610824</v>
      </c>
      <c r="AD59" s="580">
        <v>0.12825806287971184</v>
      </c>
      <c r="AE59" s="580">
        <v>0.12806720661170853</v>
      </c>
      <c r="AF59" s="580">
        <v>0.12787691751258884</v>
      </c>
      <c r="AG59" s="580">
        <v>0.12768719305791418</v>
      </c>
      <c r="AH59" s="580">
        <v>0.12749803073820534</v>
      </c>
      <c r="AI59" s="580">
        <v>0.12730942805883172</v>
      </c>
      <c r="AJ59" s="580">
        <v>0.12712138253990188</v>
      </c>
      <c r="AK59" s="580">
        <v>0.12693389171615457</v>
      </c>
      <c r="AL59" s="580">
        <v>0.12674695313685116</v>
      </c>
      <c r="AM59" s="580">
        <v>0.12656056436566895</v>
      </c>
      <c r="AN59" s="580">
        <v>0.12637472298059504</v>
      </c>
      <c r="AO59" s="580">
        <v>0.12618942657382176</v>
      </c>
      <c r="AP59" s="580">
        <v>0.1260046727516424</v>
      </c>
      <c r="AQ59" s="580">
        <v>0.12582045913434825</v>
      </c>
      <c r="AR59" s="580">
        <v>0.12563678335612655</v>
      </c>
      <c r="AS59" s="580">
        <v>0.12545364306495896</v>
      </c>
      <c r="AT59" s="580">
        <v>0.12527103592252134</v>
      </c>
      <c r="AU59" s="580">
        <v>0.12508895960408417</v>
      </c>
      <c r="AV59" s="580">
        <v>0.12490741179841396</v>
      </c>
      <c r="AW59" s="580">
        <v>0.12472639020767531</v>
      </c>
      <c r="AX59" s="580">
        <v>0.12454589254733417</v>
      </c>
      <c r="AY59" s="580">
        <v>0.12436591654606158</v>
      </c>
      <c r="AZ59" s="580">
        <v>0.12418645994563837</v>
      </c>
      <c r="BA59" s="580">
        <v>0.12400752050086088</v>
      </c>
      <c r="BB59" s="580">
        <v>0.12382909597944722</v>
      </c>
      <c r="BC59" s="580">
        <v>0.12365118416194436</v>
      </c>
      <c r="BD59" s="580">
        <v>0.12347378284163629</v>
      </c>
      <c r="BE59" s="580">
        <v>0.12329688982445267</v>
      </c>
      <c r="BF59" s="580">
        <v>0.12312050292887833</v>
      </c>
      <c r="BG59" s="580">
        <v>0.12294461998586372</v>
      </c>
      <c r="BH59" s="580">
        <v>0.12276923883873592</v>
      </c>
      <c r="BI59" s="580">
        <v>0.12259435734311044</v>
      </c>
      <c r="BJ59" s="580">
        <v>0.12241997336680399</v>
      </c>
      <c r="BK59" s="580">
        <v>0.12224608478974762</v>
      </c>
    </row>
    <row r="60" spans="1:63">
      <c r="A60" s="1068"/>
      <c r="B60" s="510">
        <v>10.75</v>
      </c>
      <c r="C60" s="580">
        <v>0.1288213830838098</v>
      </c>
      <c r="D60" s="580">
        <v>0.12862458820184178</v>
      </c>
      <c r="E60" s="580">
        <v>0.12842839367288106</v>
      </c>
      <c r="F60" s="580">
        <v>0.12823279675390808</v>
      </c>
      <c r="G60" s="580">
        <v>0.12803779471858839</v>
      </c>
      <c r="H60" s="580">
        <v>0.12784338485714597</v>
      </c>
      <c r="I60" s="580">
        <v>0.12764956447623771</v>
      </c>
      <c r="J60" s="580">
        <v>0.12745633089882902</v>
      </c>
      <c r="K60" s="580">
        <v>0.12726368146407063</v>
      </c>
      <c r="L60" s="580">
        <v>0.12707161352717641</v>
      </c>
      <c r="M60" s="580">
        <v>0.1268801244593023</v>
      </c>
      <c r="N60" s="580">
        <v>0.12668921164742647</v>
      </c>
      <c r="O60" s="580">
        <v>0.12649887249423042</v>
      </c>
      <c r="P60" s="580">
        <v>0.12630910441798113</v>
      </c>
      <c r="Q60" s="580">
        <v>0.12611990485241442</v>
      </c>
      <c r="R60" s="580">
        <v>0.12593127124661924</v>
      </c>
      <c r="S60" s="580">
        <v>0.12574320106492304</v>
      </c>
      <c r="T60" s="580">
        <v>0.12555569178677806</v>
      </c>
      <c r="U60" s="580">
        <v>0.12536874090664882</v>
      </c>
      <c r="V60" s="580">
        <v>0.1251823459339006</v>
      </c>
      <c r="W60" s="580">
        <v>0.1249965043926886</v>
      </c>
      <c r="X60" s="580">
        <v>0.12481121382184851</v>
      </c>
      <c r="Y60" s="580">
        <v>0.12462647177478783</v>
      </c>
      <c r="Z60" s="580">
        <v>0.12444227581937811</v>
      </c>
      <c r="AA60" s="580">
        <v>0.12425862353784828</v>
      </c>
      <c r="AB60" s="580">
        <v>0.12407551252667891</v>
      </c>
      <c r="AC60" s="580">
        <v>0.1238929403964972</v>
      </c>
      <c r="AD60" s="580">
        <v>0.12371090477197323</v>
      </c>
      <c r="AE60" s="580">
        <v>0.12352940329171685</v>
      </c>
      <c r="AF60" s="580">
        <v>0.12334843360817557</v>
      </c>
      <c r="AG60" s="580">
        <v>0.12316799338753336</v>
      </c>
      <c r="AH60" s="580">
        <v>0.12298808030961038</v>
      </c>
      <c r="AI60" s="580">
        <v>0.1228086920677634</v>
      </c>
      <c r="AJ60" s="580">
        <v>0.12262982636878739</v>
      </c>
      <c r="AK60" s="580">
        <v>0.12245148093281769</v>
      </c>
      <c r="AL60" s="580">
        <v>0.12227365349323312</v>
      </c>
      <c r="AM60" s="580">
        <v>0.12209634179656008</v>
      </c>
      <c r="AN60" s="580">
        <v>0.12191954360237728</v>
      </c>
      <c r="AO60" s="580">
        <v>0.12174325668322131</v>
      </c>
      <c r="AP60" s="580">
        <v>0.12156747882449324</v>
      </c>
      <c r="AQ60" s="580">
        <v>0.12139220782436581</v>
      </c>
      <c r="AR60" s="580">
        <v>0.12121744149369149</v>
      </c>
      <c r="AS60" s="580">
        <v>0.12104317765591127</v>
      </c>
      <c r="AT60" s="580">
        <v>0.12086941414696449</v>
      </c>
      <c r="AU60" s="580">
        <v>0.12069614881519909</v>
      </c>
      <c r="AV60" s="580">
        <v>0.12052337952128282</v>
      </c>
      <c r="AW60" s="580">
        <v>0.12035110413811527</v>
      </c>
      <c r="AX60" s="580">
        <v>0.12017932055074054</v>
      </c>
      <c r="AY60" s="580">
        <v>0.12000802665626061</v>
      </c>
      <c r="AZ60" s="580">
        <v>0.11983722036374966</v>
      </c>
      <c r="BA60" s="580">
        <v>0.11966689959416896</v>
      </c>
      <c r="BB60" s="580">
        <v>0.11949706228028237</v>
      </c>
      <c r="BC60" s="580">
        <v>0.11932770636657293</v>
      </c>
      <c r="BD60" s="580">
        <v>0.1191588298091598</v>
      </c>
      <c r="BE60" s="580">
        <v>0.11899043057571602</v>
      </c>
      <c r="BF60" s="580">
        <v>0.1188225066453871</v>
      </c>
      <c r="BG60" s="580">
        <v>0.11865505600871004</v>
      </c>
      <c r="BH60" s="580">
        <v>0.11848807666753326</v>
      </c>
      <c r="BI60" s="580">
        <v>0.11832156663493713</v>
      </c>
      <c r="BJ60" s="580">
        <v>0.11815552393515515</v>
      </c>
      <c r="BK60" s="580">
        <v>0.11798994660349568</v>
      </c>
    </row>
    <row r="61" spans="1:63">
      <c r="A61" s="1068"/>
      <c r="B61" s="510">
        <v>11</v>
      </c>
      <c r="C61" s="580">
        <v>0.12426604401753656</v>
      </c>
      <c r="D61" s="580">
        <v>0.1240789472364307</v>
      </c>
      <c r="E61" s="580">
        <v>0.12389241299967331</v>
      </c>
      <c r="F61" s="580">
        <v>0.12370643877396754</v>
      </c>
      <c r="G61" s="580">
        <v>0.12352102204120476</v>
      </c>
      <c r="H61" s="580">
        <v>0.12333616029835069</v>
      </c>
      <c r="I61" s="580">
        <v>0.12315185105733284</v>
      </c>
      <c r="J61" s="580">
        <v>0.12296809184492888</v>
      </c>
      <c r="K61" s="580">
        <v>0.12278488020265606</v>
      </c>
      <c r="L61" s="580">
        <v>0.12260221368666144</v>
      </c>
      <c r="M61" s="580">
        <v>0.12242008986761338</v>
      </c>
      <c r="N61" s="580">
        <v>0.1222385063305938</v>
      </c>
      <c r="O61" s="580">
        <v>0.12205746067499133</v>
      </c>
      <c r="P61" s="580">
        <v>0.12187695051439566</v>
      </c>
      <c r="Q61" s="580">
        <v>0.12169697347649268</v>
      </c>
      <c r="R61" s="580">
        <v>0.1215175272029604</v>
      </c>
      <c r="S61" s="580">
        <v>0.12133860934936613</v>
      </c>
      <c r="T61" s="580">
        <v>0.12116021758506429</v>
      </c>
      <c r="U61" s="580">
        <v>0.12098234959309519</v>
      </c>
      <c r="V61" s="580">
        <v>0.12080500307008477</v>
      </c>
      <c r="W61" s="580">
        <v>0.12062817572614513</v>
      </c>
      <c r="X61" s="580">
        <v>0.12045186528477606</v>
      </c>
      <c r="Y61" s="580">
        <v>0.12027606948276717</v>
      </c>
      <c r="Z61" s="580">
        <v>0.12010078607010126</v>
      </c>
      <c r="AA61" s="580">
        <v>0.11992601280985819</v>
      </c>
      <c r="AB61" s="580">
        <v>0.1197517474781197</v>
      </c>
      <c r="AC61" s="580">
        <v>0.11957798786387523</v>
      </c>
      <c r="AD61" s="580">
        <v>0.1194047317689283</v>
      </c>
      <c r="AE61" s="580">
        <v>0.11923197700780375</v>
      </c>
      <c r="AF61" s="580">
        <v>0.11905972140765601</v>
      </c>
      <c r="AG61" s="580">
        <v>0.11888796280817795</v>
      </c>
      <c r="AH61" s="580">
        <v>0.11871669906151044</v>
      </c>
      <c r="AI61" s="580">
        <v>0.11854592803215298</v>
      </c>
      <c r="AJ61" s="580">
        <v>0.11837564759687488</v>
      </c>
      <c r="AK61" s="580">
        <v>0.11820585564462724</v>
      </c>
      <c r="AL61" s="580">
        <v>0.11803655007645573</v>
      </c>
      <c r="AM61" s="580">
        <v>0.11786772880541414</v>
      </c>
      <c r="AN61" s="580">
        <v>0.11769938975647855</v>
      </c>
      <c r="AO61" s="580">
        <v>0.11753153086646237</v>
      </c>
      <c r="AP61" s="580">
        <v>0.11736415008393207</v>
      </c>
      <c r="AQ61" s="580">
        <v>0.11719724536912349</v>
      </c>
      <c r="AR61" s="580">
        <v>0.11703081469385916</v>
      </c>
      <c r="AS61" s="580">
        <v>0.11686485604146601</v>
      </c>
      <c r="AT61" s="580">
        <v>0.11669936740669394</v>
      </c>
      <c r="AU61" s="580">
        <v>0.11653434679563511</v>
      </c>
      <c r="AV61" s="580">
        <v>0.11636979222564382</v>
      </c>
      <c r="AW61" s="580">
        <v>0.11620570172525711</v>
      </c>
      <c r="AX61" s="580">
        <v>0.11604207333411599</v>
      </c>
      <c r="AY61" s="580">
        <v>0.11587890510288747</v>
      </c>
      <c r="AZ61" s="580">
        <v>0.11571619509318708</v>
      </c>
      <c r="BA61" s="580">
        <v>0.11555394137750206</v>
      </c>
      <c r="BB61" s="580">
        <v>0.11539214203911539</v>
      </c>
      <c r="BC61" s="580">
        <v>0.11523079517203025</v>
      </c>
      <c r="BD61" s="580">
        <v>0.11506989888089506</v>
      </c>
      <c r="BE61" s="580">
        <v>0.11490945128092943</v>
      </c>
      <c r="BF61" s="580">
        <v>0.11474945049785054</v>
      </c>
      <c r="BG61" s="580">
        <v>0.11458989466780002</v>
      </c>
      <c r="BH61" s="580">
        <v>0.11443078193727177</v>
      </c>
      <c r="BI61" s="580">
        <v>0.11427211046304003</v>
      </c>
      <c r="BJ61" s="580">
        <v>0.11411387841208825</v>
      </c>
      <c r="BK61" s="580">
        <v>0.1139560839615386</v>
      </c>
    </row>
    <row r="62" spans="1:63">
      <c r="A62" s="1068"/>
      <c r="B62" s="510">
        <v>11.25</v>
      </c>
      <c r="C62" s="580">
        <v>0.11995082687464703</v>
      </c>
      <c r="D62" s="580">
        <v>0.11977279592218318</v>
      </c>
      <c r="E62" s="580">
        <v>0.11959529265341844</v>
      </c>
      <c r="F62" s="580">
        <v>0.11941831472574303</v>
      </c>
      <c r="G62" s="580">
        <v>0.11924185981039317</v>
      </c>
      <c r="H62" s="580">
        <v>0.11906592559234877</v>
      </c>
      <c r="I62" s="580">
        <v>0.1188905097702324</v>
      </c>
      <c r="J62" s="580">
        <v>0.11871561005620881</v>
      </c>
      <c r="K62" s="580">
        <v>0.1185412241758855</v>
      </c>
      <c r="L62" s="580">
        <v>0.11836734986821414</v>
      </c>
      <c r="M62" s="580">
        <v>0.11819398488539287</v>
      </c>
      <c r="N62" s="580">
        <v>0.11802112699276934</v>
      </c>
      <c r="O62" s="580">
        <v>0.11784877396874485</v>
      </c>
      <c r="P62" s="580">
        <v>0.11767692360467905</v>
      </c>
      <c r="Q62" s="580">
        <v>0.1175055737047956</v>
      </c>
      <c r="R62" s="580">
        <v>0.11733472208608872</v>
      </c>
      <c r="S62" s="580">
        <v>0.11716436657823048</v>
      </c>
      <c r="T62" s="580">
        <v>0.1169945050234788</v>
      </c>
      <c r="U62" s="580">
        <v>0.11682513527658646</v>
      </c>
      <c r="V62" s="580">
        <v>0.11665625520471075</v>
      </c>
      <c r="W62" s="580">
        <v>0.11648786268732388</v>
      </c>
      <c r="X62" s="580">
        <v>0.11631995561612435</v>
      </c>
      <c r="Y62" s="580">
        <v>0.11615253189494888</v>
      </c>
      <c r="Z62" s="580">
        <v>0.11598558943968515</v>
      </c>
      <c r="AA62" s="580">
        <v>0.11581912617818541</v>
      </c>
      <c r="AB62" s="580">
        <v>0.11565314005018068</v>
      </c>
      <c r="AC62" s="580">
        <v>0.11548762900719579</v>
      </c>
      <c r="AD62" s="580">
        <v>0.11532259101246507</v>
      </c>
      <c r="AE62" s="580">
        <v>0.11515802404084882</v>
      </c>
      <c r="AF62" s="580">
        <v>0.11499392607875053</v>
      </c>
      <c r="AG62" s="580">
        <v>0.11483029512403461</v>
      </c>
      <c r="AH62" s="580">
        <v>0.11466712918594517</v>
      </c>
      <c r="AI62" s="580">
        <v>0.11450442628502509</v>
      </c>
      <c r="AJ62" s="580">
        <v>0.11434218445303607</v>
      </c>
      <c r="AK62" s="580">
        <v>0.11418040173287927</v>
      </c>
      <c r="AL62" s="580">
        <v>0.11401907617851662</v>
      </c>
      <c r="AM62" s="580">
        <v>0.11385820585489267</v>
      </c>
      <c r="AN62" s="580">
        <v>0.11369778883785742</v>
      </c>
      <c r="AO62" s="580">
        <v>0.11353782321408946</v>
      </c>
      <c r="AP62" s="580">
        <v>0.11337830708101992</v>
      </c>
      <c r="AQ62" s="580">
        <v>0.1132192385467571</v>
      </c>
      <c r="AR62" s="580">
        <v>0.11306061573001164</v>
      </c>
      <c r="AS62" s="580">
        <v>0.1129024367600223</v>
      </c>
      <c r="AT62" s="580">
        <v>0.11274469977648253</v>
      </c>
      <c r="AU62" s="580">
        <v>0.11258740292946748</v>
      </c>
      <c r="AV62" s="580">
        <v>0.11243054437936159</v>
      </c>
      <c r="AW62" s="580">
        <v>0.11227412229678707</v>
      </c>
      <c r="AX62" s="580">
        <v>0.11211813486253262</v>
      </c>
      <c r="AY62" s="580">
        <v>0.11196258026748296</v>
      </c>
      <c r="AZ62" s="580">
        <v>0.11180745671254888</v>
      </c>
      <c r="BA62" s="580">
        <v>0.11165276240859792</v>
      </c>
      <c r="BB62" s="580">
        <v>0.11149849557638555</v>
      </c>
      <c r="BC62" s="580">
        <v>0.11134465444648693</v>
      </c>
      <c r="BD62" s="580">
        <v>0.1111912372592293</v>
      </c>
      <c r="BE62" s="580">
        <v>0.11103824226462491</v>
      </c>
      <c r="BF62" s="580">
        <v>0.11088566772230439</v>
      </c>
      <c r="BG62" s="580">
        <v>0.11073351190145085</v>
      </c>
      <c r="BH62" s="580">
        <v>0.11058177308073441</v>
      </c>
      <c r="BI62" s="580">
        <v>0.11043044954824723</v>
      </c>
      <c r="BJ62" s="580">
        <v>0.1102795396014392</v>
      </c>
      <c r="BK62" s="580">
        <v>0.11012904154705411</v>
      </c>
    </row>
    <row r="63" spans="1:63">
      <c r="A63" s="1068"/>
      <c r="B63" s="510">
        <v>11.5</v>
      </c>
      <c r="C63" s="580">
        <v>0.11585897124366645</v>
      </c>
      <c r="D63" s="580">
        <v>0.11568942497571368</v>
      </c>
      <c r="E63" s="580">
        <v>0.11552037420555049</v>
      </c>
      <c r="F63" s="580">
        <v>0.11535181676421297</v>
      </c>
      <c r="G63" s="580">
        <v>0.11518375049537788</v>
      </c>
      <c r="H63" s="580">
        <v>0.11501617325527064</v>
      </c>
      <c r="I63" s="580">
        <v>0.11484908291257419</v>
      </c>
      <c r="J63" s="580">
        <v>0.11468247734833859</v>
      </c>
      <c r="K63" s="580">
        <v>0.11451635445589153</v>
      </c>
      <c r="L63" s="580">
        <v>0.11435071214074953</v>
      </c>
      <c r="M63" s="580">
        <v>0.11418554832052978</v>
      </c>
      <c r="N63" s="580">
        <v>0.11402086092486305</v>
      </c>
      <c r="O63" s="580">
        <v>0.11385664789530713</v>
      </c>
      <c r="P63" s="580">
        <v>0.11369290718526094</v>
      </c>
      <c r="Q63" s="580">
        <v>0.1135296367598797</v>
      </c>
      <c r="R63" s="580">
        <v>0.11336683459599055</v>
      </c>
      <c r="S63" s="580">
        <v>0.11320449868200888</v>
      </c>
      <c r="T63" s="580">
        <v>0.11304262701785571</v>
      </c>
      <c r="U63" s="580">
        <v>0.11288121761487534</v>
      </c>
      <c r="V63" s="580">
        <v>0.11272026849575398</v>
      </c>
      <c r="W63" s="580">
        <v>0.11255977769443905</v>
      </c>
      <c r="X63" s="580">
        <v>0.1123997432560591</v>
      </c>
      <c r="Y63" s="580">
        <v>0.11224016323684438</v>
      </c>
      <c r="Z63" s="580">
        <v>0.11208103570404822</v>
      </c>
      <c r="AA63" s="580">
        <v>0.11192235873586899</v>
      </c>
      <c r="AB63" s="580">
        <v>0.11176413042137268</v>
      </c>
      <c r="AC63" s="580">
        <v>0.11160634886041623</v>
      </c>
      <c r="AD63" s="580">
        <v>0.11144901216357155</v>
      </c>
      <c r="AE63" s="580">
        <v>0.11129211845204984</v>
      </c>
      <c r="AF63" s="580">
        <v>0.11113566585762713</v>
      </c>
      <c r="AG63" s="580">
        <v>0.11097965252256992</v>
      </c>
      <c r="AH63" s="580">
        <v>0.11082407659956171</v>
      </c>
      <c r="AI63" s="580">
        <v>0.11066893625163006</v>
      </c>
      <c r="AJ63" s="580">
        <v>0.11051422965207433</v>
      </c>
      <c r="AK63" s="580">
        <v>0.11035995498439399</v>
      </c>
      <c r="AL63" s="580">
        <v>0.11020611044221744</v>
      </c>
      <c r="AM63" s="580">
        <v>0.11005269422923161</v>
      </c>
      <c r="AN63" s="580">
        <v>0.10989970455911202</v>
      </c>
      <c r="AO63" s="580">
        <v>0.10974713965545337</v>
      </c>
      <c r="AP63" s="580">
        <v>0.10959499775170088</v>
      </c>
      <c r="AQ63" s="580">
        <v>0.10944327709108211</v>
      </c>
      <c r="AR63" s="580">
        <v>0.10929197592653922</v>
      </c>
      <c r="AS63" s="580">
        <v>0.10914109252066206</v>
      </c>
      <c r="AT63" s="580">
        <v>0.10899062514562162</v>
      </c>
      <c r="AU63" s="580">
        <v>0.10884057208310398</v>
      </c>
      <c r="AV63" s="580">
        <v>0.10869093162424504</v>
      </c>
      <c r="AW63" s="580">
        <v>0.10854170206956559</v>
      </c>
      <c r="AX63" s="580">
        <v>0.10839288172890692</v>
      </c>
      <c r="AY63" s="580">
        <v>0.10824446892136709</v>
      </c>
      <c r="AZ63" s="580">
        <v>0.10809646197523766</v>
      </c>
      <c r="BA63" s="580">
        <v>0.10794885922794077</v>
      </c>
      <c r="BB63" s="580">
        <v>0.1078016590259671</v>
      </c>
      <c r="BC63" s="580">
        <v>0.10765485972481398</v>
      </c>
      <c r="BD63" s="580">
        <v>0.10750845968892414</v>
      </c>
      <c r="BE63" s="580">
        <v>0.10736245729162511</v>
      </c>
      <c r="BF63" s="580">
        <v>0.10721685091506881</v>
      </c>
      <c r="BG63" s="580">
        <v>0.10707163895017191</v>
      </c>
      <c r="BH63" s="580">
        <v>0.10692681979655644</v>
      </c>
      <c r="BI63" s="580">
        <v>0.10678239186249111</v>
      </c>
      <c r="BJ63" s="580">
        <v>0.10663835356483296</v>
      </c>
      <c r="BK63" s="580">
        <v>0.10649470332896946</v>
      </c>
    </row>
    <row r="64" spans="1:63">
      <c r="A64" s="1068"/>
      <c r="B64" s="576">
        <v>11.75</v>
      </c>
      <c r="C64" s="580">
        <v>0.11197516797450313</v>
      </c>
      <c r="D64" s="580">
        <v>0.11181357145220124</v>
      </c>
      <c r="E64" s="580">
        <v>0.11165244067253312</v>
      </c>
      <c r="F64" s="580">
        <v>0.111491773624898</v>
      </c>
      <c r="G64" s="580">
        <v>0.11133156831025151</v>
      </c>
      <c r="H64" s="580">
        <v>0.11117182274102258</v>
      </c>
      <c r="I64" s="580">
        <v>0.11101253494103146</v>
      </c>
      <c r="J64" s="580">
        <v>0.11085370294540811</v>
      </c>
      <c r="K64" s="580">
        <v>0.1106953248005114</v>
      </c>
      <c r="L64" s="580">
        <v>0.11053739856384909</v>
      </c>
      <c r="M64" s="580">
        <v>0.11037992230399832</v>
      </c>
      <c r="N64" s="580">
        <v>0.11022289410052701</v>
      </c>
      <c r="O64" s="580">
        <v>0.11006631204391555</v>
      </c>
      <c r="P64" s="580">
        <v>0.10991017423547969</v>
      </c>
      <c r="Q64" s="580">
        <v>0.10975447878729361</v>
      </c>
      <c r="R64" s="580">
        <v>0.10959922382211383</v>
      </c>
      <c r="S64" s="580">
        <v>0.10944440747330386</v>
      </c>
      <c r="T64" s="580">
        <v>0.10929002788475936</v>
      </c>
      <c r="U64" s="580">
        <v>0.10913608321083385</v>
      </c>
      <c r="V64" s="580">
        <v>0.10898257161626529</v>
      </c>
      <c r="W64" s="580">
        <v>0.10882949127610317</v>
      </c>
      <c r="X64" s="580">
        <v>0.10867684037563601</v>
      </c>
      <c r="Y64" s="580">
        <v>0.10852461711031985</v>
      </c>
      <c r="Z64" s="580">
        <v>0.10837281968570708</v>
      </c>
      <c r="AA64" s="580">
        <v>0.10822144631737583</v>
      </c>
      <c r="AB64" s="580">
        <v>0.10807049523086018</v>
      </c>
      <c r="AC64" s="580">
        <v>0.10791996466158078</v>
      </c>
      <c r="AD64" s="580">
        <v>0.10776985285477604</v>
      </c>
      <c r="AE64" s="580">
        <v>0.107620158065434</v>
      </c>
      <c r="AF64" s="580">
        <v>0.10747087855822475</v>
      </c>
      <c r="AG64" s="580">
        <v>0.10732201260743324</v>
      </c>
      <c r="AH64" s="580">
        <v>0.10717355849689289</v>
      </c>
      <c r="AI64" s="580">
        <v>0.10702551451991965</v>
      </c>
      <c r="AJ64" s="580">
        <v>0.10687787897924651</v>
      </c>
      <c r="AK64" s="580">
        <v>0.10673065018695872</v>
      </c>
      <c r="AL64" s="580">
        <v>0.10658382646442942</v>
      </c>
      <c r="AM64" s="580">
        <v>0.10643740614225586</v>
      </c>
      <c r="AN64" s="580">
        <v>0.1062913875601961</v>
      </c>
      <c r="AO64" s="580">
        <v>0.10614576906710629</v>
      </c>
      <c r="AP64" s="580">
        <v>0.10600054902087848</v>
      </c>
      <c r="AQ64" s="580">
        <v>0.10585572578837875</v>
      </c>
      <c r="AR64" s="580">
        <v>0.10571129774538612</v>
      </c>
      <c r="AS64" s="580">
        <v>0.10556726327653183</v>
      </c>
      <c r="AT64" s="580">
        <v>0.10542362077523901</v>
      </c>
      <c r="AU64" s="580">
        <v>0.105280368643663</v>
      </c>
      <c r="AV64" s="580">
        <v>0.1051375052926322</v>
      </c>
      <c r="AW64" s="580">
        <v>0.10499502914158912</v>
      </c>
      <c r="AX64" s="580">
        <v>0.10485293861853226</v>
      </c>
      <c r="AY64" s="580">
        <v>0.10471123215995819</v>
      </c>
      <c r="AZ64" s="580">
        <v>0.1045699082108042</v>
      </c>
      <c r="BA64" s="580">
        <v>0.10442896522439153</v>
      </c>
      <c r="BB64" s="580">
        <v>0.10428840166236884</v>
      </c>
      <c r="BC64" s="580">
        <v>0.10414821599465623</v>
      </c>
      <c r="BD64" s="580">
        <v>0.10400840669938979</v>
      </c>
      <c r="BE64" s="580">
        <v>0.10386897226286652</v>
      </c>
      <c r="BF64" s="580">
        <v>0.10372991117948961</v>
      </c>
      <c r="BG64" s="580">
        <v>0.10359122195171439</v>
      </c>
      <c r="BH64" s="580">
        <v>0.10345290308999448</v>
      </c>
      <c r="BI64" s="580">
        <v>0.10331495311272844</v>
      </c>
      <c r="BJ64" s="580">
        <v>0.10317737054620696</v>
      </c>
      <c r="BK64" s="580">
        <v>0.10304015392456034</v>
      </c>
    </row>
    <row r="65" spans="1:63">
      <c r="A65" s="1068"/>
      <c r="B65" s="510">
        <v>12</v>
      </c>
      <c r="C65" s="580">
        <v>0.10828540963198728</v>
      </c>
      <c r="D65" s="580">
        <v>0.1081312697475741</v>
      </c>
      <c r="E65" s="580">
        <v>0.10797756806313634</v>
      </c>
      <c r="F65" s="580">
        <v>0.10782430271270667</v>
      </c>
      <c r="G65" s="580">
        <v>0.10767147184089701</v>
      </c>
      <c r="H65" s="580">
        <v>0.10751907360282383</v>
      </c>
      <c r="I65" s="580">
        <v>0.1073671061640338</v>
      </c>
      <c r="J65" s="580">
        <v>0.1072155677004302</v>
      </c>
      <c r="K65" s="580">
        <v>0.10706445639819996</v>
      </c>
      <c r="L65" s="580">
        <v>0.10691377045374134</v>
      </c>
      <c r="M65" s="580">
        <v>0.10676350807359201</v>
      </c>
      <c r="N65" s="580">
        <v>0.1066136674743581</v>
      </c>
      <c r="O65" s="580">
        <v>0.10646424688264353</v>
      </c>
      <c r="P65" s="580">
        <v>0.10631524453497999</v>
      </c>
      <c r="Q65" s="580">
        <v>0.10616665867775774</v>
      </c>
      <c r="R65" s="580">
        <v>0.10601848756715666</v>
      </c>
      <c r="S65" s="580">
        <v>0.10587072946907813</v>
      </c>
      <c r="T65" s="580">
        <v>0.10572338265907728</v>
      </c>
      <c r="U65" s="580">
        <v>0.10557644542229601</v>
      </c>
      <c r="V65" s="580">
        <v>0.10542991605339641</v>
      </c>
      <c r="W65" s="580">
        <v>0.10528379285649474</v>
      </c>
      <c r="X65" s="580">
        <v>0.10513807414509611</v>
      </c>
      <c r="Y65" s="580">
        <v>0.10499275824202955</v>
      </c>
      <c r="Z65" s="580">
        <v>0.1048478434793836</v>
      </c>
      <c r="AA65" s="580">
        <v>0.10470332819844258</v>
      </c>
      <c r="AB65" s="580">
        <v>0.10455921074962331</v>
      </c>
      <c r="AC65" s="580">
        <v>0.10441548949241224</v>
      </c>
      <c r="AD65" s="580">
        <v>0.10427216279530332</v>
      </c>
      <c r="AE65" s="580">
        <v>0.10412922903573624</v>
      </c>
      <c r="AF65" s="580">
        <v>0.10398668660003509</v>
      </c>
      <c r="AG65" s="580">
        <v>0.1038445338833478</v>
      </c>
      <c r="AH65" s="580">
        <v>0.10370276928958581</v>
      </c>
      <c r="AI65" s="580">
        <v>0.10356139123136435</v>
      </c>
      <c r="AJ65" s="580">
        <v>0.10342039812994318</v>
      </c>
      <c r="AK65" s="580">
        <v>0.10327978841516788</v>
      </c>
      <c r="AL65" s="580">
        <v>0.10313956052541148</v>
      </c>
      <c r="AM65" s="580">
        <v>0.10299971290751672</v>
      </c>
      <c r="AN65" s="580">
        <v>0.10286024401673868</v>
      </c>
      <c r="AO65" s="580">
        <v>0.10272115231668787</v>
      </c>
      <c r="AP65" s="580">
        <v>0.10258243627927388</v>
      </c>
      <c r="AQ65" s="580">
        <v>0.10244409438464938</v>
      </c>
      <c r="AR65" s="580">
        <v>0.10230612512115458</v>
      </c>
      <c r="AS65" s="580">
        <v>0.10216852698526227</v>
      </c>
      <c r="AT65" s="580">
        <v>0.10203129848152308</v>
      </c>
      <c r="AU65" s="580">
        <v>0.10189443812251142</v>
      </c>
      <c r="AV65" s="580">
        <v>0.1017579444287716</v>
      </c>
      <c r="AW65" s="580">
        <v>0.10162181592876469</v>
      </c>
      <c r="AX65" s="580">
        <v>0.10148605115881554</v>
      </c>
      <c r="AY65" s="580">
        <v>0.10135064866306023</v>
      </c>
      <c r="AZ65" s="580">
        <v>0.10121560699339424</v>
      </c>
      <c r="BA65" s="580">
        <v>0.10108092470942072</v>
      </c>
      <c r="BB65" s="580">
        <v>0.10094660037839917</v>
      </c>
      <c r="BC65" s="580">
        <v>0.10081263257519484</v>
      </c>
      <c r="BD65" s="580">
        <v>0.10067901988222817</v>
      </c>
      <c r="BE65" s="580">
        <v>0.10054576088942488</v>
      </c>
      <c r="BF65" s="580">
        <v>0.10041285419416632</v>
      </c>
      <c r="BG65" s="580">
        <v>0.10028029840124027</v>
      </c>
      <c r="BH65" s="580">
        <v>0.1001480921227921</v>
      </c>
      <c r="BI65" s="580">
        <v>0.1000162339782764</v>
      </c>
      <c r="BJ65" s="580">
        <v>9.9884722594408851E-2</v>
      </c>
      <c r="BK65" s="580">
        <v>9.975355660511856E-2</v>
      </c>
    </row>
    <row r="66" spans="1:63">
      <c r="A66" s="1068"/>
      <c r="B66" s="510">
        <v>12.25</v>
      </c>
      <c r="C66" s="580">
        <v>0.10477685876664239</v>
      </c>
      <c r="D66" s="580">
        <v>0.10462972034860493</v>
      </c>
      <c r="E66" s="580">
        <v>0.10448299460478204</v>
      </c>
      <c r="F66" s="580">
        <v>0.10433667980148446</v>
      </c>
      <c r="G66" s="580">
        <v>0.10419077421472069</v>
      </c>
      <c r="H66" s="580">
        <v>0.10404527613012907</v>
      </c>
      <c r="I66" s="580">
        <v>0.10390018384291073</v>
      </c>
      <c r="J66" s="580">
        <v>0.10375549565776307</v>
      </c>
      <c r="K66" s="580">
        <v>0.1036112098888136</v>
      </c>
      <c r="L66" s="580">
        <v>0.10346732485955454</v>
      </c>
      <c r="M66" s="580">
        <v>0.10332383890277785</v>
      </c>
      <c r="N66" s="580">
        <v>0.10318075036051094</v>
      </c>
      <c r="O66" s="580">
        <v>0.1030380575839526</v>
      </c>
      <c r="P66" s="580">
        <v>0.10289575893340987</v>
      </c>
      <c r="Q66" s="580">
        <v>0.10275385277823519</v>
      </c>
      <c r="R66" s="580">
        <v>0.10261233749676398</v>
      </c>
      <c r="S66" s="580">
        <v>0.10247121147625306</v>
      </c>
      <c r="T66" s="580">
        <v>0.10233047311281927</v>
      </c>
      <c r="U66" s="580">
        <v>0.10219012081137868</v>
      </c>
      <c r="V66" s="580">
        <v>0.10205015298558646</v>
      </c>
      <c r="W66" s="580">
        <v>0.10191056805777701</v>
      </c>
      <c r="X66" s="580">
        <v>0.10177136445890467</v>
      </c>
      <c r="Y66" s="580">
        <v>0.10163254062848501</v>
      </c>
      <c r="Z66" s="580">
        <v>0.10149409501453645</v>
      </c>
      <c r="AA66" s="580">
        <v>0.10135602607352248</v>
      </c>
      <c r="AB66" s="580">
        <v>0.10121833227029423</v>
      </c>
      <c r="AC66" s="580">
        <v>0.10108101207803365</v>
      </c>
      <c r="AD66" s="580">
        <v>0.10094406397819702</v>
      </c>
      <c r="AE66" s="580">
        <v>0.10080748646045896</v>
      </c>
      <c r="AF66" s="580">
        <v>0.100671278022657</v>
      </c>
      <c r="AG66" s="580">
        <v>0.10053543717073642</v>
      </c>
      <c r="AH66" s="580">
        <v>0.10039996241869559</v>
      </c>
      <c r="AI66" s="580">
        <v>0.10026485228853192</v>
      </c>
      <c r="AJ66" s="580">
        <v>0.10013010531018804</v>
      </c>
      <c r="AK66" s="580">
        <v>9.9995720021498383E-2</v>
      </c>
      <c r="AL66" s="580">
        <v>9.9861694968136488E-2</v>
      </c>
      <c r="AM66" s="580">
        <v>9.9728028703562385E-2</v>
      </c>
      <c r="AN66" s="580">
        <v>9.9594719788970609E-2</v>
      </c>
      <c r="AO66" s="580">
        <v>9.9461766793238593E-2</v>
      </c>
      <c r="AP66" s="580">
        <v>9.9329168292875442E-2</v>
      </c>
      <c r="AQ66" s="580">
        <v>9.9196922871971085E-2</v>
      </c>
      <c r="AR66" s="580">
        <v>9.9065029122145917E-2</v>
      </c>
      <c r="AS66" s="580">
        <v>9.893348564250086E-2</v>
      </c>
      <c r="AT66" s="580">
        <v>9.8802291039567627E-2</v>
      </c>
      <c r="AU66" s="580">
        <v>9.8671443927259628E-2</v>
      </c>
      <c r="AV66" s="580">
        <v>9.8540942926823125E-2</v>
      </c>
      <c r="AW66" s="580">
        <v>9.8410786666788791E-2</v>
      </c>
      <c r="AX66" s="580">
        <v>9.8280973782923692E-2</v>
      </c>
      <c r="AY66" s="580">
        <v>9.8151502918183586E-2</v>
      </c>
      <c r="AZ66" s="580">
        <v>9.8022372722665674E-2</v>
      </c>
      <c r="BA66" s="580">
        <v>9.7893581853561631E-2</v>
      </c>
      <c r="BB66" s="580">
        <v>9.7765128975111151E-2</v>
      </c>
      <c r="BC66" s="580">
        <v>9.7637012758555672E-2</v>
      </c>
      <c r="BD66" s="580">
        <v>9.7509231882092595E-2</v>
      </c>
      <c r="BE66" s="580">
        <v>9.7381785030829851E-2</v>
      </c>
      <c r="BF66" s="580">
        <v>9.7254670896740766E-2</v>
      </c>
      <c r="BG66" s="580">
        <v>9.7127888178619323E-2</v>
      </c>
      <c r="BH66" s="580">
        <v>9.7001435582035764E-2</v>
      </c>
      <c r="BI66" s="580">
        <v>9.6875311819292542E-2</v>
      </c>
      <c r="BJ66" s="580">
        <v>9.6749515609380568E-2</v>
      </c>
      <c r="BK66" s="580">
        <v>9.6624045677935907E-2</v>
      </c>
    </row>
    <row r="67" spans="1:63">
      <c r="A67" s="1068"/>
      <c r="B67" s="510">
        <v>12.5</v>
      </c>
      <c r="C67" s="580">
        <v>0.10274606201708807</v>
      </c>
      <c r="D67" s="580">
        <v>0.10260369146099348</v>
      </c>
      <c r="E67" s="580">
        <v>0.10246171491178063</v>
      </c>
      <c r="F67" s="580">
        <v>0.10232013073610367</v>
      </c>
      <c r="G67" s="580">
        <v>0.10217893730963226</v>
      </c>
      <c r="H67" s="580">
        <v>0.10203813301698945</v>
      </c>
      <c r="I67" s="580">
        <v>0.10189771625169017</v>
      </c>
      <c r="J67" s="580">
        <v>0.10175768541608005</v>
      </c>
      <c r="K67" s="580">
        <v>0.10161803892127479</v>
      </c>
      <c r="L67" s="580">
        <v>0.10147877518710018</v>
      </c>
      <c r="M67" s="580">
        <v>0.1013398926420324</v>
      </c>
      <c r="N67" s="580">
        <v>0.10120138972313893</v>
      </c>
      <c r="O67" s="580">
        <v>0.10106326487601998</v>
      </c>
      <c r="P67" s="580">
        <v>0.10092551655475025</v>
      </c>
      <c r="Q67" s="580">
        <v>0.10078814322182131</v>
      </c>
      <c r="R67" s="580">
        <v>0.10065114334808438</v>
      </c>
      <c r="S67" s="580">
        <v>0.10051451541269361</v>
      </c>
      <c r="T67" s="580">
        <v>0.10037825790304976</v>
      </c>
      <c r="U67" s="580">
        <v>0.10024236931474441</v>
      </c>
      <c r="V67" s="580">
        <v>0.10010684815150464</v>
      </c>
      <c r="W67" s="580">
        <v>9.9971692925137953E-2</v>
      </c>
      <c r="X67" s="580">
        <v>9.9836902155478024E-2</v>
      </c>
      <c r="Y67" s="580">
        <v>9.9702474370330488E-2</v>
      </c>
      <c r="Z67" s="580">
        <v>9.9568408105419406E-2</v>
      </c>
      <c r="AA67" s="580">
        <v>9.9434701904334108E-2</v>
      </c>
      <c r="AB67" s="580">
        <v>9.9301354318476462E-2</v>
      </c>
      <c r="AC67" s="580">
        <v>9.9168363907008464E-2</v>
      </c>
      <c r="AD67" s="580">
        <v>9.9035729236800513E-2</v>
      </c>
      <c r="AE67" s="580">
        <v>9.8903448882379771E-2</v>
      </c>
      <c r="AF67" s="580">
        <v>9.8771521425879208E-2</v>
      </c>
      <c r="AG67" s="580">
        <v>9.8639945456986844E-2</v>
      </c>
      <c r="AH67" s="580">
        <v>9.8508719572895573E-2</v>
      </c>
      <c r="AI67" s="580">
        <v>9.8377842378253325E-2</v>
      </c>
      <c r="AJ67" s="580">
        <v>9.8247312485113467E-2</v>
      </c>
      <c r="AK67" s="580">
        <v>9.8117128512885912E-2</v>
      </c>
      <c r="AL67" s="580">
        <v>9.7987289088288382E-2</v>
      </c>
      <c r="AM67" s="580">
        <v>9.7857792845298025E-2</v>
      </c>
      <c r="AN67" s="580">
        <v>9.7728638425103695E-2</v>
      </c>
      <c r="AO67" s="580">
        <v>9.759982447605825E-2</v>
      </c>
      <c r="AP67" s="580">
        <v>9.7471349653631495E-2</v>
      </c>
      <c r="AQ67" s="580">
        <v>9.734321262036337E-2</v>
      </c>
      <c r="AR67" s="580">
        <v>9.7215412045817587E-2</v>
      </c>
      <c r="AS67" s="580">
        <v>9.7087946606535469E-2</v>
      </c>
      <c r="AT67" s="580">
        <v>9.6960814985990393E-2</v>
      </c>
      <c r="AU67" s="580">
        <v>9.683401587454242E-2</v>
      </c>
      <c r="AV67" s="580">
        <v>9.6707547969393279E-2</v>
      </c>
      <c r="AW67" s="580">
        <v>9.6581409974541801E-2</v>
      </c>
      <c r="AX67" s="580">
        <v>9.6455600600739641E-2</v>
      </c>
      <c r="AY67" s="580">
        <v>9.633011856544732E-2</v>
      </c>
      <c r="AZ67" s="580">
        <v>9.6204962592790697E-2</v>
      </c>
      <c r="BA67" s="580">
        <v>9.6080131413517678E-2</v>
      </c>
      <c r="BB67" s="580">
        <v>9.5955623764955311E-2</v>
      </c>
      <c r="BC67" s="580">
        <v>9.5831438390967263E-2</v>
      </c>
      <c r="BD67" s="580">
        <v>9.5707574041911533E-2</v>
      </c>
      <c r="BE67" s="580">
        <v>9.5584029474598528E-2</v>
      </c>
      <c r="BF67" s="580">
        <v>9.5460803452249499E-2</v>
      </c>
      <c r="BG67" s="580">
        <v>9.533789474445524E-2</v>
      </c>
      <c r="BH67" s="580">
        <v>9.5215302127135221E-2</v>
      </c>
      <c r="BI67" s="580">
        <v>9.5093024382496782E-2</v>
      </c>
      <c r="BJ67" s="580">
        <v>9.4971060298994991E-2</v>
      </c>
      <c r="BK67" s="580">
        <v>9.4849408671292532E-2</v>
      </c>
    </row>
    <row r="68" spans="1:63">
      <c r="A68" s="1068"/>
      <c r="B68" s="510">
        <v>12.75</v>
      </c>
      <c r="C68" s="580">
        <v>0.10080152813261407</v>
      </c>
      <c r="D68" s="580">
        <v>0.10066368250716444</v>
      </c>
      <c r="E68" s="580">
        <v>0.10052621337338004</v>
      </c>
      <c r="F68" s="580">
        <v>0.10038911919092178</v>
      </c>
      <c r="G68" s="580">
        <v>0.10025239842784185</v>
      </c>
      <c r="H68" s="580">
        <v>0.10011604956052655</v>
      </c>
      <c r="I68" s="580">
        <v>9.9980071073639723E-2</v>
      </c>
      <c r="J68" s="580">
        <v>9.9844461460066591E-2</v>
      </c>
      <c r="K68" s="580">
        <v>9.9709219220858139E-2</v>
      </c>
      <c r="L68" s="580">
        <v>9.9574342865175858E-2</v>
      </c>
      <c r="M68" s="580">
        <v>9.9439830910236865E-2</v>
      </c>
      <c r="N68" s="580">
        <v>9.9305681881259766E-2</v>
      </c>
      <c r="O68" s="580">
        <v>9.9171894311410574E-2</v>
      </c>
      <c r="P68" s="580">
        <v>9.903846674174932E-2</v>
      </c>
      <c r="Q68" s="580">
        <v>9.8905397721177055E-2</v>
      </c>
      <c r="R68" s="580">
        <v>9.8772685806383181E-2</v>
      </c>
      <c r="S68" s="580">
        <v>9.8640329561793291E-2</v>
      </c>
      <c r="T68" s="580">
        <v>9.8508327559517397E-2</v>
      </c>
      <c r="U68" s="580">
        <v>9.8376678379298657E-2</v>
      </c>
      <c r="V68" s="580">
        <v>9.8245380608462288E-2</v>
      </c>
      <c r="W68" s="580">
        <v>9.8114432841865176E-2</v>
      </c>
      <c r="X68" s="580">
        <v>9.7983833681845697E-2</v>
      </c>
      <c r="Y68" s="580">
        <v>9.7853581738173934E-2</v>
      </c>
      <c r="Z68" s="580">
        <v>9.7723675628002479E-2</v>
      </c>
      <c r="AA68" s="580">
        <v>9.7594113975817395E-2</v>
      </c>
      <c r="AB68" s="580">
        <v>9.7464895413389638E-2</v>
      </c>
      <c r="AC68" s="580">
        <v>9.7336018579726999E-2</v>
      </c>
      <c r="AD68" s="580">
        <v>9.720748212102627E-2</v>
      </c>
      <c r="AE68" s="580">
        <v>9.7079284690625794E-2</v>
      </c>
      <c r="AF68" s="580">
        <v>9.6951424948958517E-2</v>
      </c>
      <c r="AG68" s="580">
        <v>9.6823901563505274E-2</v>
      </c>
      <c r="AH68" s="580">
        <v>9.6696713208748522E-2</v>
      </c>
      <c r="AI68" s="580">
        <v>9.656985856612639E-2</v>
      </c>
      <c r="AJ68" s="580">
        <v>9.6443336323987161E-2</v>
      </c>
      <c r="AK68" s="580">
        <v>9.6317145177544028E-2</v>
      </c>
      <c r="AL68" s="580">
        <v>9.6191283828830201E-2</v>
      </c>
      <c r="AM68" s="580">
        <v>9.6065750986654486E-2</v>
      </c>
      <c r="AN68" s="580">
        <v>9.594054536655712E-2</v>
      </c>
      <c r="AO68" s="580">
        <v>9.5815665690765883E-2</v>
      </c>
      <c r="AP68" s="580">
        <v>9.5691110688152725E-2</v>
      </c>
      <c r="AQ68" s="580">
        <v>9.5566879094190579E-2</v>
      </c>
      <c r="AR68" s="580">
        <v>9.5442969650910578E-2</v>
      </c>
      <c r="AS68" s="580">
        <v>9.5319381106859613E-2</v>
      </c>
      <c r="AT68" s="580">
        <v>9.5196112217058204E-2</v>
      </c>
      <c r="AU68" s="580">
        <v>9.5073161742958628E-2</v>
      </c>
      <c r="AV68" s="580">
        <v>9.4950528452403565E-2</v>
      </c>
      <c r="AW68" s="580">
        <v>9.4828211119584824E-2</v>
      </c>
      <c r="AX68" s="580">
        <v>9.47062085250025E-2</v>
      </c>
      <c r="AY68" s="580">
        <v>9.4584519455424551E-2</v>
      </c>
      <c r="AZ68" s="580">
        <v>9.4463142703846495E-2</v>
      </c>
      <c r="BA68" s="580">
        <v>9.4342077069451483E-2</v>
      </c>
      <c r="BB68" s="580">
        <v>9.4221321357570789E-2</v>
      </c>
      <c r="BC68" s="580">
        <v>9.410087437964447E-2</v>
      </c>
      <c r="BD68" s="580">
        <v>9.3980734953182293E-2</v>
      </c>
      <c r="BE68" s="580">
        <v>9.3860901901725163E-2</v>
      </c>
      <c r="BF68" s="580">
        <v>9.3741374054806689E-2</v>
      </c>
      <c r="BG68" s="580">
        <v>9.3622150247914981E-2</v>
      </c>
      <c r="BH68" s="580">
        <v>9.3503229322454973E-2</v>
      </c>
      <c r="BI68" s="580">
        <v>9.3384610125710768E-2</v>
      </c>
      <c r="BJ68" s="580">
        <v>9.3266291510808508E-2</v>
      </c>
      <c r="BK68" s="580">
        <v>9.3148272336679286E-2</v>
      </c>
    </row>
    <row r="69" spans="1:63">
      <c r="A69" s="1068"/>
      <c r="B69" s="510">
        <v>13</v>
      </c>
      <c r="C69" s="580">
        <v>9.8883820000465805E-2</v>
      </c>
      <c r="D69" s="580">
        <v>9.8750346030348393E-2</v>
      </c>
      <c r="E69" s="580">
        <v>9.8617231902435987E-2</v>
      </c>
      <c r="F69" s="580">
        <v>9.8484476163500298E-2</v>
      </c>
      <c r="G69" s="580">
        <v>9.8352077368127677E-2</v>
      </c>
      <c r="H69" s="580">
        <v>9.822003407866664E-2</v>
      </c>
      <c r="I69" s="580">
        <v>9.8088344865175939E-2</v>
      </c>
      <c r="J69" s="580">
        <v>9.7957008305372836E-2</v>
      </c>
      <c r="K69" s="580">
        <v>9.7826022984581915E-2</v>
      </c>
      <c r="L69" s="580">
        <v>9.7695387495684349E-2</v>
      </c>
      <c r="M69" s="580">
        <v>9.7565100439067479E-2</v>
      </c>
      <c r="N69" s="580">
        <v>9.7435160422574746E-2</v>
      </c>
      <c r="O69" s="580">
        <v>9.7305566061456295E-2</v>
      </c>
      <c r="P69" s="580">
        <v>9.7176315978319577E-2</v>
      </c>
      <c r="Q69" s="580">
        <v>9.7047408803080742E-2</v>
      </c>
      <c r="R69" s="580">
        <v>9.6918843172916033E-2</v>
      </c>
      <c r="S69" s="580">
        <v>9.679061773221391E-2</v>
      </c>
      <c r="T69" s="580">
        <v>9.6662731132527366E-2</v>
      </c>
      <c r="U69" s="580">
        <v>9.653518203252659E-2</v>
      </c>
      <c r="V69" s="580">
        <v>9.640796909795217E-2</v>
      </c>
      <c r="W69" s="580">
        <v>9.628109100156855E-2</v>
      </c>
      <c r="X69" s="580">
        <v>9.6154546423117743E-2</v>
      </c>
      <c r="Y69" s="580">
        <v>9.6028334049273759E-2</v>
      </c>
      <c r="Z69" s="580">
        <v>9.5902452573596975E-2</v>
      </c>
      <c r="AA69" s="580">
        <v>9.5776900696489142E-2</v>
      </c>
      <c r="AB69" s="580">
        <v>9.5651677125148687E-2</v>
      </c>
      <c r="AC69" s="580">
        <v>9.5526780573526301E-2</v>
      </c>
      <c r="AD69" s="580">
        <v>9.5402209762280865E-2</v>
      </c>
      <c r="AE69" s="580">
        <v>9.5277963418735886E-2</v>
      </c>
      <c r="AF69" s="580">
        <v>9.5154040276836063E-2</v>
      </c>
      <c r="AG69" s="580">
        <v>9.503043907710429E-2</v>
      </c>
      <c r="AH69" s="580">
        <v>9.4907158566599037E-2</v>
      </c>
      <c r="AI69" s="580">
        <v>9.4784197498872E-2</v>
      </c>
      <c r="AJ69" s="580">
        <v>9.4661554633926018E-2</v>
      </c>
      <c r="AK69" s="580">
        <v>9.4539228738173511E-2</v>
      </c>
      <c r="AL69" s="580">
        <v>9.4417218584395016E-2</v>
      </c>
      <c r="AM69" s="580">
        <v>9.4295522951698213E-2</v>
      </c>
      <c r="AN69" s="580">
        <v>9.4174140625477146E-2</v>
      </c>
      <c r="AO69" s="580">
        <v>9.4053070397371902E-2</v>
      </c>
      <c r="AP69" s="580">
        <v>9.393231106522841E-2</v>
      </c>
      <c r="AQ69" s="580">
        <v>9.381186143305871E-2</v>
      </c>
      <c r="AR69" s="580">
        <v>9.3691720311001453E-2</v>
      </c>
      <c r="AS69" s="580">
        <v>9.3571886515282782E-2</v>
      </c>
      <c r="AT69" s="580">
        <v>9.3452358868177293E-2</v>
      </c>
      <c r="AU69" s="580">
        <v>9.3333136197969652E-2</v>
      </c>
      <c r="AV69" s="580">
        <v>9.3214217338916161E-2</v>
      </c>
      <c r="AW69" s="580">
        <v>9.3095601131206823E-2</v>
      </c>
      <c r="AX69" s="580">
        <v>9.2977286420927632E-2</v>
      </c>
      <c r="AY69" s="580">
        <v>9.285927206002316E-2</v>
      </c>
      <c r="AZ69" s="580">
        <v>9.2741556906259376E-2</v>
      </c>
      <c r="BA69" s="580">
        <v>9.2624139823186846E-2</v>
      </c>
      <c r="BB69" s="580">
        <v>9.2507019680104205E-2</v>
      </c>
      <c r="BC69" s="580">
        <v>9.2390195352021698E-2</v>
      </c>
      <c r="BD69" s="580">
        <v>9.227366571962535E-2</v>
      </c>
      <c r="BE69" s="580">
        <v>9.2157429669241106E-2</v>
      </c>
      <c r="BF69" s="580">
        <v>9.2041486092799343E-2</v>
      </c>
      <c r="BG69" s="580">
        <v>9.1925833887799749E-2</v>
      </c>
      <c r="BH69" s="580">
        <v>9.1810471957276304E-2</v>
      </c>
      <c r="BI69" s="580">
        <v>9.1695399209762621E-2</v>
      </c>
      <c r="BJ69" s="580">
        <v>9.1580614559257492E-2</v>
      </c>
      <c r="BK69" s="580">
        <v>9.1466116925190813E-2</v>
      </c>
    </row>
    <row r="70" spans="1:63">
      <c r="A70" s="1068"/>
      <c r="B70" s="510">
        <v>13.25</v>
      </c>
      <c r="C70" s="580">
        <v>9.699547785356831E-2</v>
      </c>
      <c r="D70" s="580">
        <v>9.6866224750618943E-2</v>
      </c>
      <c r="E70" s="580">
        <v>9.6737315666426849E-2</v>
      </c>
      <c r="F70" s="580">
        <v>9.6608749229362106E-2</v>
      </c>
      <c r="G70" s="580">
        <v>9.6480524075076818E-2</v>
      </c>
      <c r="H70" s="580">
        <v>9.6352638846456881E-2</v>
      </c>
      <c r="I70" s="580">
        <v>9.6225092193574155E-2</v>
      </c>
      <c r="J70" s="580">
        <v>9.6097882773638843E-2</v>
      </c>
      <c r="K70" s="580">
        <v>9.5971009250952449E-2</v>
      </c>
      <c r="L70" s="580">
        <v>9.5844470296861065E-2</v>
      </c>
      <c r="M70" s="580">
        <v>9.5718264589708876E-2</v>
      </c>
      <c r="N70" s="580">
        <v>9.5592390814792275E-2</v>
      </c>
      <c r="O70" s="580">
        <v>9.5466847664314111E-2</v>
      </c>
      <c r="P70" s="580">
        <v>9.5341633837338416E-2</v>
      </c>
      <c r="Q70" s="580">
        <v>9.5216748039745516E-2</v>
      </c>
      <c r="R70" s="580">
        <v>9.5092188984187434E-2</v>
      </c>
      <c r="S70" s="580">
        <v>9.4967955390043587E-2</v>
      </c>
      <c r="T70" s="580">
        <v>9.4844045983376979E-2</v>
      </c>
      <c r="U70" s="580">
        <v>9.4720459496890633E-2</v>
      </c>
      <c r="V70" s="580">
        <v>9.4597194669884366E-2</v>
      </c>
      <c r="W70" s="580">
        <v>9.4474250248211919E-2</v>
      </c>
      <c r="X70" s="580">
        <v>9.4351624984238464E-2</v>
      </c>
      <c r="Y70" s="580">
        <v>9.4229317636798371E-2</v>
      </c>
      <c r="Z70" s="580">
        <v>9.4107326971153316E-2</v>
      </c>
      <c r="AA70" s="580">
        <v>9.3985651758950767E-2</v>
      </c>
      <c r="AB70" s="580">
        <v>9.3864290778182757E-2</v>
      </c>
      <c r="AC70" s="580">
        <v>9.3743242813144875E-2</v>
      </c>
      <c r="AD70" s="580">
        <v>9.3622506654395851E-2</v>
      </c>
      <c r="AE70" s="580">
        <v>9.3502081098717146E-2</v>
      </c>
      <c r="AF70" s="580">
        <v>9.3381964949072957E-2</v>
      </c>
      <c r="AG70" s="580">
        <v>9.3262157014570676E-2</v>
      </c>
      <c r="AH70" s="580">
        <v>9.3142656110421454E-2</v>
      </c>
      <c r="AI70" s="580">
        <v>9.3023461057901144E-2</v>
      </c>
      <c r="AJ70" s="580">
        <v>9.2904570684311558E-2</v>
      </c>
      <c r="AK70" s="580">
        <v>9.278598382294205E-2</v>
      </c>
      <c r="AL70" s="580">
        <v>9.2667699313031246E-2</v>
      </c>
      <c r="AM70" s="580">
        <v>9.2549715999729304E-2</v>
      </c>
      <c r="AN70" s="580">
        <v>9.2432032734060227E-2</v>
      </c>
      <c r="AO70" s="580">
        <v>9.2314648372884597E-2</v>
      </c>
      <c r="AP70" s="580">
        <v>9.2197561778862569E-2</v>
      </c>
      <c r="AQ70" s="580">
        <v>9.2080771820417184E-2</v>
      </c>
      <c r="AR70" s="580">
        <v>9.1964277371697781E-2</v>
      </c>
      <c r="AS70" s="580">
        <v>9.1848077312543949E-2</v>
      </c>
      <c r="AT70" s="580">
        <v>9.1732170528449591E-2</v>
      </c>
      <c r="AU70" s="580">
        <v>9.1616555910527281E-2</v>
      </c>
      <c r="AV70" s="580">
        <v>9.1501232355472861E-2</v>
      </c>
      <c r="AW70" s="580">
        <v>9.1386198765530405E-2</v>
      </c>
      <c r="AX70" s="580">
        <v>9.1271454048457393E-2</v>
      </c>
      <c r="AY70" s="580">
        <v>9.1156997117490063E-2</v>
      </c>
      <c r="AZ70" s="580">
        <v>9.10428268913092E-2</v>
      </c>
      <c r="BA70" s="580">
        <v>9.0928942294006013E-2</v>
      </c>
      <c r="BB70" s="580">
        <v>9.0815342255048351E-2</v>
      </c>
      <c r="BC70" s="580">
        <v>9.0702025709247208E-2</v>
      </c>
      <c r="BD70" s="580">
        <v>9.0588991596723359E-2</v>
      </c>
      <c r="BE70" s="580">
        <v>9.0476238862874342E-2</v>
      </c>
      <c r="BF70" s="580">
        <v>9.0363766458341682E-2</v>
      </c>
      <c r="BG70" s="580">
        <v>9.0251573338978333E-2</v>
      </c>
      <c r="BH70" s="580">
        <v>9.01396584658163E-2</v>
      </c>
      <c r="BI70" s="580">
        <v>9.0028020805034692E-2</v>
      </c>
      <c r="BJ70" s="580">
        <v>8.9916659327927778E-2</v>
      </c>
      <c r="BK70" s="580">
        <v>8.9805573010873413E-2</v>
      </c>
    </row>
    <row r="71" spans="1:63">
      <c r="A71" s="1068"/>
      <c r="B71" s="510">
        <v>13.5</v>
      </c>
      <c r="C71" s="580">
        <v>9.5138508843720132E-2</v>
      </c>
      <c r="D71" s="580">
        <v>9.5013328882887035E-2</v>
      </c>
      <c r="E71" s="580">
        <v>9.4888477904120264E-2</v>
      </c>
      <c r="F71" s="580">
        <v>9.4763954612238438E-2</v>
      </c>
      <c r="G71" s="580">
        <v>9.4639757718849984E-2</v>
      </c>
      <c r="H71" s="580">
        <v>9.4515885942308753E-2</v>
      </c>
      <c r="I71" s="580">
        <v>9.4392338007669829E-2</v>
      </c>
      <c r="J71" s="580">
        <v>9.4269112646645906E-2</v>
      </c>
      <c r="K71" s="580">
        <v>9.4146208597563827E-2</v>
      </c>
      <c r="L71" s="580">
        <v>9.4023624605321474E-2</v>
      </c>
      <c r="M71" s="580">
        <v>9.3901359421345185E-2</v>
      </c>
      <c r="N71" s="580">
        <v>9.3779411803547236E-2</v>
      </c>
      <c r="O71" s="580">
        <v>9.365778051628379E-2</v>
      </c>
      <c r="P71" s="580">
        <v>9.3536464330313249E-2</v>
      </c>
      <c r="Q71" s="580">
        <v>9.3415462022754761E-2</v>
      </c>
      <c r="R71" s="580">
        <v>9.3294772377047169E-2</v>
      </c>
      <c r="S71" s="580">
        <v>9.3174394182908224E-2</v>
      </c>
      <c r="T71" s="580">
        <v>9.305432623629413E-2</v>
      </c>
      <c r="U71" s="580">
        <v>9.2934567339359397E-2</v>
      </c>
      <c r="V71" s="580">
        <v>9.2815116300417042E-2</v>
      </c>
      <c r="W71" s="580">
        <v>9.2695971933899016E-2</v>
      </c>
      <c r="X71" s="580">
        <v>9.257713306031698E-2</v>
      </c>
      <c r="Y71" s="580">
        <v>9.2458598506223427E-2</v>
      </c>
      <c r="Z71" s="580">
        <v>9.234036710417301E-2</v>
      </c>
      <c r="AA71" s="580">
        <v>9.2222437692684289E-2</v>
      </c>
      <c r="AB71" s="580">
        <v>9.2104809116201558E-2</v>
      </c>
      <c r="AC71" s="580">
        <v>9.1987480225057261E-2</v>
      </c>
      <c r="AD71" s="580">
        <v>9.1870449875434454E-2</v>
      </c>
      <c r="AE71" s="580">
        <v>9.1753716929329598E-2</v>
      </c>
      <c r="AF71" s="580">
        <v>9.1637280254515771E-2</v>
      </c>
      <c r="AG71" s="580">
        <v>9.1521138724506013E-2</v>
      </c>
      <c r="AH71" s="580">
        <v>9.140529121851694E-2</v>
      </c>
      <c r="AI71" s="580">
        <v>9.128973662143279E-2</v>
      </c>
      <c r="AJ71" s="580">
        <v>9.1174473823769614E-2</v>
      </c>
      <c r="AK71" s="580">
        <v>9.1059501721639693E-2</v>
      </c>
      <c r="AL71" s="580">
        <v>9.0944819216716433E-2</v>
      </c>
      <c r="AM71" s="580">
        <v>9.0830425216199259E-2</v>
      </c>
      <c r="AN71" s="580">
        <v>9.0716318632778986E-2</v>
      </c>
      <c r="AO71" s="580">
        <v>9.0602498384603325E-2</v>
      </c>
      <c r="AP71" s="580">
        <v>9.0488963395242733E-2</v>
      </c>
      <c r="AQ71" s="580">
        <v>9.0375712593656454E-2</v>
      </c>
      <c r="AR71" s="580">
        <v>9.026274491415881E-2</v>
      </c>
      <c r="AS71" s="580">
        <v>9.0150059296385865E-2</v>
      </c>
      <c r="AT71" s="580">
        <v>9.0037654685262133E-2</v>
      </c>
      <c r="AU71" s="580">
        <v>8.9925530030967732E-2</v>
      </c>
      <c r="AV71" s="580">
        <v>8.9813684288905696E-2</v>
      </c>
      <c r="AW71" s="580">
        <v>8.9702116419669464E-2</v>
      </c>
      <c r="AX71" s="580">
        <v>8.9590825389010767E-2</v>
      </c>
      <c r="AY71" s="580">
        <v>8.9479810167807608E-2</v>
      </c>
      <c r="AZ71" s="580">
        <v>8.9369069732032624E-2</v>
      </c>
      <c r="BA71" s="580">
        <v>8.9258603062721445E-2</v>
      </c>
      <c r="BB71" s="580">
        <v>8.9148409145941618E-2</v>
      </c>
      <c r="BC71" s="580">
        <v>8.9038486972761496E-2</v>
      </c>
      <c r="BD71" s="580">
        <v>8.8928835539219389E-2</v>
      </c>
      <c r="BE71" s="580">
        <v>8.8819453846293139E-2</v>
      </c>
      <c r="BF71" s="580">
        <v>8.8710340899869677E-2</v>
      </c>
      <c r="BG71" s="580">
        <v>8.8601495710714906E-2</v>
      </c>
      <c r="BH71" s="580">
        <v>8.849291729444389E-2</v>
      </c>
      <c r="BI71" s="580">
        <v>8.8384604671491063E-2</v>
      </c>
      <c r="BJ71" s="580">
        <v>8.8276556867080871E-2</v>
      </c>
      <c r="BK71" s="580">
        <v>8.8168772911198456E-2</v>
      </c>
    </row>
    <row r="72" spans="1:63">
      <c r="A72" s="1068"/>
      <c r="B72" s="510">
        <v>13.75</v>
      </c>
      <c r="C72" s="580">
        <v>9.3314467851497246E-2</v>
      </c>
      <c r="D72" s="580">
        <v>9.319321680594117E-2</v>
      </c>
      <c r="E72" s="580">
        <v>9.3072280454085138E-2</v>
      </c>
      <c r="F72" s="580">
        <v>9.2951657572387825E-2</v>
      </c>
      <c r="G72" s="580">
        <v>9.2831346943642576E-2</v>
      </c>
      <c r="H72" s="580">
        <v>9.2711347356936494E-2</v>
      </c>
      <c r="I72" s="580">
        <v>9.259165760760979E-2</v>
      </c>
      <c r="J72" s="580">
        <v>9.2472276497215511E-2</v>
      </c>
      <c r="K72" s="580">
        <v>9.2353202833479489E-2</v>
      </c>
      <c r="L72" s="580">
        <v>9.2234435430260692E-2</v>
      </c>
      <c r="M72" s="580">
        <v>9.2115973107511837E-2</v>
      </c>
      <c r="N72" s="580">
        <v>9.1997814691240243E-2</v>
      </c>
      <c r="O72" s="580">
        <v>9.1879959013469126E-2</v>
      </c>
      <c r="P72" s="580">
        <v>9.1762404912199128E-2</v>
      </c>
      <c r="Q72" s="580">
        <v>9.1645151231370001E-2</v>
      </c>
      <c r="R72" s="580">
        <v>9.1528196820822874E-2</v>
      </c>
      <c r="S72" s="580">
        <v>9.141154053626252E-2</v>
      </c>
      <c r="T72" s="580">
        <v>9.1295181239220091E-2</v>
      </c>
      <c r="U72" s="580">
        <v>9.1179117797016082E-2</v>
      </c>
      <c r="V72" s="580">
        <v>9.106334908272358E-2</v>
      </c>
      <c r="W72" s="580">
        <v>9.0947873975131752E-2</v>
      </c>
      <c r="X72" s="580">
        <v>9.0832691358709708E-2</v>
      </c>
      <c r="Y72" s="580">
        <v>9.0717800123570544E-2</v>
      </c>
      <c r="Z72" s="580">
        <v>9.0603199165435661E-2</v>
      </c>
      <c r="AA72" s="580">
        <v>9.0488887385599487E-2</v>
      </c>
      <c r="AB72" s="580">
        <v>9.0374863690894244E-2</v>
      </c>
      <c r="AC72" s="580">
        <v>9.0261126993655169E-2</v>
      </c>
      <c r="AD72" s="580">
        <v>9.0147676211685943E-2</v>
      </c>
      <c r="AE72" s="580">
        <v>9.0034510268224316E-2</v>
      </c>
      <c r="AF72" s="580">
        <v>8.9921628091908096E-2</v>
      </c>
      <c r="AG72" s="580">
        <v>8.9809028616741254E-2</v>
      </c>
      <c r="AH72" s="580">
        <v>8.9696710782060513E-2</v>
      </c>
      <c r="AI72" s="580">
        <v>8.9584673532501879E-2</v>
      </c>
      <c r="AJ72" s="580">
        <v>8.9472915817967694E-2</v>
      </c>
      <c r="AK72" s="580">
        <v>8.9361436593593815E-2</v>
      </c>
      <c r="AL72" s="580">
        <v>8.9250234819717E-2</v>
      </c>
      <c r="AM72" s="580">
        <v>8.9139309461842633E-2</v>
      </c>
      <c r="AN72" s="580">
        <v>8.9028659490612644E-2</v>
      </c>
      <c r="AO72" s="580">
        <v>8.8918283881773669E-2</v>
      </c>
      <c r="AP72" s="580">
        <v>8.8808181616145385E-2</v>
      </c>
      <c r="AQ72" s="580">
        <v>8.8698351679589227E-2</v>
      </c>
      <c r="AR72" s="580">
        <v>8.8588793062977234E-2</v>
      </c>
      <c r="AS72" s="580">
        <v>8.8479504762161057E-2</v>
      </c>
      <c r="AT72" s="580">
        <v>8.837048577794139E-2</v>
      </c>
      <c r="AU72" s="580">
        <v>8.8261735116037507E-2</v>
      </c>
      <c r="AV72" s="580">
        <v>8.8153251787056894E-2</v>
      </c>
      <c r="AW72" s="580">
        <v>8.8045034806465458E-2</v>
      </c>
      <c r="AX72" s="580">
        <v>8.7937083194557605E-2</v>
      </c>
      <c r="AY72" s="580">
        <v>8.7829395976426666E-2</v>
      </c>
      <c r="AZ72" s="580">
        <v>8.7721972181935642E-2</v>
      </c>
      <c r="BA72" s="580">
        <v>8.7614810845688021E-2</v>
      </c>
      <c r="BB72" s="580">
        <v>8.7507911006998798E-2</v>
      </c>
      <c r="BC72" s="580">
        <v>8.7401271709865877E-2</v>
      </c>
      <c r="BD72" s="580">
        <v>8.7294892002941535E-2</v>
      </c>
      <c r="BE72" s="580">
        <v>8.7188770939504043E-2</v>
      </c>
      <c r="BF72" s="580">
        <v>8.708290757742973E-2</v>
      </c>
      <c r="BG72" s="580">
        <v>8.6977300979165006E-2</v>
      </c>
      <c r="BH72" s="580">
        <v>8.6871950211698704E-2</v>
      </c>
      <c r="BI72" s="580">
        <v>8.6766854346534583E-2</v>
      </c>
      <c r="BJ72" s="580">
        <v>8.6662012459664109E-2</v>
      </c>
      <c r="BK72" s="580">
        <v>8.6557423631539343E-2</v>
      </c>
    </row>
    <row r="73" spans="1:63">
      <c r="A73" s="1068"/>
      <c r="B73" s="576">
        <v>14</v>
      </c>
      <c r="C73" s="580">
        <v>9.1524526257132907E-2</v>
      </c>
      <c r="D73" s="580">
        <v>9.1407063718309825E-2</v>
      </c>
      <c r="E73" s="580">
        <v>9.1289902295780892E-2</v>
      </c>
      <c r="F73" s="580">
        <v>9.1173040833156721E-2</v>
      </c>
      <c r="G73" s="580">
        <v>9.1056478179961639E-2</v>
      </c>
      <c r="H73" s="580">
        <v>9.0940213191595884E-2</v>
      </c>
      <c r="I73" s="580">
        <v>9.0824244729298106E-2</v>
      </c>
      <c r="J73" s="580">
        <v>9.0708571660108248E-2</v>
      </c>
      <c r="K73" s="580">
        <v>9.0593192856830665E-2</v>
      </c>
      <c r="L73" s="580">
        <v>9.0478107197997426E-2</v>
      </c>
      <c r="M73" s="580">
        <v>9.0363313567832032E-2</v>
      </c>
      <c r="N73" s="580">
        <v>9.0248810856213363E-2</v>
      </c>
      <c r="O73" s="580">
        <v>9.01345979586399E-2</v>
      </c>
      <c r="P73" s="580">
        <v>9.0020673776194146E-2</v>
      </c>
      <c r="Q73" s="580">
        <v>8.9907037215507468E-2</v>
      </c>
      <c r="R73" s="580">
        <v>8.9793687188725074E-2</v>
      </c>
      <c r="S73" s="580">
        <v>8.9680622613471261E-2</v>
      </c>
      <c r="T73" s="580">
        <v>8.9567842412815041E-2</v>
      </c>
      <c r="U73" s="580">
        <v>8.9455345515235943E-2</v>
      </c>
      <c r="V73" s="580">
        <v>8.9343130854589961E-2</v>
      </c>
      <c r="W73" s="580">
        <v>8.9231197370076037E-2</v>
      </c>
      <c r="X73" s="580">
        <v>8.9119544006202533E-2</v>
      </c>
      <c r="Y73" s="580">
        <v>8.9008169712754062E-2</v>
      </c>
      <c r="Z73" s="580">
        <v>8.8897073444758598E-2</v>
      </c>
      <c r="AA73" s="580">
        <v>8.8786254162454767E-2</v>
      </c>
      <c r="AB73" s="580">
        <v>8.8675710831259399E-2</v>
      </c>
      <c r="AC73" s="580">
        <v>8.8565442421735377E-2</v>
      </c>
      <c r="AD73" s="580">
        <v>8.8455447909559629E-2</v>
      </c>
      <c r="AE73" s="580">
        <v>8.8345726275491435E-2</v>
      </c>
      <c r="AF73" s="580">
        <v>8.8236276505340952E-2</v>
      </c>
      <c r="AG73" s="580">
        <v>8.8127097589937961E-2</v>
      </c>
      <c r="AH73" s="580">
        <v>8.8018188525100835E-2</v>
      </c>
      <c r="AI73" s="580">
        <v>8.7909548311605773E-2</v>
      </c>
      <c r="AJ73" s="580">
        <v>8.7801175955156241E-2</v>
      </c>
      <c r="AK73" s="580">
        <v>8.769307046635258E-2</v>
      </c>
      <c r="AL73" s="580">
        <v>8.7585230860662E-2</v>
      </c>
      <c r="AM73" s="580">
        <v>8.7477656158388623E-2</v>
      </c>
      <c r="AN73" s="580">
        <v>8.7370345384643833E-2</v>
      </c>
      <c r="AO73" s="580">
        <v>8.7263297569316764E-2</v>
      </c>
      <c r="AP73" s="580">
        <v>8.7156511747045223E-2</v>
      </c>
      <c r="AQ73" s="580">
        <v>8.7049986957186506E-2</v>
      </c>
      <c r="AR73" s="580">
        <v>8.6943722243788671E-2</v>
      </c>
      <c r="AS73" s="580">
        <v>8.6837716655561947E-2</v>
      </c>
      <c r="AT73" s="580">
        <v>8.6731969245850318E-2</v>
      </c>
      <c r="AU73" s="580">
        <v>8.6626479072603346E-2</v>
      </c>
      <c r="AV73" s="580">
        <v>8.6521245198348209E-2</v>
      </c>
      <c r="AW73" s="580">
        <v>8.6416266690161947E-2</v>
      </c>
      <c r="AX73" s="580">
        <v>8.6311542619643841E-2</v>
      </c>
      <c r="AY73" s="580">
        <v>8.6207072062888121E-2</v>
      </c>
      <c r="AZ73" s="580">
        <v>8.6102854100456705E-2</v>
      </c>
      <c r="BA73" s="580">
        <v>8.5998887817352293E-2</v>
      </c>
      <c r="BB73" s="580">
        <v>8.5895172302991568E-2</v>
      </c>
      <c r="BC73" s="580">
        <v>8.5791706651178634E-2</v>
      </c>
      <c r="BD73" s="580">
        <v>8.5688489960078537E-2</v>
      </c>
      <c r="BE73" s="580">
        <v>8.5585521332191189E-2</v>
      </c>
      <c r="BF73" s="580">
        <v>8.5482799874325291E-2</v>
      </c>
      <c r="BG73" s="580">
        <v>8.5380324697572466E-2</v>
      </c>
      <c r="BH73" s="580">
        <v>8.5278094917281694E-2</v>
      </c>
      <c r="BI73" s="580">
        <v>8.5176109653033807E-2</v>
      </c>
      <c r="BJ73" s="580">
        <v>8.5074368028616218E-2</v>
      </c>
      <c r="BK73" s="580">
        <v>8.4972869171997881E-2</v>
      </c>
    </row>
    <row r="74" spans="1:63">
      <c r="A74" s="1068"/>
      <c r="B74" s="510">
        <v>14.25</v>
      </c>
      <c r="C74" s="580">
        <v>8.9769530542369608E-2</v>
      </c>
      <c r="D74" s="580">
        <v>8.965572014637288E-2</v>
      </c>
      <c r="E74" s="580">
        <v>8.9542197964100775E-2</v>
      </c>
      <c r="F74" s="580">
        <v>8.9428962902128081E-2</v>
      </c>
      <c r="G74" s="580">
        <v>8.9316013872553585E-2</v>
      </c>
      <c r="H74" s="580">
        <v>8.9203349792965222E-2</v>
      </c>
      <c r="I74" s="580">
        <v>8.9090969586405527E-2</v>
      </c>
      <c r="J74" s="580">
        <v>8.8978872181337265E-2</v>
      </c>
      <c r="K74" s="580">
        <v>8.8867056511609435E-2</v>
      </c>
      <c r="L74" s="580">
        <v>8.8755521516423422E-2</v>
      </c>
      <c r="M74" s="580">
        <v>8.8644266140299494E-2</v>
      </c>
      <c r="N74" s="580">
        <v>8.8533289333043455E-2</v>
      </c>
      <c r="O74" s="580">
        <v>8.8422590049713673E-2</v>
      </c>
      <c r="P74" s="580">
        <v>8.83121672505882E-2</v>
      </c>
      <c r="Q74" s="580">
        <v>8.8202019901132273E-2</v>
      </c>
      <c r="R74" s="580">
        <v>8.809214697196599E-2</v>
      </c>
      <c r="S74" s="580">
        <v>8.7982547438832256E-2</v>
      </c>
      <c r="T74" s="580">
        <v>8.7873220282564973E-2</v>
      </c>
      <c r="U74" s="580">
        <v>8.7764164489057356E-2</v>
      </c>
      <c r="V74" s="580">
        <v>8.7655379049230667E-2</v>
      </c>
      <c r="W74" s="580">
        <v>8.7546862959003116E-2</v>
      </c>
      <c r="X74" s="580">
        <v>8.7438615219258858E-2</v>
      </c>
      <c r="Y74" s="580">
        <v>8.7330634835817406E-2</v>
      </c>
      <c r="Z74" s="580">
        <v>8.7222920819403207E-2</v>
      </c>
      <c r="AA74" s="580">
        <v>8.7115472185615384E-2</v>
      </c>
      <c r="AB74" s="580">
        <v>8.7008287954897762E-2</v>
      </c>
      <c r="AC74" s="580">
        <v>8.6901367152509137E-2</v>
      </c>
      <c r="AD74" s="580">
        <v>8.6794708808493631E-2</v>
      </c>
      <c r="AE74" s="580">
        <v>8.6688311957651518E-2</v>
      </c>
      <c r="AF74" s="580">
        <v>8.658217563950997E-2</v>
      </c>
      <c r="AG74" s="580">
        <v>8.6476298898294168E-2</v>
      </c>
      <c r="AH74" s="580">
        <v>8.6370680782898709E-2</v>
      </c>
      <c r="AI74" s="580">
        <v>8.6265320346859062E-2</v>
      </c>
      <c r="AJ74" s="580">
        <v>8.6160216648323254E-2</v>
      </c>
      <c r="AK74" s="580">
        <v>8.605536875002387E-2</v>
      </c>
      <c r="AL74" s="580">
        <v>8.5950775719250194E-2</v>
      </c>
      <c r="AM74" s="580">
        <v>8.5846436627820516E-2</v>
      </c>
      <c r="AN74" s="580">
        <v>8.5742350552054661E-2</v>
      </c>
      <c r="AO74" s="580">
        <v>8.5638516572746834E-2</v>
      </c>
      <c r="AP74" s="580">
        <v>8.5534933775138378E-2</v>
      </c>
      <c r="AQ74" s="580">
        <v>8.5431601248891126E-2</v>
      </c>
      <c r="AR74" s="580">
        <v>8.5328518088060565E-2</v>
      </c>
      <c r="AS74" s="580">
        <v>8.5225683391069451E-2</v>
      </c>
      <c r="AT74" s="580">
        <v>8.5123096260681472E-2</v>
      </c>
      <c r="AU74" s="580">
        <v>8.5020755803975182E-2</v>
      </c>
      <c r="AV74" s="580">
        <v>8.4918661132318121E-2</v>
      </c>
      <c r="AW74" s="580">
        <v>8.4816811361341005E-2</v>
      </c>
      <c r="AX74" s="580">
        <v>8.4715205610912295E-2</v>
      </c>
      <c r="AY74" s="580">
        <v>8.4613843005112793E-2</v>
      </c>
      <c r="AZ74" s="580">
        <v>8.4512722672210439E-2</v>
      </c>
      <c r="BA74" s="580">
        <v>8.4411843744635381E-2</v>
      </c>
      <c r="BB74" s="580">
        <v>8.4311205358955185E-2</v>
      </c>
      <c r="BC74" s="580">
        <v>8.4210806655850068E-2</v>
      </c>
      <c r="BD74" s="580">
        <v>8.4110646780088574E-2</v>
      </c>
      <c r="BE74" s="580">
        <v>8.401072488050329E-2</v>
      </c>
      <c r="BF74" s="580">
        <v>8.3911040109966584E-2</v>
      </c>
      <c r="BG74" s="580">
        <v>8.381159162536686E-2</v>
      </c>
      <c r="BH74" s="580">
        <v>8.3712378587584679E-2</v>
      </c>
      <c r="BI74" s="580">
        <v>8.361340016146912E-2</v>
      </c>
      <c r="BJ74" s="580">
        <v>8.3514655515814495E-2</v>
      </c>
      <c r="BK74" s="580">
        <v>8.3416143823336925E-2</v>
      </c>
    </row>
    <row r="75" spans="1:63">
      <c r="A75" s="1068"/>
      <c r="B75" s="510">
        <v>14.5</v>
      </c>
      <c r="C75" s="580">
        <v>8.8050052285550018E-2</v>
      </c>
      <c r="D75" s="580">
        <v>8.7939761863244217E-2</v>
      </c>
      <c r="E75" s="580">
        <v>8.7829747392162719E-2</v>
      </c>
      <c r="F75" s="580">
        <v>8.7720007837937375E-2</v>
      </c>
      <c r="G75" s="580">
        <v>8.7610542171363173E-2</v>
      </c>
      <c r="H75" s="580">
        <v>8.7501349368366094E-2</v>
      </c>
      <c r="I75" s="580">
        <v>8.7392428409971148E-2</v>
      </c>
      <c r="J75" s="580">
        <v>8.7283778282270671E-2</v>
      </c>
      <c r="K75" s="580">
        <v>8.7175397976392871E-2</v>
      </c>
      <c r="L75" s="580">
        <v>8.706728648847066E-2</v>
      </c>
      <c r="M75" s="580">
        <v>8.6959442819610544E-2</v>
      </c>
      <c r="N75" s="580">
        <v>8.6851865975861947E-2</v>
      </c>
      <c r="O75" s="580">
        <v>8.6744554968186657E-2</v>
      </c>
      <c r="P75" s="580">
        <v>8.6637508812428501E-2</v>
      </c>
      <c r="Q75" s="580">
        <v>8.6530726529283272E-2</v>
      </c>
      <c r="R75" s="580">
        <v>8.6424207144268864E-2</v>
      </c>
      <c r="S75" s="580">
        <v>8.6317949687695586E-2</v>
      </c>
      <c r="T75" s="580">
        <v>8.6211953194636828E-2</v>
      </c>
      <c r="U75" s="580">
        <v>8.6106216704899777E-2</v>
      </c>
      <c r="V75" s="580">
        <v>8.6000739262996437E-2</v>
      </c>
      <c r="W75" s="580">
        <v>8.5895519918114852E-2</v>
      </c>
      <c r="X75" s="580">
        <v>8.5790557724090569E-2</v>
      </c>
      <c r="Y75" s="580">
        <v>8.5685851739378247E-2</v>
      </c>
      <c r="Z75" s="580">
        <v>8.5581401027023468E-2</v>
      </c>
      <c r="AA75" s="580">
        <v>8.5477204654634847E-2</v>
      </c>
      <c r="AB75" s="580">
        <v>8.5373261694356287E-2</v>
      </c>
      <c r="AC75" s="580">
        <v>8.5269571222839374E-2</v>
      </c>
      <c r="AD75" s="580">
        <v>8.5166132321216129E-2</v>
      </c>
      <c r="AE75" s="580">
        <v>8.5062944075071797E-2</v>
      </c>
      <c r="AF75" s="580">
        <v>8.4960005574417893E-2</v>
      </c>
      <c r="AG75" s="580">
        <v>8.4857315913665507E-2</v>
      </c>
      <c r="AH75" s="580">
        <v>8.4754874191598759E-2</v>
      </c>
      <c r="AI75" s="580">
        <v>8.4652679511348305E-2</v>
      </c>
      <c r="AJ75" s="580">
        <v>8.4550730980365321E-2</v>
      </c>
      <c r="AK75" s="580">
        <v>8.4449027710395461E-2</v>
      </c>
      <c r="AL75" s="580">
        <v>8.4347568817453006E-2</v>
      </c>
      <c r="AM75" s="580">
        <v>8.4246353421795317E-2</v>
      </c>
      <c r="AN75" s="580">
        <v>8.4145380647897408E-2</v>
      </c>
      <c r="AO75" s="580">
        <v>8.4044649624426648E-2</v>
      </c>
      <c r="AP75" s="580">
        <v>8.3944159484217754E-2</v>
      </c>
      <c r="AQ75" s="580">
        <v>8.384390936424789E-2</v>
      </c>
      <c r="AR75" s="580">
        <v>8.3743898405611916E-2</v>
      </c>
      <c r="AS75" s="580">
        <v>8.3644125753497944E-2</v>
      </c>
      <c r="AT75" s="580">
        <v>8.3544590557162901E-2</v>
      </c>
      <c r="AU75" s="580">
        <v>8.3445291969908394E-2</v>
      </c>
      <c r="AV75" s="580">
        <v>8.3346229149056719E-2</v>
      </c>
      <c r="AW75" s="580">
        <v>8.3247401255926959E-2</v>
      </c>
      <c r="AX75" s="580">
        <v>8.314880745581138E-2</v>
      </c>
      <c r="AY75" s="580">
        <v>8.3050446917951881E-2</v>
      </c>
      <c r="AZ75" s="580">
        <v>8.2952318815516693E-2</v>
      </c>
      <c r="BA75" s="580">
        <v>8.2854422325577229E-2</v>
      </c>
      <c r="BB75" s="580">
        <v>8.2756756629085007E-2</v>
      </c>
      <c r="BC75" s="580">
        <v>8.2659320910848863E-2</v>
      </c>
      <c r="BD75" s="580">
        <v>8.2562114359512315E-2</v>
      </c>
      <c r="BE75" s="580">
        <v>8.2465136167530886E-2</v>
      </c>
      <c r="BF75" s="580">
        <v>8.2368385531149946E-2</v>
      </c>
      <c r="BG75" s="580">
        <v>8.2271861650382333E-2</v>
      </c>
      <c r="BH75" s="580">
        <v>8.2175563728986406E-2</v>
      </c>
      <c r="BI75" s="580">
        <v>8.2079490974444114E-2</v>
      </c>
      <c r="BJ75" s="580">
        <v>8.1983642597939263E-2</v>
      </c>
      <c r="BK75" s="580">
        <v>8.1888017814335912E-2</v>
      </c>
    </row>
    <row r="76" spans="1:63">
      <c r="A76" s="1068"/>
      <c r="B76" s="510">
        <v>14.75</v>
      </c>
      <c r="C76" s="580">
        <v>8.6366430858325308E-2</v>
      </c>
      <c r="D76" s="580">
        <v>8.6259532523729032E-2</v>
      </c>
      <c r="E76" s="580">
        <v>8.6152898484587709E-2</v>
      </c>
      <c r="F76" s="580">
        <v>8.6046527761945338E-2</v>
      </c>
      <c r="G76" s="580">
        <v>8.5940419381674724E-2</v>
      </c>
      <c r="H76" s="580">
        <v>8.5834572374447776E-2</v>
      </c>
      <c r="I76" s="580">
        <v>8.5728985775705896E-2</v>
      </c>
      <c r="J76" s="580">
        <v>8.5623658625630802E-2</v>
      </c>
      <c r="K76" s="580">
        <v>8.5518589969115336E-2</v>
      </c>
      <c r="L76" s="580">
        <v>8.5413778855734632E-2</v>
      </c>
      <c r="M76" s="580">
        <v>8.5309224339717465E-2</v>
      </c>
      <c r="N76" s="580">
        <v>8.5204925479917856E-2</v>
      </c>
      <c r="O76" s="580">
        <v>8.5100881339786688E-2</v>
      </c>
      <c r="P76" s="580">
        <v>8.4997090987343815E-2</v>
      </c>
      <c r="Q76" s="580">
        <v>8.4893553495150195E-2</v>
      </c>
      <c r="R76" s="580">
        <v>8.4790267940280203E-2</v>
      </c>
      <c r="S76" s="580">
        <v>8.4687233404294307E-2</v>
      </c>
      <c r="T76" s="580">
        <v>8.4584448973211782E-2</v>
      </c>
      <c r="U76" s="580">
        <v>8.4481913737483663E-2</v>
      </c>
      <c r="V76" s="580">
        <v>8.4379626791965992E-2</v>
      </c>
      <c r="W76" s="580">
        <v>8.4277587235893153E-2</v>
      </c>
      <c r="X76" s="580">
        <v>8.4175794172851356E-2</v>
      </c>
      <c r="Y76" s="580">
        <v>8.4074246710752504E-2</v>
      </c>
      <c r="Z76" s="580">
        <v>8.3972943961808086E-2</v>
      </c>
      <c r="AA76" s="580">
        <v>8.3871885042503258E-2</v>
      </c>
      <c r="AB76" s="580">
        <v>8.3771069073571208E-2</v>
      </c>
      <c r="AC76" s="580">
        <v>8.3670495179967677E-2</v>
      </c>
      <c r="AD76" s="580">
        <v>8.3570162490845604E-2</v>
      </c>
      <c r="AE76" s="580">
        <v>8.3470070139529937E-2</v>
      </c>
      <c r="AF76" s="580">
        <v>8.3370217263492807E-2</v>
      </c>
      <c r="AG76" s="580">
        <v>8.3270603004328689E-2</v>
      </c>
      <c r="AH76" s="580">
        <v>8.317122650772972E-2</v>
      </c>
      <c r="AI76" s="580">
        <v>8.307208692346145E-2</v>
      </c>
      <c r="AJ76" s="580">
        <v>8.2973183405338449E-2</v>
      </c>
      <c r="AK76" s="580">
        <v>8.2874515111200253E-2</v>
      </c>
      <c r="AL76" s="580">
        <v>8.2776081202887569E-2</v>
      </c>
      <c r="AM76" s="580">
        <v>8.2677880846218424E-2</v>
      </c>
      <c r="AN76" s="580">
        <v>8.2579913210964598E-2</v>
      </c>
      <c r="AO76" s="580">
        <v>8.2482177470828338E-2</v>
      </c>
      <c r="AP76" s="580">
        <v>8.2384672803419018E-2</v>
      </c>
      <c r="AQ76" s="580">
        <v>8.228739839023011E-2</v>
      </c>
      <c r="AR76" s="580">
        <v>8.2190353416616305E-2</v>
      </c>
      <c r="AS76" s="580">
        <v>8.2093537071770736E-2</v>
      </c>
      <c r="AT76" s="580">
        <v>8.1996948548702375E-2</v>
      </c>
      <c r="AU76" s="580">
        <v>8.1900587044213713E-2</v>
      </c>
      <c r="AV76" s="580">
        <v>8.1804451758878405E-2</v>
      </c>
      <c r="AW76" s="580">
        <v>8.1708541897019135E-2</v>
      </c>
      <c r="AX76" s="580">
        <v>8.1612856666685787E-2</v>
      </c>
      <c r="AY76" s="580">
        <v>8.1517395279633545E-2</v>
      </c>
      <c r="AZ76" s="580">
        <v>8.1422156951301256E-2</v>
      </c>
      <c r="BA76" s="580">
        <v>8.132714090078999E-2</v>
      </c>
      <c r="BB76" s="580">
        <v>8.1232346350841686E-2</v>
      </c>
      <c r="BC76" s="580">
        <v>8.1137772527817897E-2</v>
      </c>
      <c r="BD76" s="580">
        <v>8.1043418661678787E-2</v>
      </c>
      <c r="BE76" s="580">
        <v>8.0949283985962253E-2</v>
      </c>
      <c r="BF76" s="580">
        <v>8.085536773776314E-2</v>
      </c>
      <c r="BG76" s="580">
        <v>8.0761669157712615E-2</v>
      </c>
      <c r="BH76" s="580">
        <v>8.0668187489957743E-2</v>
      </c>
      <c r="BI76" s="580">
        <v>8.0574921982141182E-2</v>
      </c>
      <c r="BJ76" s="580">
        <v>8.048187188538089E-2</v>
      </c>
      <c r="BK76" s="580">
        <v>8.0389036454250176E-2</v>
      </c>
    </row>
    <row r="77" spans="1:63">
      <c r="A77" s="1068"/>
      <c r="B77" s="510">
        <v>15</v>
      </c>
      <c r="C77" s="580">
        <v>8.4718809922300006E-2</v>
      </c>
      <c r="D77" s="580">
        <v>8.4615180111144814E-2</v>
      </c>
      <c r="E77" s="580">
        <v>8.4511803514535064E-2</v>
      </c>
      <c r="F77" s="580">
        <v>8.4408679205526568E-2</v>
      </c>
      <c r="G77" s="580">
        <v>8.4305806261693983E-2</v>
      </c>
      <c r="H77" s="580">
        <v>8.4203183765103301E-2</v>
      </c>
      <c r="I77" s="580">
        <v>8.410081080228457E-2</v>
      </c>
      <c r="J77" s="580">
        <v>8.3998686464204803E-2</v>
      </c>
      <c r="K77" s="580">
        <v>8.3896809846240969E-2</v>
      </c>
      <c r="L77" s="580">
        <v>8.3795180048153423E-2</v>
      </c>
      <c r="M77" s="580">
        <v>8.3693796174059309E-2</v>
      </c>
      <c r="N77" s="580">
        <v>8.3592657332406214E-2</v>
      </c>
      <c r="O77" s="580">
        <v>8.349176263594614E-2</v>
      </c>
      <c r="P77" s="580">
        <v>8.3391111201709417E-2</v>
      </c>
      <c r="Q77" s="580">
        <v>8.3290702150979057E-2</v>
      </c>
      <c r="R77" s="580">
        <v>8.3190534609265135E-2</v>
      </c>
      <c r="S77" s="580">
        <v>8.3090607706279435E-2</v>
      </c>
      <c r="T77" s="580">
        <v>8.2990920575910135E-2</v>
      </c>
      <c r="U77" s="580">
        <v>8.2891472356196969E-2</v>
      </c>
      <c r="V77" s="580">
        <v>8.2792262189306243E-2</v>
      </c>
      <c r="W77" s="580">
        <v>8.2693289221506164E-2</v>
      </c>
      <c r="X77" s="580">
        <v>8.2594552603142482E-2</v>
      </c>
      <c r="Y77" s="580">
        <v>8.2496051488614039E-2</v>
      </c>
      <c r="Z77" s="580">
        <v>8.2397785036348661E-2</v>
      </c>
      <c r="AA77" s="580">
        <v>8.2299752408779264E-2</v>
      </c>
      <c r="AB77" s="580">
        <v>8.2201952772319981E-2</v>
      </c>
      <c r="AC77" s="580">
        <v>8.2104385297342528E-2</v>
      </c>
      <c r="AD77" s="580">
        <v>8.2007049158152809E-2</v>
      </c>
      <c r="AE77" s="580">
        <v>8.1909943532967613E-2</v>
      </c>
      <c r="AF77" s="580">
        <v>8.1813067603891371E-2</v>
      </c>
      <c r="AG77" s="580">
        <v>8.171642055689339E-2</v>
      </c>
      <c r="AH77" s="580">
        <v>8.1620001581784868E-2</v>
      </c>
      <c r="AI77" s="580">
        <v>8.1523809872196401E-2</v>
      </c>
      <c r="AJ77" s="580">
        <v>8.1427844625555384E-2</v>
      </c>
      <c r="AK77" s="580">
        <v>8.1332105043063749E-2</v>
      </c>
      <c r="AL77" s="580">
        <v>8.1236590329675826E-2</v>
      </c>
      <c r="AM77" s="580">
        <v>8.1141299694076255E-2</v>
      </c>
      <c r="AN77" s="580">
        <v>8.1046232348658237E-2</v>
      </c>
      <c r="AO77" s="580">
        <v>8.0951387509501746E-2</v>
      </c>
      <c r="AP77" s="580">
        <v>8.0856764396352018E-2</v>
      </c>
      <c r="AQ77" s="580">
        <v>8.0762362232598139E-2</v>
      </c>
      <c r="AR77" s="580">
        <v>8.0668180245251866E-2</v>
      </c>
      <c r="AS77" s="580">
        <v>8.0574217664926395E-2</v>
      </c>
      <c r="AT77" s="580">
        <v>8.0480473725815543E-2</v>
      </c>
      <c r="AU77" s="580">
        <v>8.0386947665672892E-2</v>
      </c>
      <c r="AV77" s="580">
        <v>8.0293638725791081E-2</v>
      </c>
      <c r="AW77" s="580">
        <v>8.0200546150981378E-2</v>
      </c>
      <c r="AX77" s="580">
        <v>8.0107669189553268E-2</v>
      </c>
      <c r="AY77" s="580">
        <v>8.0015007093294163E-2</v>
      </c>
      <c r="AZ77" s="580">
        <v>7.9922559117449415E-2</v>
      </c>
      <c r="BA77" s="580">
        <v>7.9830324520702295E-2</v>
      </c>
      <c r="BB77" s="580">
        <v>7.9738302565154184E-2</v>
      </c>
      <c r="BC77" s="580">
        <v>7.9646492516304915E-2</v>
      </c>
      <c r="BD77" s="580">
        <v>7.9554893643033225E-2</v>
      </c>
      <c r="BE77" s="580">
        <v>7.9463505217577349E-2</v>
      </c>
      <c r="BF77" s="580">
        <v>7.9372326515515707E-2</v>
      </c>
      <c r="BG77" s="580">
        <v>7.9281356815747842E-2</v>
      </c>
      <c r="BH77" s="580">
        <v>7.9190595400475336E-2</v>
      </c>
      <c r="BI77" s="580">
        <v>7.9100041555182951E-2</v>
      </c>
      <c r="BJ77" s="580">
        <v>7.9009694568619934E-2</v>
      </c>
      <c r="BK77" s="580">
        <v>7.8919553732781297E-2</v>
      </c>
    </row>
    <row r="78" spans="1:63">
      <c r="A78" s="1068"/>
      <c r="B78" s="510">
        <v>15.25</v>
      </c>
      <c r="C78" s="580">
        <v>8.3107168649670646E-2</v>
      </c>
      <c r="D78" s="580">
        <v>8.3006688117978886E-2</v>
      </c>
      <c r="E78" s="580">
        <v>8.2906450264390599E-2</v>
      </c>
      <c r="F78" s="580">
        <v>8.280645421080092E-2</v>
      </c>
      <c r="G78" s="580">
        <v>8.2706699083336305E-2</v>
      </c>
      <c r="H78" s="580">
        <v>8.2607184012329096E-2</v>
      </c>
      <c r="I78" s="580">
        <v>8.2507908132292251E-2</v>
      </c>
      <c r="J78" s="580">
        <v>8.2408870581894209E-2</v>
      </c>
      <c r="K78" s="580">
        <v>8.2310070503934074E-2</v>
      </c>
      <c r="L78" s="580">
        <v>8.2211507045316753E-2</v>
      </c>
      <c r="M78" s="580">
        <v>8.2113179357028526E-2</v>
      </c>
      <c r="N78" s="580">
        <v>8.2015086594112593E-2</v>
      </c>
      <c r="O78" s="580">
        <v>8.1917227915644916E-2</v>
      </c>
      <c r="P78" s="580">
        <v>8.1819602484710097E-2</v>
      </c>
      <c r="Q78" s="580">
        <v>8.1722209468377674E-2</v>
      </c>
      <c r="R78" s="580">
        <v>8.1625048037678311E-2</v>
      </c>
      <c r="S78" s="580">
        <v>8.1528117367580297E-2</v>
      </c>
      <c r="T78" s="580">
        <v>8.1431416636966222E-2</v>
      </c>
      <c r="U78" s="580">
        <v>8.1334945028609801E-2</v>
      </c>
      <c r="V78" s="580">
        <v>8.1238701729152804E-2</v>
      </c>
      <c r="W78" s="580">
        <v>8.1142685929082234E-2</v>
      </c>
      <c r="X78" s="580">
        <v>8.1046896822707631E-2</v>
      </c>
      <c r="Y78" s="580">
        <v>8.0951333608138484E-2</v>
      </c>
      <c r="Z78" s="580">
        <v>8.0855995487261967E-2</v>
      </c>
      <c r="AA78" s="580">
        <v>8.0760881665720596E-2</v>
      </c>
      <c r="AB78" s="580">
        <v>8.0665991352890237E-2</v>
      </c>
      <c r="AC78" s="580">
        <v>8.0571323761858174E-2</v>
      </c>
      <c r="AD78" s="580">
        <v>8.0476878109401379E-2</v>
      </c>
      <c r="AE78" s="580">
        <v>8.0382653615964889E-2</v>
      </c>
      <c r="AF78" s="580">
        <v>8.0288649505640367E-2</v>
      </c>
      <c r="AG78" s="580">
        <v>8.0194865006144825E-2</v>
      </c>
      <c r="AH78" s="580">
        <v>8.0101299348799421E-2</v>
      </c>
      <c r="AI78" s="580">
        <v>8.0007951768508501E-2</v>
      </c>
      <c r="AJ78" s="580">
        <v>7.9914821503738756E-2</v>
      </c>
      <c r="AK78" s="580">
        <v>7.9821907796498476E-2</v>
      </c>
      <c r="AL78" s="580">
        <v>7.972920989231698E-2</v>
      </c>
      <c r="AM78" s="580">
        <v>7.9636727040224273E-2</v>
      </c>
      <c r="AN78" s="580">
        <v>7.9544458492730646E-2</v>
      </c>
      <c r="AO78" s="580">
        <v>7.9452403505806651E-2</v>
      </c>
      <c r="AP78" s="580">
        <v>7.9360561338863017E-2</v>
      </c>
      <c r="AQ78" s="580">
        <v>7.9268931254730848E-2</v>
      </c>
      <c r="AR78" s="580">
        <v>7.9177512519641849E-2</v>
      </c>
      <c r="AS78" s="580">
        <v>7.908630440320881E-2</v>
      </c>
      <c r="AT78" s="580">
        <v>7.8995306178406083E-2</v>
      </c>
      <c r="AU78" s="580">
        <v>7.8904517121550277E-2</v>
      </c>
      <c r="AV78" s="580">
        <v>7.8813936512281135E-2</v>
      </c>
      <c r="AW78" s="580">
        <v>7.8723563633542396E-2</v>
      </c>
      <c r="AX78" s="580">
        <v>7.8633397771562932E-2</v>
      </c>
      <c r="AY78" s="580">
        <v>7.8543438215837938E-2</v>
      </c>
      <c r="AZ78" s="580">
        <v>7.8453684259110271E-2</v>
      </c>
      <c r="BA78" s="580">
        <v>7.83641351973519E-2</v>
      </c>
      <c r="BB78" s="580">
        <v>7.8274790329745533E-2</v>
      </c>
      <c r="BC78" s="580">
        <v>7.8185648958666323E-2</v>
      </c>
      <c r="BD78" s="580">
        <v>7.8096710389663648E-2</v>
      </c>
      <c r="BE78" s="580">
        <v>7.8007973931443195E-2</v>
      </c>
      <c r="BF78" s="580">
        <v>7.7919438895848944E-2</v>
      </c>
      <c r="BG78" s="580">
        <v>7.7831104597845424E-2</v>
      </c>
      <c r="BH78" s="580">
        <v>7.7742970355500068E-2</v>
      </c>
      <c r="BI78" s="580">
        <v>7.7655035489965607E-2</v>
      </c>
      <c r="BJ78" s="580">
        <v>7.7567299325462691E-2</v>
      </c>
      <c r="BK78" s="580">
        <v>7.747976118926253E-2</v>
      </c>
    </row>
    <row r="79" spans="1:63">
      <c r="A79" s="1068"/>
      <c r="B79" s="510">
        <v>15.5</v>
      </c>
      <c r="C79" s="580">
        <v>8.1531348446981164E-2</v>
      </c>
      <c r="D79" s="580">
        <v>8.1433902237785058E-2</v>
      </c>
      <c r="E79" s="580">
        <v>8.1336688685795924E-2</v>
      </c>
      <c r="F79" s="580">
        <v>8.1239706958787933E-2</v>
      </c>
      <c r="G79" s="580">
        <v>8.1142956228499763E-2</v>
      </c>
      <c r="H79" s="580">
        <v>8.1046435670610942E-2</v>
      </c>
      <c r="I79" s="580">
        <v>8.0950144464718557E-2</v>
      </c>
      <c r="J79" s="580">
        <v>8.0854081794313942E-2</v>
      </c>
      <c r="K79" s="580">
        <v>8.0758246846759571E-2</v>
      </c>
      <c r="L79" s="580">
        <v>8.0662638813266185E-2</v>
      </c>
      <c r="M79" s="580">
        <v>8.0567256888870079E-2</v>
      </c>
      <c r="N79" s="580">
        <v>8.0472100272410391E-2</v>
      </c>
      <c r="O79" s="580">
        <v>8.0377168166506807E-2</v>
      </c>
      <c r="P79" s="580">
        <v>8.0282459777537188E-2</v>
      </c>
      <c r="Q79" s="580">
        <v>8.0187974315615501E-2</v>
      </c>
      <c r="R79" s="580">
        <v>8.0093710994569869E-2</v>
      </c>
      <c r="S79" s="580">
        <v>7.9999669031920712E-2</v>
      </c>
      <c r="T79" s="580">
        <v>7.9905847648859149E-2</v>
      </c>
      <c r="U79" s="580">
        <v>7.9812246070225482E-2</v>
      </c>
      <c r="V79" s="580">
        <v>7.9718863524487857E-2</v>
      </c>
      <c r="W79" s="580">
        <v>7.9625699243721051E-2</v>
      </c>
      <c r="X79" s="580">
        <v>7.9532752463585377E-2</v>
      </c>
      <c r="Y79" s="580">
        <v>7.9440022423305903E-2</v>
      </c>
      <c r="Z79" s="580">
        <v>7.9347508365651589E-2</v>
      </c>
      <c r="AA79" s="580">
        <v>7.9255209536914714E-2</v>
      </c>
      <c r="AB79" s="580">
        <v>7.9163125186890379E-2</v>
      </c>
      <c r="AC79" s="580">
        <v>7.9071254568856233E-2</v>
      </c>
      <c r="AD79" s="580">
        <v>7.8979596939552268E-2</v>
      </c>
      <c r="AE79" s="580">
        <v>7.8888151559160721E-2</v>
      </c>
      <c r="AF79" s="580">
        <v>7.8796917691286286E-2</v>
      </c>
      <c r="AG79" s="580">
        <v>7.8705894602936186E-2</v>
      </c>
      <c r="AH79" s="580">
        <v>7.8615081564500727E-2</v>
      </c>
      <c r="AI79" s="580">
        <v>7.852447784973364E-2</v>
      </c>
      <c r="AJ79" s="580">
        <v>7.8434082735732824E-2</v>
      </c>
      <c r="AK79" s="580">
        <v>7.834389550292109E-2</v>
      </c>
      <c r="AL79" s="580">
        <v>7.8253915435027036E-2</v>
      </c>
      <c r="AM79" s="580">
        <v>7.8164141819066141E-2</v>
      </c>
      <c r="AN79" s="580">
        <v>7.8074573945321885E-2</v>
      </c>
      <c r="AO79" s="580">
        <v>7.7985211107327077E-2</v>
      </c>
      <c r="AP79" s="580">
        <v>7.7896052601845275E-2</v>
      </c>
      <c r="AQ79" s="580">
        <v>7.7807097728852317E-2</v>
      </c>
      <c r="AR79" s="580">
        <v>7.771834579151804E-2</v>
      </c>
      <c r="AS79" s="580">
        <v>7.7629796096188031E-2</v>
      </c>
      <c r="AT79" s="580">
        <v>7.7541447952365603E-2</v>
      </c>
      <c r="AU79" s="580">
        <v>7.7453300672693834E-2</v>
      </c>
      <c r="AV79" s="580">
        <v>7.7365353572937751E-2</v>
      </c>
      <c r="AW79" s="580">
        <v>7.7277605971966562E-2</v>
      </c>
      <c r="AX79" s="580">
        <v>7.7190057191736175E-2</v>
      </c>
      <c r="AY79" s="580">
        <v>7.7102706557271666E-2</v>
      </c>
      <c r="AZ79" s="580">
        <v>7.7015553396649922E-2</v>
      </c>
      <c r="BA79" s="580">
        <v>7.6928597040982441E-2</v>
      </c>
      <c r="BB79" s="580">
        <v>7.6841836824398269E-2</v>
      </c>
      <c r="BC79" s="580">
        <v>7.6755272084026882E-2</v>
      </c>
      <c r="BD79" s="580">
        <v>7.66689021599814E-2</v>
      </c>
      <c r="BE79" s="580">
        <v>7.6582726395341805E-2</v>
      </c>
      <c r="BF79" s="580">
        <v>7.6496744136138245E-2</v>
      </c>
      <c r="BG79" s="580">
        <v>7.6410954731334552E-2</v>
      </c>
      <c r="BH79" s="580">
        <v>7.632535753281175E-2</v>
      </c>
      <c r="BI79" s="580">
        <v>7.6239951895351765E-2</v>
      </c>
      <c r="BJ79" s="580">
        <v>7.6154737176621232E-2</v>
      </c>
      <c r="BK79" s="580">
        <v>7.6069712737155334E-2</v>
      </c>
    </row>
    <row r="80" spans="1:63">
      <c r="A80" s="1068"/>
      <c r="B80" s="510">
        <v>15.75</v>
      </c>
      <c r="C80" s="580">
        <v>7.9991075840267947E-2</v>
      </c>
      <c r="D80" s="580">
        <v>7.9896553225170558E-2</v>
      </c>
      <c r="E80" s="580">
        <v>7.9802253734453502E-2</v>
      </c>
      <c r="F80" s="580">
        <v>7.9708176579007237E-2</v>
      </c>
      <c r="G80" s="580">
        <v>7.9614320973438873E-2</v>
      </c>
      <c r="H80" s="580">
        <v>7.9520686136050359E-2</v>
      </c>
      <c r="I80" s="580">
        <v>7.9427271288816756E-2</v>
      </c>
      <c r="J80" s="580">
        <v>7.9334075657364653E-2</v>
      </c>
      <c r="K80" s="580">
        <v>7.9241098470950871E-2</v>
      </c>
      <c r="L80" s="580">
        <v>7.9148338962441139E-2</v>
      </c>
      <c r="M80" s="580">
        <v>7.905579636828898E-2</v>
      </c>
      <c r="N80" s="580">
        <v>7.8963469928514815E-2</v>
      </c>
      <c r="O80" s="580">
        <v>7.8871358886685144E-2</v>
      </c>
      <c r="P80" s="580">
        <v>7.8779462489891858E-2</v>
      </c>
      <c r="Q80" s="580">
        <v>7.8687779988731749E-2</v>
      </c>
      <c r="R80" s="580">
        <v>7.8596310637286157E-2</v>
      </c>
      <c r="S80" s="580">
        <v>7.8505053693100693E-2</v>
      </c>
      <c r="T80" s="580">
        <v>7.8414008417165199E-2</v>
      </c>
      <c r="U80" s="580">
        <v>7.8323174073893775E-2</v>
      </c>
      <c r="V80" s="580">
        <v>7.8232549931104942E-2</v>
      </c>
      <c r="W80" s="580">
        <v>7.8142135260002035E-2</v>
      </c>
      <c r="X80" s="580">
        <v>7.8051929335153633E-2</v>
      </c>
      <c r="Y80" s="580">
        <v>7.7961931434474122E-2</v>
      </c>
      <c r="Z80" s="580">
        <v>7.7872140839204462E-2</v>
      </c>
      <c r="AA80" s="580">
        <v>7.7782556833893096E-2</v>
      </c>
      <c r="AB80" s="580">
        <v>7.7693178706376861E-2</v>
      </c>
      <c r="AC80" s="580">
        <v>7.7604005747762148E-2</v>
      </c>
      <c r="AD80" s="580">
        <v>7.7515037252406202E-2</v>
      </c>
      <c r="AE80" s="580">
        <v>7.7426272517898492E-2</v>
      </c>
      <c r="AF80" s="580">
        <v>7.7337710845042137E-2</v>
      </c>
      <c r="AG80" s="580">
        <v>7.7249351537835687E-2</v>
      </c>
      <c r="AH80" s="580">
        <v>7.7161193903454814E-2</v>
      </c>
      <c r="AI80" s="580">
        <v>7.7073237252234181E-2</v>
      </c>
      <c r="AJ80" s="580">
        <v>7.6985480897649519E-2</v>
      </c>
      <c r="AK80" s="580">
        <v>7.689792415629973E-2</v>
      </c>
      <c r="AL80" s="580">
        <v>7.6810566347889159E-2</v>
      </c>
      <c r="AM80" s="580">
        <v>7.6723406795209961E-2</v>
      </c>
      <c r="AN80" s="580">
        <v>7.6636444824124614E-2</v>
      </c>
      <c r="AO80" s="580">
        <v>7.6549679763548512E-2</v>
      </c>
      <c r="AP80" s="580">
        <v>7.6463110945432747E-2</v>
      </c>
      <c r="AQ80" s="580">
        <v>7.6376737704746969E-2</v>
      </c>
      <c r="AR80" s="580">
        <v>7.6290559379462275E-2</v>
      </c>
      <c r="AS80" s="580">
        <v>7.6204575310534373E-2</v>
      </c>
      <c r="AT80" s="580">
        <v>7.611878484188675E-2</v>
      </c>
      <c r="AU80" s="580">
        <v>7.6033187320394005E-2</v>
      </c>
      <c r="AV80" s="580">
        <v>7.5947782095865252E-2</v>
      </c>
      <c r="AW80" s="580">
        <v>7.5862568521027685E-2</v>
      </c>
      <c r="AX80" s="580">
        <v>7.5777545951510164E-2</v>
      </c>
      <c r="AY80" s="580">
        <v>7.5692713745827062E-2</v>
      </c>
      <c r="AZ80" s="580">
        <v>7.5608071265362065E-2</v>
      </c>
      <c r="BA80" s="580">
        <v>7.5523617874352189E-2</v>
      </c>
      <c r="BB80" s="580">
        <v>7.5439352939871807E-2</v>
      </c>
      <c r="BC80" s="580">
        <v>7.5355275831816892E-2</v>
      </c>
      <c r="BD80" s="580">
        <v>7.5271385922889331E-2</v>
      </c>
      <c r="BE80" s="580">
        <v>7.5187682588581203E-2</v>
      </c>
      <c r="BF80" s="580">
        <v>7.5104165207159429E-2</v>
      </c>
      <c r="BG80" s="580">
        <v>7.5020833159650302E-2</v>
      </c>
      <c r="BH80" s="580">
        <v>7.4937685829824158E-2</v>
      </c>
      <c r="BI80" s="580">
        <v>7.4854722604180315E-2</v>
      </c>
      <c r="BJ80" s="580">
        <v>7.4771942871931854E-2</v>
      </c>
      <c r="BK80" s="580">
        <v>7.468934602499068E-2</v>
      </c>
    </row>
    <row r="81" spans="1:63">
      <c r="A81" s="1068"/>
      <c r="B81" s="510">
        <v>16</v>
      </c>
      <c r="C81" s="580">
        <v>7.8485982078865701E-2</v>
      </c>
      <c r="D81" s="580">
        <v>7.8394276479967967E-2</v>
      </c>
      <c r="E81" s="580">
        <v>7.8302784934629624E-2</v>
      </c>
      <c r="F81" s="580">
        <v>7.8211506694278399E-2</v>
      </c>
      <c r="G81" s="580">
        <v>7.8120441013828368E-2</v>
      </c>
      <c r="H81" s="580">
        <v>7.8029587151659779E-2</v>
      </c>
      <c r="I81" s="580">
        <v>7.7938944369598834E-2</v>
      </c>
      <c r="J81" s="580">
        <v>7.7848511932897768E-2</v>
      </c>
      <c r="K81" s="580">
        <v>7.7758289110214984E-2</v>
      </c>
      <c r="L81" s="580">
        <v>7.7668275173595272E-2</v>
      </c>
      <c r="M81" s="580">
        <v>7.7578469398450353E-2</v>
      </c>
      <c r="N81" s="580">
        <v>7.7488871063539327E-2</v>
      </c>
      <c r="O81" s="580">
        <v>7.739947945094941E-2</v>
      </c>
      <c r="P81" s="580">
        <v>7.7310293846076739E-2</v>
      </c>
      <c r="Q81" s="580">
        <v>7.7221313537607389E-2</v>
      </c>
      <c r="R81" s="580">
        <v>7.7132537817498376E-2</v>
      </c>
      <c r="S81" s="580">
        <v>7.7043965980958917E-2</v>
      </c>
      <c r="T81" s="580">
        <v>7.695559732643184E-2</v>
      </c>
      <c r="U81" s="580">
        <v>7.6867431155574914E-2</v>
      </c>
      <c r="V81" s="580">
        <v>7.6779466773242613E-2</v>
      </c>
      <c r="W81" s="580">
        <v>7.6691703487467747E-2</v>
      </c>
      <c r="X81" s="580">
        <v>7.660414060944333E-2</v>
      </c>
      <c r="Y81" s="580">
        <v>7.6516777453504589E-2</v>
      </c>
      <c r="Z81" s="580">
        <v>7.6429613337111083E-2</v>
      </c>
      <c r="AA81" s="580">
        <v>7.6342647580828829E-2</v>
      </c>
      <c r="AB81" s="580">
        <v>7.6255879508312766E-2</v>
      </c>
      <c r="AC81" s="580">
        <v>7.6169308446289177E-2</v>
      </c>
      <c r="AD81" s="580">
        <v>7.6082933724538226E-2</v>
      </c>
      <c r="AE81" s="580">
        <v>7.5996754675876743E-2</v>
      </c>
      <c r="AF81" s="580">
        <v>7.5910770636141003E-2</v>
      </c>
      <c r="AG81" s="580">
        <v>7.5824980944169673E-2</v>
      </c>
      <c r="AH81" s="580">
        <v>7.5739384941786822E-2</v>
      </c>
      <c r="AI81" s="580">
        <v>7.5653981973785187E-2</v>
      </c>
      <c r="AJ81" s="580">
        <v>7.556877138790935E-2</v>
      </c>
      <c r="AK81" s="580">
        <v>7.5483752534839216E-2</v>
      </c>
      <c r="AL81" s="580">
        <v>7.5398924768173461E-2</v>
      </c>
      <c r="AM81" s="580">
        <v>7.531428744441318E-2</v>
      </c>
      <c r="AN81" s="580">
        <v>7.5229839922945588E-2</v>
      </c>
      <c r="AO81" s="580">
        <v>7.5145581566027922E-2</v>
      </c>
      <c r="AP81" s="580">
        <v>7.5061511738771319E-2</v>
      </c>
      <c r="AQ81" s="580">
        <v>7.4977629809124854E-2</v>
      </c>
      <c r="AR81" s="580">
        <v>7.4893935147859803E-2</v>
      </c>
      <c r="AS81" s="580">
        <v>7.4810427128553819E-2</v>
      </c>
      <c r="AT81" s="580">
        <v>7.47271051275753E-2</v>
      </c>
      <c r="AU81" s="580">
        <v>7.4643968524067947E-2</v>
      </c>
      <c r="AV81" s="580">
        <v>7.4561016699935256E-2</v>
      </c>
      <c r="AW81" s="580">
        <v>7.4478249039825251E-2</v>
      </c>
      <c r="AX81" s="580">
        <v>7.4395664931115227E-2</v>
      </c>
      <c r="AY81" s="580">
        <v>7.4313263763896714E-2</v>
      </c>
      <c r="AZ81" s="580">
        <v>7.4231044930960333E-2</v>
      </c>
      <c r="BA81" s="580">
        <v>7.4149007827781013E-2</v>
      </c>
      <c r="BB81" s="580">
        <v>7.4067151852503121E-2</v>
      </c>
      <c r="BC81" s="580">
        <v>7.3985476405925676E-2</v>
      </c>
      <c r="BD81" s="580">
        <v>7.3903980891487878E-2</v>
      </c>
      <c r="BE81" s="580">
        <v>7.3822664715254449E-2</v>
      </c>
      <c r="BF81" s="580">
        <v>7.3741527285901262E-2</v>
      </c>
      <c r="BG81" s="580">
        <v>7.3660568014700986E-2</v>
      </c>
      <c r="BH81" s="580">
        <v>7.3579786315508891E-2</v>
      </c>
      <c r="BI81" s="580">
        <v>7.3499181604748665E-2</v>
      </c>
      <c r="BJ81" s="580">
        <v>7.3418753301398326E-2</v>
      </c>
      <c r="BK81" s="580">
        <v>7.3338500826976349E-2</v>
      </c>
    </row>
    <row r="82" spans="1:63">
      <c r="A82" s="1068"/>
      <c r="B82" s="576">
        <v>16.25</v>
      </c>
      <c r="C82" s="580">
        <v>7.7015619930532089E-2</v>
      </c>
      <c r="D82" s="580">
        <v>7.6926628827275856E-2</v>
      </c>
      <c r="E82" s="580">
        <v>7.6837843144067872E-2</v>
      </c>
      <c r="F82" s="580">
        <v>7.6749262170464919E-2</v>
      </c>
      <c r="G82" s="580">
        <v>7.6660885199296078E-2</v>
      </c>
      <c r="H82" s="580">
        <v>7.6572711526643966E-2</v>
      </c>
      <c r="I82" s="580">
        <v>7.6484740451825989E-2</v>
      </c>
      <c r="J82" s="580">
        <v>7.6396971277375741E-2</v>
      </c>
      <c r="K82" s="580">
        <v>7.6309403309024693E-2</v>
      </c>
      <c r="L82" s="580">
        <v>7.6222035855683781E-2</v>
      </c>
      <c r="M82" s="580">
        <v>7.6134868229425279E-2</v>
      </c>
      <c r="N82" s="580">
        <v>7.6047899745464706E-2</v>
      </c>
      <c r="O82" s="580">
        <v>7.5961129722142945E-2</v>
      </c>
      <c r="P82" s="580">
        <v>7.5874557480908378E-2</v>
      </c>
      <c r="Q82" s="580">
        <v>7.5788182346299207E-2</v>
      </c>
      <c r="R82" s="580">
        <v>7.5702003645925955E-2</v>
      </c>
      <c r="S82" s="580">
        <v>7.5616020710453952E-2</v>
      </c>
      <c r="T82" s="580">
        <v>7.553023287358597E-2</v>
      </c>
      <c r="U82" s="580">
        <v>7.5444639472045105E-2</v>
      </c>
      <c r="V82" s="580">
        <v>7.535923984555766E-2</v>
      </c>
      <c r="W82" s="580">
        <v>7.5274033336836105E-2</v>
      </c>
      <c r="X82" s="580">
        <v>7.518901929156227E-2</v>
      </c>
      <c r="Y82" s="580">
        <v>7.5104197058370598E-2</v>
      </c>
      <c r="Z82" s="580">
        <v>7.5019565988831458E-2</v>
      </c>
      <c r="AA82" s="580">
        <v>7.4935125437434705E-2</v>
      </c>
      <c r="AB82" s="580">
        <v>7.4850874761573205E-2</v>
      </c>
      <c r="AC82" s="580">
        <v>7.4766813321526515E-2</v>
      </c>
      <c r="AD82" s="580">
        <v>7.4682940480444757E-2</v>
      </c>
      <c r="AE82" s="580">
        <v>7.4599255604332532E-2</v>
      </c>
      <c r="AF82" s="580">
        <v>7.4515758062032839E-2</v>
      </c>
      <c r="AG82" s="580">
        <v>7.4432447225211348E-2</v>
      </c>
      <c r="AH82" s="580">
        <v>7.4349322468340598E-2</v>
      </c>
      <c r="AI82" s="580">
        <v>7.4266383168684225E-2</v>
      </c>
      <c r="AJ82" s="580">
        <v>7.4183628706281604E-2</v>
      </c>
      <c r="AK82" s="580">
        <v>7.4101058463932251E-2</v>
      </c>
      <c r="AL82" s="580">
        <v>7.4018671827180568E-2</v>
      </c>
      <c r="AM82" s="580">
        <v>7.3936468184300511E-2</v>
      </c>
      <c r="AN82" s="580">
        <v>7.3854446926280543E-2</v>
      </c>
      <c r="AO82" s="580">
        <v>7.3772607446808566E-2</v>
      </c>
      <c r="AP82" s="580">
        <v>7.369094914225692E-2</v>
      </c>
      <c r="AQ82" s="580">
        <v>7.3609471411667654E-2</v>
      </c>
      <c r="AR82" s="580">
        <v>7.352817365673768E-2</v>
      </c>
      <c r="AS82" s="580">
        <v>7.3447055281804174E-2</v>
      </c>
      <c r="AT82" s="580">
        <v>7.3366115693830045E-2</v>
      </c>
      <c r="AU82" s="580">
        <v>7.3285354302389444E-2</v>
      </c>
      <c r="AV82" s="580">
        <v>7.320477051965342E-2</v>
      </c>
      <c r="AW82" s="580">
        <v>7.3124363760375677E-2</v>
      </c>
      <c r="AX82" s="580">
        <v>7.3044133441878406E-2</v>
      </c>
      <c r="AY82" s="580">
        <v>7.2964078984038144E-2</v>
      </c>
      <c r="AZ82" s="580">
        <v>7.288419980927191E-2</v>
      </c>
      <c r="BA82" s="580">
        <v>7.2804495342523229E-2</v>
      </c>
      <c r="BB82" s="580">
        <v>7.2724965011248296E-2</v>
      </c>
      <c r="BC82" s="580">
        <v>7.2645608245402393E-2</v>
      </c>
      <c r="BD82" s="580">
        <v>7.2566424477426186E-2</v>
      </c>
      <c r="BE82" s="580">
        <v>7.2487413142232157E-2</v>
      </c>
      <c r="BF82" s="580">
        <v>7.2408573677191293E-2</v>
      </c>
      <c r="BG82" s="580">
        <v>7.2329905522119584E-2</v>
      </c>
      <c r="BH82" s="580">
        <v>7.2251408119264823E-2</v>
      </c>
      <c r="BI82" s="580">
        <v>7.2173080913293469E-2</v>
      </c>
      <c r="BJ82" s="580">
        <v>7.2094923351277485E-2</v>
      </c>
      <c r="BK82" s="580">
        <v>7.2016934882681322E-2</v>
      </c>
    </row>
    <row r="83" spans="1:63">
      <c r="A83" s="1068"/>
      <c r="B83" s="510">
        <v>16.5</v>
      </c>
      <c r="C83" s="580">
        <v>7.5579478069508474E-2</v>
      </c>
      <c r="D83" s="580">
        <v>7.5493102894177849E-2</v>
      </c>
      <c r="E83" s="580">
        <v>7.5406924919317275E-2</v>
      </c>
      <c r="F83" s="580">
        <v>7.532094347036343E-2</v>
      </c>
      <c r="G83" s="580">
        <v>7.5235157875826103E-2</v>
      </c>
      <c r="H83" s="580">
        <v>7.514956746727075E-2</v>
      </c>
      <c r="I83" s="580">
        <v>7.506417157930112E-2</v>
      </c>
      <c r="J83" s="580">
        <v>7.4978969549542016E-2</v>
      </c>
      <c r="K83" s="580">
        <v>7.4893960718622143E-2</v>
      </c>
      <c r="L83" s="580">
        <v>7.4809144430157112E-2</v>
      </c>
      <c r="M83" s="580">
        <v>7.4724520030732586E-2</v>
      </c>
      <c r="N83" s="580">
        <v>7.4640086869887462E-2</v>
      </c>
      <c r="O83" s="580">
        <v>7.4555844300097165E-2</v>
      </c>
      <c r="P83" s="580">
        <v>7.4471791676757201E-2</v>
      </c>
      <c r="Q83" s="580">
        <v>7.43879283581666E-2</v>
      </c>
      <c r="R83" s="580">
        <v>7.4304253705511705E-2</v>
      </c>
      <c r="S83" s="580">
        <v>7.4220767082849803E-2</v>
      </c>
      <c r="T83" s="580">
        <v>7.4137467857093173E-2</v>
      </c>
      <c r="U83" s="580">
        <v>7.4054355397992974E-2</v>
      </c>
      <c r="V83" s="580">
        <v>7.3971429078123374E-2</v>
      </c>
      <c r="W83" s="580">
        <v>7.3888688272865793E-2</v>
      </c>
      <c r="X83" s="580">
        <v>7.3806132360393212E-2</v>
      </c>
      <c r="Y83" s="580">
        <v>7.3723760721654527E-2</v>
      </c>
      <c r="Z83" s="580">
        <v>7.3641572740359193E-2</v>
      </c>
      <c r="AA83" s="580">
        <v>7.3559567802961759E-2</v>
      </c>
      <c r="AB83" s="580">
        <v>7.3477745298646646E-2</v>
      </c>
      <c r="AC83" s="580">
        <v>7.3396104619312952E-2</v>
      </c>
      <c r="AD83" s="580">
        <v>7.3314645159559433E-2</v>
      </c>
      <c r="AE83" s="580">
        <v>7.3233366316669463E-2</v>
      </c>
      <c r="AF83" s="580">
        <v>7.3152267490596279E-2</v>
      </c>
      <c r="AG83" s="580">
        <v>7.3071348083948121E-2</v>
      </c>
      <c r="AH83" s="580">
        <v>7.2990607501973545E-2</v>
      </c>
      <c r="AI83" s="580">
        <v>7.2910045152546996E-2</v>
      </c>
      <c r="AJ83" s="580">
        <v>7.2829660446154187E-2</v>
      </c>
      <c r="AK83" s="580">
        <v>7.2749452795877731E-2</v>
      </c>
      <c r="AL83" s="580">
        <v>7.2669421617382976E-2</v>
      </c>
      <c r="AM83" s="580">
        <v>7.258956632890369E-2</v>
      </c>
      <c r="AN83" s="580">
        <v>7.2509886351228001E-2</v>
      </c>
      <c r="AO83" s="580">
        <v>7.2430381107684433E-2</v>
      </c>
      <c r="AP83" s="580">
        <v>7.2351050024127936E-2</v>
      </c>
      <c r="AQ83" s="580">
        <v>7.2271892528926115E-2</v>
      </c>
      <c r="AR83" s="580">
        <v>7.219290805294544E-2</v>
      </c>
      <c r="AS83" s="580">
        <v>7.211409602953768E-2</v>
      </c>
      <c r="AT83" s="580">
        <v>7.2035455894526298E-2</v>
      </c>
      <c r="AU83" s="580">
        <v>7.1956987086192997E-2</v>
      </c>
      <c r="AV83" s="580">
        <v>7.1878689045264371E-2</v>
      </c>
      <c r="AW83" s="580">
        <v>7.1800561214898612E-2</v>
      </c>
      <c r="AX83" s="580">
        <v>7.1722603040672239E-2</v>
      </c>
      <c r="AY83" s="580">
        <v>7.1644813970567114E-2</v>
      </c>
      <c r="AZ83" s="580">
        <v>7.1567193454957323E-2</v>
      </c>
      <c r="BA83" s="580">
        <v>7.14897409465962E-2</v>
      </c>
      <c r="BB83" s="580">
        <v>7.1412455900603564E-2</v>
      </c>
      <c r="BC83" s="580">
        <v>7.1335337774452903E-2</v>
      </c>
      <c r="BD83" s="580">
        <v>7.1258386027958628E-2</v>
      </c>
      <c r="BE83" s="580">
        <v>7.1181600123263522E-2</v>
      </c>
      <c r="BF83" s="580">
        <v>7.1104979524826181E-2</v>
      </c>
      <c r="BG83" s="580">
        <v>7.1028523699408583E-2</v>
      </c>
      <c r="BH83" s="580">
        <v>7.0952232116063704E-2</v>
      </c>
      <c r="BI83" s="580">
        <v>7.0876104246123228E-2</v>
      </c>
      <c r="BJ83" s="580">
        <v>7.0800139563185302E-2</v>
      </c>
      <c r="BK83" s="580">
        <v>7.0724337543102478E-2</v>
      </c>
    </row>
    <row r="84" spans="1:63">
      <c r="A84" s="1068"/>
      <c r="B84" s="510">
        <v>16.75</v>
      </c>
      <c r="C84" s="580">
        <v>7.4176993399364871E-2</v>
      </c>
      <c r="D84" s="580">
        <v>7.409313942431732E-2</v>
      </c>
      <c r="E84" s="580">
        <v>7.4009474821984444E-2</v>
      </c>
      <c r="F84" s="580">
        <v>7.392599895158132E-2</v>
      </c>
      <c r="G84" s="580">
        <v>7.3842711175210768E-2</v>
      </c>
      <c r="H84" s="580">
        <v>7.3759610857847019E-2</v>
      </c>
      <c r="I84" s="580">
        <v>7.3676697367319702E-2</v>
      </c>
      <c r="J84" s="580">
        <v>7.3593970074297743E-2</v>
      </c>
      <c r="K84" s="580">
        <v>7.351142835227345E-2</v>
      </c>
      <c r="L84" s="580">
        <v>7.3429071577546703E-2</v>
      </c>
      <c r="M84" s="580">
        <v>7.3346899129209261E-2</v>
      </c>
      <c r="N84" s="580">
        <v>7.3264910389129093E-2</v>
      </c>
      <c r="O84" s="580">
        <v>7.3183104741934984E-2</v>
      </c>
      <c r="P84" s="580">
        <v>7.310148157500107E-2</v>
      </c>
      <c r="Q84" s="580">
        <v>7.3020040278431522E-2</v>
      </c>
      <c r="R84" s="580">
        <v>7.2938780245045423E-2</v>
      </c>
      <c r="S84" s="580">
        <v>7.2857700870361641E-2</v>
      </c>
      <c r="T84" s="580">
        <v>7.2776801552583842E-2</v>
      </c>
      <c r="U84" s="580">
        <v>7.2696081692585596E-2</v>
      </c>
      <c r="V84" s="580">
        <v>7.26155406938956E-2</v>
      </c>
      <c r="W84" s="580">
        <v>7.2535177962683009E-2</v>
      </c>
      <c r="X84" s="580">
        <v>7.2454992907742766E-2</v>
      </c>
      <c r="Y84" s="580">
        <v>7.2374984940481168E-2</v>
      </c>
      <c r="Z84" s="580">
        <v>7.229515347490148E-2</v>
      </c>
      <c r="AA84" s="580">
        <v>7.221549792758955E-2</v>
      </c>
      <c r="AB84" s="580">
        <v>7.213601771769966E-2</v>
      </c>
      <c r="AC84" s="580">
        <v>7.2056712266940409E-2</v>
      </c>
      <c r="AD84" s="580">
        <v>7.1977580999560642E-2</v>
      </c>
      <c r="AE84" s="580">
        <v>7.1898623342335544E-2</v>
      </c>
      <c r="AF84" s="580">
        <v>7.1819838724552845E-2</v>
      </c>
      <c r="AG84" s="580">
        <v>7.1741226577998959E-2</v>
      </c>
      <c r="AH84" s="580">
        <v>7.1662786336945436E-2</v>
      </c>
      <c r="AI84" s="580">
        <v>7.1584517438135306E-2</v>
      </c>
      <c r="AJ84" s="580">
        <v>7.1506419320769662E-2</v>
      </c>
      <c r="AK84" s="580">
        <v>7.1428491426494226E-2</v>
      </c>
      <c r="AL84" s="580">
        <v>7.1350733199386049E-2</v>
      </c>
      <c r="AM84" s="580">
        <v>7.1273144085940307E-2</v>
      </c>
      <c r="AN84" s="580">
        <v>7.1195723535057168E-2</v>
      </c>
      <c r="AO84" s="580">
        <v>7.1118470998028704E-2</v>
      </c>
      <c r="AP84" s="580">
        <v>7.1041385928525963E-2</v>
      </c>
      <c r="AQ84" s="580">
        <v>7.096446778258611E-2</v>
      </c>
      <c r="AR84" s="580">
        <v>7.0887716018599597E-2</v>
      </c>
      <c r="AS84" s="580">
        <v>7.0811130097297448E-2</v>
      </c>
      <c r="AT84" s="580">
        <v>7.0734709481738642E-2</v>
      </c>
      <c r="AU84" s="580">
        <v>7.0658453637297586E-2</v>
      </c>
      <c r="AV84" s="580">
        <v>7.0582362031651594E-2</v>
      </c>
      <c r="AW84" s="580">
        <v>7.050643413476855E-2</v>
      </c>
      <c r="AX84" s="580">
        <v>7.0430669418894587E-2</v>
      </c>
      <c r="AY84" s="580">
        <v>7.0355067358541842E-2</v>
      </c>
      <c r="AZ84" s="580">
        <v>7.0279627430476332E-2</v>
      </c>
      <c r="BA84" s="580">
        <v>7.020434911370585E-2</v>
      </c>
      <c r="BB84" s="580">
        <v>7.0129231889468041E-2</v>
      </c>
      <c r="BC84" s="580">
        <v>7.0054275241218378E-2</v>
      </c>
      <c r="BD84" s="580">
        <v>6.9979478654618427E-2</v>
      </c>
      <c r="BE84" s="580">
        <v>6.9904841617524027E-2</v>
      </c>
      <c r="BF84" s="580">
        <v>6.9830363619973565E-2</v>
      </c>
      <c r="BG84" s="580">
        <v>6.9756044154176494E-2</v>
      </c>
      <c r="BH84" s="580">
        <v>6.9681882714501639E-2</v>
      </c>
      <c r="BI84" s="580">
        <v>6.96078787974658E-2</v>
      </c>
      <c r="BJ84" s="580">
        <v>6.9534031901722401E-2</v>
      </c>
      <c r="BK84" s="580">
        <v>6.9460341528050071E-2</v>
      </c>
    </row>
    <row r="85" spans="1:63">
      <c r="A85" s="1068"/>
      <c r="B85" s="510">
        <v>17</v>
      </c>
      <c r="C85" s="580">
        <v>7.2807561602079907E-2</v>
      </c>
      <c r="D85" s="580">
        <v>7.2726137821222975E-2</v>
      </c>
      <c r="E85" s="580">
        <v>7.2644895956249608E-2</v>
      </c>
      <c r="F85" s="580">
        <v>7.2563835398189183E-2</v>
      </c>
      <c r="G85" s="580">
        <v>7.2482955540786057E-2</v>
      </c>
      <c r="H85" s="580">
        <v>7.2402255780484565E-2</v>
      </c>
      <c r="I85" s="580">
        <v>7.2321735516413965E-2</v>
      </c>
      <c r="J85" s="580">
        <v>7.2241394150373478E-2</v>
      </c>
      <c r="K85" s="580">
        <v>7.2161231086817545E-2</v>
      </c>
      <c r="L85" s="580">
        <v>7.2081245732841054E-2</v>
      </c>
      <c r="M85" s="580">
        <v>7.2001437498164761E-2</v>
      </c>
      <c r="N85" s="580">
        <v>7.1921805795120752E-2</v>
      </c>
      <c r="O85" s="580">
        <v>7.1842350038638036E-2</v>
      </c>
      <c r="P85" s="580">
        <v>7.1763069646228167E-2</v>
      </c>
      <c r="Q85" s="580">
        <v>7.1683964037971074E-2</v>
      </c>
      <c r="R85" s="580">
        <v>7.1605032636500893E-2</v>
      </c>
      <c r="S85" s="580">
        <v>7.1526274866991896E-2</v>
      </c>
      <c r="T85" s="580">
        <v>7.1447690157144583E-2</v>
      </c>
      <c r="U85" s="580">
        <v>7.1369277937171807E-2</v>
      </c>
      <c r="V85" s="580">
        <v>7.1291037639784963E-2</v>
      </c>
      <c r="W85" s="580">
        <v>7.1212968700180332E-2</v>
      </c>
      <c r="X85" s="580">
        <v>7.113507055602554E-2</v>
      </c>
      <c r="Y85" s="580">
        <v>7.1057342647445954E-2</v>
      </c>
      <c r="Z85" s="580">
        <v>7.0979784417011388E-2</v>
      </c>
      <c r="AA85" s="580">
        <v>7.0902395309722671E-2</v>
      </c>
      <c r="AB85" s="580">
        <v>7.0825174772998475E-2</v>
      </c>
      <c r="AC85" s="580">
        <v>7.0748122256662133E-2</v>
      </c>
      <c r="AD85" s="580">
        <v>7.0671237212928562E-2</v>
      </c>
      <c r="AE85" s="580">
        <v>7.0594519096391362E-2</v>
      </c>
      <c r="AF85" s="580">
        <v>7.0517967364009768E-2</v>
      </c>
      <c r="AG85" s="580">
        <v>7.0441581475096007E-2</v>
      </c>
      <c r="AH85" s="580">
        <v>7.036536089130245E-2</v>
      </c>
      <c r="AI85" s="580">
        <v>7.0289305076609021E-2</v>
      </c>
      <c r="AJ85" s="580">
        <v>7.0213413497310584E-2</v>
      </c>
      <c r="AK85" s="580">
        <v>7.0137685622004536E-2</v>
      </c>
      <c r="AL85" s="580">
        <v>7.0062120921578305E-2</v>
      </c>
      <c r="AM85" s="580">
        <v>6.998671886919712E-2</v>
      </c>
      <c r="AN85" s="580">
        <v>6.9911478940291705E-2</v>
      </c>
      <c r="AO85" s="580">
        <v>6.9836400612546146E-2</v>
      </c>
      <c r="AP85" s="580">
        <v>6.9761483365885793E-2</v>
      </c>
      <c r="AQ85" s="580">
        <v>6.9686726682465241E-2</v>
      </c>
      <c r="AR85" s="580">
        <v>6.9612130046656409E-2</v>
      </c>
      <c r="AS85" s="580">
        <v>6.95376929450367E-2</v>
      </c>
      <c r="AT85" s="580">
        <v>6.9463414866377221E-2</v>
      </c>
      <c r="AU85" s="580">
        <v>6.9389295301631029E-2</v>
      </c>
      <c r="AV85" s="580">
        <v>6.9315333743921542E-2</v>
      </c>
      <c r="AW85" s="580">
        <v>6.9241529688531034E-2</v>
      </c>
      <c r="AX85" s="580">
        <v>6.9167882632889019E-2</v>
      </c>
      <c r="AY85" s="580">
        <v>6.9094392076560998E-2</v>
      </c>
      <c r="AZ85" s="580">
        <v>6.9021057521237036E-2</v>
      </c>
      <c r="BA85" s="580">
        <v>6.8947878470720467E-2</v>
      </c>
      <c r="BB85" s="580">
        <v>6.8874854430916815E-2</v>
      </c>
      <c r="BC85" s="580">
        <v>6.8801984909822589E-2</v>
      </c>
      <c r="BD85" s="580">
        <v>6.8729269417514227E-2</v>
      </c>
      <c r="BE85" s="580">
        <v>6.8656707466137168E-2</v>
      </c>
      <c r="BF85" s="580">
        <v>6.8584298569894925E-2</v>
      </c>
      <c r="BG85" s="580">
        <v>6.8512042245038221E-2</v>
      </c>
      <c r="BH85" s="580">
        <v>6.843993800985422E-2</v>
      </c>
      <c r="BI85" s="580">
        <v>6.8367985384655855E-2</v>
      </c>
      <c r="BJ85" s="580">
        <v>6.8296183891771181E-2</v>
      </c>
      <c r="BK85" s="580">
        <v>6.8224533055532735E-2</v>
      </c>
    </row>
    <row r="86" spans="1:63">
      <c r="A86" s="1068"/>
      <c r="B86" s="510">
        <v>17.25</v>
      </c>
      <c r="C86" s="580">
        <v>7.1470546162235041E-2</v>
      </c>
      <c r="D86" s="580">
        <v>7.1391465168802015E-2</v>
      </c>
      <c r="E86" s="580">
        <v>7.1312558985602695E-2</v>
      </c>
      <c r="F86" s="580">
        <v>7.1233827033644337E-2</v>
      </c>
      <c r="G86" s="580">
        <v>7.1155268736488364E-2</v>
      </c>
      <c r="H86" s="580">
        <v>7.1076883520236167E-2</v>
      </c>
      <c r="I86" s="580">
        <v>7.0998670813515241E-2</v>
      </c>
      <c r="J86" s="580">
        <v>7.0920630047465238E-2</v>
      </c>
      <c r="K86" s="580">
        <v>7.084276065572423E-2</v>
      </c>
      <c r="L86" s="580">
        <v>7.0765062074414908E-2</v>
      </c>
      <c r="M86" s="580">
        <v>7.0687533742131131E-2</v>
      </c>
      <c r="N86" s="580">
        <v>7.0610175099924247E-2</v>
      </c>
      <c r="O86" s="580">
        <v>7.0532985591289732E-2</v>
      </c>
      <c r="P86" s="580">
        <v>7.0455964662153869E-2</v>
      </c>
      <c r="Q86" s="580">
        <v>7.0379111760860452E-2</v>
      </c>
      <c r="R86" s="580">
        <v>7.03024263381576E-2</v>
      </c>
      <c r="S86" s="580">
        <v>7.0225907847184715E-2</v>
      </c>
      <c r="T86" s="580">
        <v>7.0149555743459463E-2</v>
      </c>
      <c r="U86" s="580">
        <v>7.0073369484864867E-2</v>
      </c>
      <c r="V86" s="580">
        <v>6.9997348531636444E-2</v>
      </c>
      <c r="W86" s="580">
        <v>6.992149234634952E-2</v>
      </c>
      <c r="X86" s="580">
        <v>6.9845800393906504E-2</v>
      </c>
      <c r="Y86" s="580">
        <v>6.9770272141524356E-2</v>
      </c>
      <c r="Z86" s="580">
        <v>6.9694907058722014E-2</v>
      </c>
      <c r="AA86" s="580">
        <v>6.961970461730807E-2</v>
      </c>
      <c r="AB86" s="580">
        <v>6.9544664291368366E-2</v>
      </c>
      <c r="AC86" s="580">
        <v>6.9469785557253763E-2</v>
      </c>
      <c r="AD86" s="580">
        <v>6.9395067893567905E-2</v>
      </c>
      <c r="AE86" s="580">
        <v>6.9320510781155198E-2</v>
      </c>
      <c r="AF86" s="580">
        <v>6.9246113703088766E-2</v>
      </c>
      <c r="AG86" s="580">
        <v>6.9171876144658431E-2</v>
      </c>
      <c r="AH86" s="580">
        <v>6.9097797593358948E-2</v>
      </c>
      <c r="AI86" s="580">
        <v>6.9023877538878148E-2</v>
      </c>
      <c r="AJ86" s="580">
        <v>6.8950115473085216E-2</v>
      </c>
      <c r="AK86" s="580">
        <v>6.887651089001906E-2</v>
      </c>
      <c r="AL86" s="580">
        <v>6.8803063285876806E-2</v>
      </c>
      <c r="AM86" s="580">
        <v>6.8729772159002181E-2</v>
      </c>
      <c r="AN86" s="580">
        <v>6.8656637009874164E-2</v>
      </c>
      <c r="AO86" s="580">
        <v>6.8583657341095672E-2</v>
      </c>
      <c r="AP86" s="580">
        <v>6.8510832657382212E-2</v>
      </c>
      <c r="AQ86" s="580">
        <v>6.8438162465550706E-2</v>
      </c>
      <c r="AR86" s="580">
        <v>6.8365646274508335E-2</v>
      </c>
      <c r="AS86" s="580">
        <v>6.8293283595241547E-2</v>
      </c>
      <c r="AT86" s="580">
        <v>6.8221073940804997E-2</v>
      </c>
      <c r="AU86" s="580">
        <v>6.814901682631061E-2</v>
      </c>
      <c r="AV86" s="580">
        <v>6.8077111768916843E-2</v>
      </c>
      <c r="AW86" s="580">
        <v>6.8005358287817716E-2</v>
      </c>
      <c r="AX86" s="580">
        <v>6.7933755904232271E-2</v>
      </c>
      <c r="AY86" s="580">
        <v>6.7862304141393853E-2</v>
      </c>
      <c r="AZ86" s="580">
        <v>6.779100252453947E-2</v>
      </c>
      <c r="BA86" s="580">
        <v>6.7719850580899368E-2</v>
      </c>
      <c r="BB86" s="580">
        <v>6.7648847839686568E-2</v>
      </c>
      <c r="BC86" s="580">
        <v>6.7577993832086403E-2</v>
      </c>
      <c r="BD86" s="580">
        <v>6.7507288091246329E-2</v>
      </c>
      <c r="BE86" s="580">
        <v>6.7436730152265534E-2</v>
      </c>
      <c r="BF86" s="580">
        <v>6.7366319552184861E-2</v>
      </c>
      <c r="BG86" s="580">
        <v>6.7296055829976623E-2</v>
      </c>
      <c r="BH86" s="580">
        <v>6.7225938526534537E-2</v>
      </c>
      <c r="BI86" s="580">
        <v>6.7155967184663767E-2</v>
      </c>
      <c r="BJ86" s="580">
        <v>6.7086141349070941E-2</v>
      </c>
      <c r="BK86" s="580">
        <v>6.7016460566354324E-2</v>
      </c>
    </row>
    <row r="87" spans="1:63">
      <c r="A87" s="1068"/>
      <c r="B87" s="510">
        <v>17.5</v>
      </c>
      <c r="C87" s="580">
        <v>7.0165286079167638E-2</v>
      </c>
      <c r="D87" s="580">
        <v>7.0088463941461399E-2</v>
      </c>
      <c r="E87" s="580">
        <v>7.0011809840876807E-2</v>
      </c>
      <c r="F87" s="580">
        <v>6.9935323226681487E-2</v>
      </c>
      <c r="G87" s="580">
        <v>6.9859003550547055E-2</v>
      </c>
      <c r="H87" s="580">
        <v>6.9782850266536106E-2</v>
      </c>
      <c r="I87" s="580">
        <v>6.9706862831089109E-2</v>
      </c>
      <c r="J87" s="580">
        <v>6.9631040703011543E-2</v>
      </c>
      <c r="K87" s="580">
        <v>6.9555383343460994E-2</v>
      </c>
      <c r="L87" s="580">
        <v>6.9479890215934439E-2</v>
      </c>
      <c r="M87" s="580">
        <v>6.9404560786255523E-2</v>
      </c>
      <c r="N87" s="580">
        <v>6.9329394522561982E-2</v>
      </c>
      <c r="O87" s="580">
        <v>6.9254390895293116E-2</v>
      </c>
      <c r="P87" s="580">
        <v>6.917954937717738E-2</v>
      </c>
      <c r="Q87" s="580">
        <v>6.9104869443219974E-2</v>
      </c>
      <c r="R87" s="580">
        <v>6.9030350570690624E-2</v>
      </c>
      <c r="S87" s="580">
        <v>6.8955992239111377E-2</v>
      </c>
      <c r="T87" s="580">
        <v>6.8881793930244392E-2</v>
      </c>
      <c r="U87" s="580">
        <v>6.8807755128080059E-2</v>
      </c>
      <c r="V87" s="580">
        <v>6.8733875318824925E-2</v>
      </c>
      <c r="W87" s="580">
        <v>6.866015399088983E-2</v>
      </c>
      <c r="X87" s="580">
        <v>6.8586590634878097E-2</v>
      </c>
      <c r="Y87" s="580">
        <v>6.8513184743573846E-2</v>
      </c>
      <c r="Z87" s="580">
        <v>6.8439935811930253E-2</v>
      </c>
      <c r="AA87" s="580">
        <v>6.8366843337058059E-2</v>
      </c>
      <c r="AB87" s="580">
        <v>6.8293906818213984E-2</v>
      </c>
      <c r="AC87" s="580">
        <v>6.8221125756789319E-2</v>
      </c>
      <c r="AD87" s="580">
        <v>6.81484996562986E-2</v>
      </c>
      <c r="AE87" s="580">
        <v>6.8076028022368257E-2</v>
      </c>
      <c r="AF87" s="580">
        <v>6.8003710362725456E-2</v>
      </c>
      <c r="AG87" s="580">
        <v>6.7931546187186886E-2</v>
      </c>
      <c r="AH87" s="580">
        <v>6.7859535007647756E-2</v>
      </c>
      <c r="AI87" s="580">
        <v>6.7787676338070729E-2</v>
      </c>
      <c r="AJ87" s="580">
        <v>6.7715969694475034E-2</v>
      </c>
      <c r="AK87" s="580">
        <v>6.7644414594925567E-2</v>
      </c>
      <c r="AL87" s="580">
        <v>6.7573010559522098E-2</v>
      </c>
      <c r="AM87" s="580">
        <v>6.7501757110388583E-2</v>
      </c>
      <c r="AN87" s="580">
        <v>6.7430653771662435E-2</v>
      </c>
      <c r="AO87" s="580">
        <v>6.735970006948401E-2</v>
      </c>
      <c r="AP87" s="580">
        <v>6.7288895531985971E-2</v>
      </c>
      <c r="AQ87" s="580">
        <v>6.7218239689282949E-2</v>
      </c>
      <c r="AR87" s="580">
        <v>6.71477320734611E-2</v>
      </c>
      <c r="AS87" s="580">
        <v>6.7077372218567702E-2</v>
      </c>
      <c r="AT87" s="580">
        <v>6.7007159660601043E-2</v>
      </c>
      <c r="AU87" s="580">
        <v>6.6937093937500081E-2</v>
      </c>
      <c r="AV87" s="580">
        <v>6.6867174589134368E-2</v>
      </c>
      <c r="AW87" s="580">
        <v>6.679740115729399E-2</v>
      </c>
      <c r="AX87" s="580">
        <v>6.6727773185679545E-2</v>
      </c>
      <c r="AY87" s="580">
        <v>6.6658290219892155E-2</v>
      </c>
      <c r="AZ87" s="580">
        <v>6.6588951807423649E-2</v>
      </c>
      <c r="BA87" s="580">
        <v>6.6519757497646714E-2</v>
      </c>
      <c r="BB87" s="580">
        <v>6.6450706841805096E-2</v>
      </c>
      <c r="BC87" s="580">
        <v>6.638179939300394E-2</v>
      </c>
      <c r="BD87" s="580">
        <v>6.6313034706200175E-2</v>
      </c>
      <c r="BE87" s="580">
        <v>6.6244412338192837E-2</v>
      </c>
      <c r="BF87" s="580">
        <v>6.6175931847613639E-2</v>
      </c>
      <c r="BG87" s="580">
        <v>6.61075927949175E-2</v>
      </c>
      <c r="BH87" s="580">
        <v>6.6039394742373067E-2</v>
      </c>
      <c r="BI87" s="580">
        <v>6.5971337254053436E-2</v>
      </c>
      <c r="BJ87" s="580">
        <v>6.5903419895826862E-2</v>
      </c>
      <c r="BK87" s="580">
        <v>6.5835642235347505E-2</v>
      </c>
    </row>
    <row r="88" spans="1:63">
      <c r="A88" s="1068"/>
      <c r="B88" s="510">
        <v>17.75</v>
      </c>
      <c r="C88" s="580">
        <v>6.8891102449369149E-2</v>
      </c>
      <c r="D88" s="580">
        <v>6.881645858582526E-2</v>
      </c>
      <c r="E88" s="580">
        <v>6.8741976301229274E-2</v>
      </c>
      <c r="F88" s="580">
        <v>6.8667655071501993E-2</v>
      </c>
      <c r="G88" s="580">
        <v>6.8593494374828243E-2</v>
      </c>
      <c r="H88" s="580">
        <v>6.8519493691644687E-2</v>
      </c>
      <c r="I88" s="580">
        <v>6.8445652504627599E-2</v>
      </c>
      <c r="J88" s="580">
        <v>6.8371970298680904E-2</v>
      </c>
      <c r="K88" s="580">
        <v>6.8298446560924125E-2</v>
      </c>
      <c r="L88" s="580">
        <v>6.8225080780680541E-2</v>
      </c>
      <c r="M88" s="580">
        <v>6.8151872449465342E-2</v>
      </c>
      <c r="N88" s="580">
        <v>6.8078821060973863E-2</v>
      </c>
      <c r="O88" s="580">
        <v>6.8005926111069925E-2</v>
      </c>
      <c r="P88" s="580">
        <v>6.7933187097774267E-2</v>
      </c>
      <c r="Q88" s="580">
        <v>6.7860603521252991E-2</v>
      </c>
      <c r="R88" s="580">
        <v>6.778817488380609E-2</v>
      </c>
      <c r="S88" s="580">
        <v>6.771590068985614E-2</v>
      </c>
      <c r="T88" s="580">
        <v>6.7643780445936927E-2</v>
      </c>
      <c r="U88" s="580">
        <v>6.7571813660682309E-2</v>
      </c>
      <c r="V88" s="580">
        <v>6.749999984481489E-2</v>
      </c>
      <c r="W88" s="580">
        <v>6.7428338511135152E-2</v>
      </c>
      <c r="X88" s="580">
        <v>6.7356829174510247E-2</v>
      </c>
      <c r="Y88" s="580">
        <v>6.7285471351863149E-2</v>
      </c>
      <c r="Z88" s="580">
        <v>6.7214264562161743E-2</v>
      </c>
      <c r="AA88" s="580">
        <v>6.7143208326408077E-2</v>
      </c>
      <c r="AB88" s="580">
        <v>6.7072302167627496E-2</v>
      </c>
      <c r="AC88" s="580">
        <v>6.7001545610858082E-2</v>
      </c>
      <c r="AD88" s="580">
        <v>6.6930938183140012E-2</v>
      </c>
      <c r="AE88" s="580">
        <v>6.6860479413505008E-2</v>
      </c>
      <c r="AF88" s="580">
        <v>6.6790168832965874E-2</v>
      </c>
      <c r="AG88" s="580">
        <v>6.6720005974506114E-2</v>
      </c>
      <c r="AH88" s="580">
        <v>6.6649990373069554E-2</v>
      </c>
      <c r="AI88" s="580">
        <v>6.6580121565550057E-2</v>
      </c>
      <c r="AJ88" s="580">
        <v>6.6510399090781394E-2</v>
      </c>
      <c r="AK88" s="580">
        <v>6.6440822489526999E-2</v>
      </c>
      <c r="AL88" s="580">
        <v>6.6371391304469937E-2</v>
      </c>
      <c r="AM88" s="580">
        <v>6.6302105080202914E-2</v>
      </c>
      <c r="AN88" s="580">
        <v>6.6232963363218211E-2</v>
      </c>
      <c r="AO88" s="580">
        <v>6.616396570189792E-2</v>
      </c>
      <c r="AP88" s="580">
        <v>6.6095111646504043E-2</v>
      </c>
      <c r="AQ88" s="580">
        <v>6.6026400749168698E-2</v>
      </c>
      <c r="AR88" s="580">
        <v>6.5957832563884475E-2</v>
      </c>
      <c r="AS88" s="580">
        <v>6.5889406646494744E-2</v>
      </c>
      <c r="AT88" s="580">
        <v>6.5821122554684058E-2</v>
      </c>
      <c r="AU88" s="580">
        <v>6.5752979847968629E-2</v>
      </c>
      <c r="AV88" s="580">
        <v>6.5684978087686904E-2</v>
      </c>
      <c r="AW88" s="580">
        <v>6.5617116836990064E-2</v>
      </c>
      <c r="AX88" s="580">
        <v>6.5549395660832746E-2</v>
      </c>
      <c r="AY88" s="580">
        <v>6.5481814125963697E-2</v>
      </c>
      <c r="AZ88" s="580">
        <v>6.5414371800916568E-2</v>
      </c>
      <c r="BA88" s="580">
        <v>6.5347068256000729E-2</v>
      </c>
      <c r="BB88" s="580">
        <v>6.5279903063292094E-2</v>
      </c>
      <c r="BC88" s="580">
        <v>6.5212875796624145E-2</v>
      </c>
      <c r="BD88" s="580">
        <v>6.5145986031578812E-2</v>
      </c>
      <c r="BE88" s="580">
        <v>6.5079233345477605E-2</v>
      </c>
      <c r="BF88" s="580">
        <v>6.5012617317372651E-2</v>
      </c>
      <c r="BG88" s="580">
        <v>6.4946137528037878E-2</v>
      </c>
      <c r="BH88" s="580">
        <v>6.4879793559960194E-2</v>
      </c>
      <c r="BI88" s="580">
        <v>6.4813584997330809E-2</v>
      </c>
      <c r="BJ88" s="580">
        <v>6.4747511426036422E-2</v>
      </c>
      <c r="BK88" s="580">
        <v>6.4681572433650747E-2</v>
      </c>
    </row>
    <row r="89" spans="1:63">
      <c r="A89" s="1068"/>
      <c r="B89" s="510">
        <v>18</v>
      </c>
      <c r="C89" s="580">
        <v>6.7647304075460171E-2</v>
      </c>
      <c r="D89" s="580">
        <v>6.7574761130114805E-2</v>
      </c>
      <c r="E89" s="580">
        <v>6.7502373603871846E-2</v>
      </c>
      <c r="F89" s="580">
        <v>6.7430140997800966E-2</v>
      </c>
      <c r="G89" s="580">
        <v>6.735806281510516E-2</v>
      </c>
      <c r="H89" s="580">
        <v>6.7286138561109279E-2</v>
      </c>
      <c r="I89" s="580">
        <v>6.7214367743248807E-2</v>
      </c>
      <c r="J89" s="580">
        <v>6.7142749871058532E-2</v>
      </c>
      <c r="K89" s="580">
        <v>6.7071284456161395E-2</v>
      </c>
      <c r="L89" s="580">
        <v>6.699997101225745E-2</v>
      </c>
      <c r="M89" s="580">
        <v>6.6928809055112753E-2</v>
      </c>
      <c r="N89" s="580">
        <v>6.685779810254841E-2</v>
      </c>
      <c r="O89" s="580">
        <v>6.678693767442978E-2</v>
      </c>
      <c r="P89" s="580">
        <v>6.6716227292655514E-2</v>
      </c>
      <c r="Q89" s="580">
        <v>6.6645666481146906E-2</v>
      </c>
      <c r="R89" s="580">
        <v>6.6575254765837172E-2</v>
      </c>
      <c r="S89" s="580">
        <v>6.6504991674660854E-2</v>
      </c>
      <c r="T89" s="580">
        <v>6.6434876737543211E-2</v>
      </c>
      <c r="U89" s="580">
        <v>6.6364909486389789E-2</v>
      </c>
      <c r="V89" s="580">
        <v>6.6295089455076034E-2</v>
      </c>
      <c r="W89" s="580">
        <v>6.6225416179436836E-2</v>
      </c>
      <c r="X89" s="580">
        <v>6.6155889197256346E-2</v>
      </c>
      <c r="Y89" s="580">
        <v>6.6086508048257733E-2</v>
      </c>
      <c r="Z89" s="580">
        <v>6.6017272274092959E-2</v>
      </c>
      <c r="AA89" s="580">
        <v>6.5948181418332752E-2</v>
      </c>
      <c r="AB89" s="580">
        <v>6.5879235026456567E-2</v>
      </c>
      <c r="AC89" s="580">
        <v>6.5810432645842645E-2</v>
      </c>
      <c r="AD89" s="580">
        <v>6.5741773825758021E-2</v>
      </c>
      <c r="AE89" s="580">
        <v>6.567325811734874E-2</v>
      </c>
      <c r="AF89" s="580">
        <v>6.5604885073630118E-2</v>
      </c>
      <c r="AG89" s="580">
        <v>6.5536654249476925E-2</v>
      </c>
      <c r="AH89" s="580">
        <v>6.5468565201613801E-2</v>
      </c>
      <c r="AI89" s="580">
        <v>6.5400617488605622E-2</v>
      </c>
      <c r="AJ89" s="580">
        <v>6.5332810670847979E-2</v>
      </c>
      <c r="AK89" s="580">
        <v>6.5265144310557674E-2</v>
      </c>
      <c r="AL89" s="580">
        <v>6.5197617971763322E-2</v>
      </c>
      <c r="AM89" s="580">
        <v>6.5130231220295973E-2</v>
      </c>
      <c r="AN89" s="580">
        <v>6.506298362377981E-2</v>
      </c>
      <c r="AO89" s="580">
        <v>6.4995874751622926E-2</v>
      </c>
      <c r="AP89" s="580">
        <v>6.4928904175008059E-2</v>
      </c>
      <c r="AQ89" s="580">
        <v>6.4862071466883553E-2</v>
      </c>
      <c r="AR89" s="580">
        <v>6.4795376201954247E-2</v>
      </c>
      <c r="AS89" s="580">
        <v>6.4728817956672388E-2</v>
      </c>
      <c r="AT89" s="580">
        <v>6.4662396309228792E-2</v>
      </c>
      <c r="AU89" s="580">
        <v>6.4596110839543808E-2</v>
      </c>
      <c r="AV89" s="580">
        <v>6.4529961129258531E-2</v>
      </c>
      <c r="AW89" s="580">
        <v>6.446394676172601E-2</v>
      </c>
      <c r="AX89" s="580">
        <v>6.4398067322002442E-2</v>
      </c>
      <c r="AY89" s="580">
        <v>6.4332322396838545E-2</v>
      </c>
      <c r="AZ89" s="580">
        <v>6.4266711574670843E-2</v>
      </c>
      <c r="BA89" s="580">
        <v>6.4201234445613181E-2</v>
      </c>
      <c r="BB89" s="580">
        <v>6.4135890601448073E-2</v>
      </c>
      <c r="BC89" s="580">
        <v>6.4070679635618286E-2</v>
      </c>
      <c r="BD89" s="580">
        <v>6.4005601143218419E-2</v>
      </c>
      <c r="BE89" s="580">
        <v>6.3940654720986492E-2</v>
      </c>
      <c r="BF89" s="580">
        <v>6.3875839967295581E-2</v>
      </c>
      <c r="BG89" s="580">
        <v>6.3811156482145651E-2</v>
      </c>
      <c r="BH89" s="580">
        <v>6.3746603867155222E-2</v>
      </c>
      <c r="BI89" s="580">
        <v>6.3682181725553205E-2</v>
      </c>
      <c r="BJ89" s="580">
        <v>6.3617889662170843E-2</v>
      </c>
      <c r="BK89" s="580">
        <v>6.3553727283433559E-2</v>
      </c>
    </row>
    <row r="90" spans="1:63">
      <c r="A90" s="1068"/>
      <c r="B90" s="510">
        <v>18.25</v>
      </c>
      <c r="C90" s="580">
        <v>6.6433192235983152E-2</v>
      </c>
      <c r="D90" s="580">
        <v>6.6362675955211947E-2</v>
      </c>
      <c r="E90" s="580">
        <v>6.6292309216352471E-2</v>
      </c>
      <c r="F90" s="580">
        <v>6.6222091544214517E-2</v>
      </c>
      <c r="G90" s="580">
        <v>6.615202246561909E-2</v>
      </c>
      <c r="H90" s="580">
        <v>6.6082101509387717E-2</v>
      </c>
      <c r="I90" s="580">
        <v>6.6012328206331947E-2</v>
      </c>
      <c r="J90" s="580">
        <v>6.5942702089242813E-2</v>
      </c>
      <c r="K90" s="580">
        <v>6.5873222692880387E-2</v>
      </c>
      <c r="L90" s="580">
        <v>6.5803889553963518E-2</v>
      </c>
      <c r="M90" s="580">
        <v>6.573470221115936E-2</v>
      </c>
      <c r="N90" s="580">
        <v>6.5665660205073334E-2</v>
      </c>
      <c r="O90" s="580">
        <v>6.5596763078238807E-2</v>
      </c>
      <c r="P90" s="580">
        <v>6.5528010375107096E-2</v>
      </c>
      <c r="Q90" s="580">
        <v>6.545940164203734E-2</v>
      </c>
      <c r="R90" s="580">
        <v>6.5390936427286592E-2</v>
      </c>
      <c r="S90" s="580">
        <v>6.5322614280999863E-2</v>
      </c>
      <c r="T90" s="580">
        <v>6.5254434755200291E-2</v>
      </c>
      <c r="U90" s="580">
        <v>6.5186397403779336E-2</v>
      </c>
      <c r="V90" s="580">
        <v>6.5118501782487043E-2</v>
      </c>
      <c r="W90" s="580">
        <v>6.5050747448922405E-2</v>
      </c>
      <c r="X90" s="580">
        <v>6.498313396252374E-2</v>
      </c>
      <c r="Y90" s="580">
        <v>6.4915660884559107E-2</v>
      </c>
      <c r="Z90" s="580">
        <v>6.484832777811686E-2</v>
      </c>
      <c r="AA90" s="580">
        <v>6.4781134208096225E-2</v>
      </c>
      <c r="AB90" s="580">
        <v>6.4714079741197861E-2</v>
      </c>
      <c r="AC90" s="580">
        <v>6.4647163945914632E-2</v>
      </c>
      <c r="AD90" s="580">
        <v>6.4580386392522296E-2</v>
      </c>
      <c r="AE90" s="580">
        <v>6.4513746653070331E-2</v>
      </c>
      <c r="AF90" s="580">
        <v>6.4447244301372747E-2</v>
      </c>
      <c r="AG90" s="580">
        <v>6.4380878912999068E-2</v>
      </c>
      <c r="AH90" s="580">
        <v>6.431465006526528E-2</v>
      </c>
      <c r="AI90" s="580">
        <v>6.4248557337224815E-2</v>
      </c>
      <c r="AJ90" s="580">
        <v>6.4182600309659679E-2</v>
      </c>
      <c r="AK90" s="580">
        <v>6.41167785650716E-2</v>
      </c>
      <c r="AL90" s="580">
        <v>6.4051091687673159E-2</v>
      </c>
      <c r="AM90" s="580">
        <v>6.3985539263379076E-2</v>
      </c>
      <c r="AN90" s="580">
        <v>6.3920120879797537E-2</v>
      </c>
      <c r="AO90" s="580">
        <v>6.3854836126221462E-2</v>
      </c>
      <c r="AP90" s="580">
        <v>6.3789684593619986E-2</v>
      </c>
      <c r="AQ90" s="580">
        <v>6.372466587462991E-2</v>
      </c>
      <c r="AR90" s="580">
        <v>6.3659779563547139E-2</v>
      </c>
      <c r="AS90" s="580">
        <v>6.3595025256318355E-2</v>
      </c>
      <c r="AT90" s="580">
        <v>6.3530402550532522E-2</v>
      </c>
      <c r="AU90" s="580">
        <v>6.3465911045412632E-2</v>
      </c>
      <c r="AV90" s="580">
        <v>6.3401550341807375E-2</v>
      </c>
      <c r="AW90" s="580">
        <v>6.3337320042182912E-2</v>
      </c>
      <c r="AX90" s="580">
        <v>6.3273219750614701E-2</v>
      </c>
      <c r="AY90" s="580">
        <v>6.3209249072779361E-2</v>
      </c>
      <c r="AZ90" s="580">
        <v>6.3145407615946558E-2</v>
      </c>
      <c r="BA90" s="580">
        <v>6.308169498897101E-2</v>
      </c>
      <c r="BB90" s="580">
        <v>6.3018110802284463E-2</v>
      </c>
      <c r="BC90" s="580">
        <v>6.2954654667887813E-2</v>
      </c>
      <c r="BD90" s="580">
        <v>6.2891326199343095E-2</v>
      </c>
      <c r="BE90" s="580">
        <v>6.2828125011765767E-2</v>
      </c>
      <c r="BF90" s="580">
        <v>6.2765050721816831E-2</v>
      </c>
      <c r="BG90" s="580">
        <v>6.270210294769514E-2</v>
      </c>
      <c r="BH90" s="580">
        <v>6.2639281309129616E-2</v>
      </c>
      <c r="BI90" s="580">
        <v>6.2576585427371684E-2</v>
      </c>
      <c r="BJ90" s="580">
        <v>6.2514014925187572E-2</v>
      </c>
      <c r="BK90" s="580">
        <v>6.2451569426850845E-2</v>
      </c>
    </row>
    <row r="91" spans="1:63">
      <c r="A91" s="1068"/>
      <c r="B91" s="576">
        <v>18.5</v>
      </c>
      <c r="C91" s="580">
        <v>6.5248064731428621E-2</v>
      </c>
      <c r="D91" s="580">
        <v>6.5179503842640332E-2</v>
      </c>
      <c r="E91" s="580">
        <v>6.5111086886439698E-2</v>
      </c>
      <c r="F91" s="580">
        <v>6.504281341005691E-2</v>
      </c>
      <c r="G91" s="580">
        <v>6.497468296261924E-2</v>
      </c>
      <c r="H91" s="580">
        <v>6.490669509514102E-2</v>
      </c>
      <c r="I91" s="580">
        <v>6.48388493605139E-2</v>
      </c>
      <c r="J91" s="580">
        <v>6.4771145313496994E-2</v>
      </c>
      <c r="K91" s="580">
        <v>6.4703582510707111E-2</v>
      </c>
      <c r="L91" s="580">
        <v>6.4636160510609122E-2</v>
      </c>
      <c r="M91" s="580">
        <v>6.4568878873506305E-2</v>
      </c>
      <c r="N91" s="580">
        <v>6.4501737161530862E-2</v>
      </c>
      <c r="O91" s="580">
        <v>6.4434734938634289E-2</v>
      </c>
      <c r="P91" s="580">
        <v>6.4367871770578053E-2</v>
      </c>
      <c r="Q91" s="580">
        <v>6.4301147224924179E-2</v>
      </c>
      <c r="R91" s="580">
        <v>6.4234560871025873E-2</v>
      </c>
      <c r="S91" s="580">
        <v>6.4168112280018355E-2</v>
      </c>
      <c r="T91" s="580">
        <v>6.4101801024809585E-2</v>
      </c>
      <c r="U91" s="580">
        <v>6.4035626680071095E-2</v>
      </c>
      <c r="V91" s="580">
        <v>6.3969588822228945E-2</v>
      </c>
      <c r="W91" s="580">
        <v>6.3903687029454689E-2</v>
      </c>
      <c r="X91" s="580">
        <v>6.3837920881656324E-2</v>
      </c>
      <c r="Y91" s="580">
        <v>6.3772289960469464E-2</v>
      </c>
      <c r="Z91" s="580">
        <v>6.3706793849248392E-2</v>
      </c>
      <c r="AA91" s="580">
        <v>6.3641432133057244E-2</v>
      </c>
      <c r="AB91" s="580">
        <v>6.357620439866131E-2</v>
      </c>
      <c r="AC91" s="580">
        <v>6.3511110234518262E-2</v>
      </c>
      <c r="AD91" s="580">
        <v>6.3446149230769508E-2</v>
      </c>
      <c r="AE91" s="580">
        <v>6.3381320979231645E-2</v>
      </c>
      <c r="AF91" s="580">
        <v>6.3316625073387839E-2</v>
      </c>
      <c r="AG91" s="580">
        <v>6.3252061108379359E-2</v>
      </c>
      <c r="AH91" s="580">
        <v>6.3187628680997129E-2</v>
      </c>
      <c r="AI91" s="580">
        <v>6.3123327389673342E-2</v>
      </c>
      <c r="AJ91" s="580">
        <v>6.3059156834473107E-2</v>
      </c>
      <c r="AK91" s="580">
        <v>6.2995116617086164E-2</v>
      </c>
      <c r="AL91" s="580">
        <v>6.2931206340818641E-2</v>
      </c>
      <c r="AM91" s="580">
        <v>6.2867425610584851E-2</v>
      </c>
      <c r="AN91" s="580">
        <v>6.2803774032899162E-2</v>
      </c>
      <c r="AO91" s="580">
        <v>6.2740251215867918E-2</v>
      </c>
      <c r="AP91" s="580">
        <v>6.2676856769181388E-2</v>
      </c>
      <c r="AQ91" s="580">
        <v>6.2613590304105737E-2</v>
      </c>
      <c r="AR91" s="580">
        <v>6.2550451433475138E-2</v>
      </c>
      <c r="AS91" s="580">
        <v>6.2487439771683827E-2</v>
      </c>
      <c r="AT91" s="580">
        <v>6.2424554934678286E-2</v>
      </c>
      <c r="AU91" s="580">
        <v>6.2361796539949423E-2</v>
      </c>
      <c r="AV91" s="580">
        <v>6.2299164206524829E-2</v>
      </c>
      <c r="AW91" s="580">
        <v>6.2236657554961022E-2</v>
      </c>
      <c r="AX91" s="580">
        <v>6.2174276207335878E-2</v>
      </c>
      <c r="AY91" s="580">
        <v>6.2112019787240923E-2</v>
      </c>
      <c r="AZ91" s="580">
        <v>6.204988791977379E-2</v>
      </c>
      <c r="BA91" s="580">
        <v>6.1987880231530734E-2</v>
      </c>
      <c r="BB91" s="580">
        <v>6.1925996350599109E-2</v>
      </c>
      <c r="BC91" s="580">
        <v>6.1864235906549915E-2</v>
      </c>
      <c r="BD91" s="580">
        <v>6.1802598530430471E-2</v>
      </c>
      <c r="BE91" s="580">
        <v>6.1741083854757017E-2</v>
      </c>
      <c r="BF91" s="580">
        <v>6.1679691513507412E-2</v>
      </c>
      <c r="BG91" s="580">
        <v>6.1618421142113904E-2</v>
      </c>
      <c r="BH91" s="580">
        <v>6.155727237745591E-2</v>
      </c>
      <c r="BI91" s="580">
        <v>6.149624485785278E-2</v>
      </c>
      <c r="BJ91" s="580">
        <v>6.1435338223056773E-2</v>
      </c>
      <c r="BK91" s="580">
        <v>6.1374552114245876E-2</v>
      </c>
    </row>
    <row r="92" spans="1:63">
      <c r="A92" s="1068"/>
      <c r="B92" s="510">
        <v>18.75</v>
      </c>
      <c r="C92" s="580">
        <v>6.4091219305838484E-2</v>
      </c>
      <c r="D92" s="580">
        <v>6.4024545398655791E-2</v>
      </c>
      <c r="E92" s="580">
        <v>6.3958010068651275E-2</v>
      </c>
      <c r="F92" s="580">
        <v>6.3891612884238572E-2</v>
      </c>
      <c r="G92" s="580">
        <v>6.3825353415621677E-2</v>
      </c>
      <c r="H92" s="580">
        <v>6.3759231234785621E-2</v>
      </c>
      <c r="I92" s="580">
        <v>6.3693245915487293E-2</v>
      </c>
      <c r="J92" s="580">
        <v>6.3627397033246214E-2</v>
      </c>
      <c r="K92" s="580">
        <v>6.356168416533553E-2</v>
      </c>
      <c r="L92" s="580">
        <v>6.3496106890772869E-2</v>
      </c>
      <c r="M92" s="580">
        <v>6.3430664790311439E-2</v>
      </c>
      <c r="N92" s="580">
        <v>6.3365357446431E-2</v>
      </c>
      <c r="O92" s="580">
        <v>6.3300184443329091E-2</v>
      </c>
      <c r="P92" s="580">
        <v>6.3235145366912118E-2</v>
      </c>
      <c r="Q92" s="580">
        <v>6.3170239804786615E-2</v>
      </c>
      <c r="R92" s="580">
        <v>6.3105467346250527E-2</v>
      </c>
      <c r="S92" s="580">
        <v>6.3040827582284589E-2</v>
      </c>
      <c r="T92" s="580">
        <v>6.2976320105543632E-2</v>
      </c>
      <c r="U92" s="580">
        <v>6.2911944510348067E-2</v>
      </c>
      <c r="V92" s="580">
        <v>6.2847700392675426E-2</v>
      </c>
      <c r="W92" s="580">
        <v>6.278358735015184E-2</v>
      </c>
      <c r="X92" s="580">
        <v>6.2719604982043653E-2</v>
      </c>
      <c r="Y92" s="580">
        <v>6.2655752889249128E-2</v>
      </c>
      <c r="Z92" s="580">
        <v>6.2592030674290089E-2</v>
      </c>
      <c r="AA92" s="580">
        <v>6.2528437941303652E-2</v>
      </c>
      <c r="AB92" s="580">
        <v>6.2464974296034148E-2</v>
      </c>
      <c r="AC92" s="580">
        <v>6.2401639345824822E-2</v>
      </c>
      <c r="AD92" s="580">
        <v>6.2338432699609841E-2</v>
      </c>
      <c r="AE92" s="580">
        <v>6.2275353967906212E-2</v>
      </c>
      <c r="AF92" s="580">
        <v>6.221240276280577E-2</v>
      </c>
      <c r="AG92" s="580">
        <v>6.2149578697967243E-2</v>
      </c>
      <c r="AH92" s="580">
        <v>6.208688138860835E-2</v>
      </c>
      <c r="AI92" s="580">
        <v>6.2024310451497928E-2</v>
      </c>
      <c r="AJ92" s="580">
        <v>6.1961865504948144E-2</v>
      </c>
      <c r="AK92" s="580">
        <v>6.1899546168806718E-2</v>
      </c>
      <c r="AL92" s="580">
        <v>6.1837352064449215E-2</v>
      </c>
      <c r="AM92" s="580">
        <v>6.1775282814771383E-2</v>
      </c>
      <c r="AN92" s="580">
        <v>6.1713338044181533E-2</v>
      </c>
      <c r="AO92" s="580">
        <v>6.1651517378592924E-2</v>
      </c>
      <c r="AP92" s="580">
        <v>6.1589820445416298E-2</v>
      </c>
      <c r="AQ92" s="580">
        <v>6.1528246873552343E-2</v>
      </c>
      <c r="AR92" s="580">
        <v>6.1466796293384286E-2</v>
      </c>
      <c r="AS92" s="580">
        <v>6.1405468336770457E-2</v>
      </c>
      <c r="AT92" s="580">
        <v>6.1344262637036975E-2</v>
      </c>
      <c r="AU92" s="580">
        <v>6.1283178828970455E-2</v>
      </c>
      <c r="AV92" s="580">
        <v>6.1222216548810653E-2</v>
      </c>
      <c r="AW92" s="580">
        <v>6.1161375434243367E-2</v>
      </c>
      <c r="AX92" s="580">
        <v>6.110065512439318E-2</v>
      </c>
      <c r="AY92" s="580">
        <v>6.1040055259816331E-2</v>
      </c>
      <c r="AZ92" s="580">
        <v>6.097957548249365E-2</v>
      </c>
      <c r="BA92" s="580">
        <v>6.0919215435823515E-2</v>
      </c>
      <c r="BB92" s="580">
        <v>6.0858974764614777E-2</v>
      </c>
      <c r="BC92" s="580">
        <v>6.0798853115079869E-2</v>
      </c>
      <c r="BD92" s="580">
        <v>6.0738850134827861E-2</v>
      </c>
      <c r="BE92" s="580">
        <v>6.0678965472857525E-2</v>
      </c>
      <c r="BF92" s="580">
        <v>6.0619198779550555E-2</v>
      </c>
      <c r="BG92" s="580">
        <v>6.0559549706664752E-2</v>
      </c>
      <c r="BH92" s="580">
        <v>6.0500017907327203E-2</v>
      </c>
      <c r="BI92" s="580">
        <v>6.0440603036027635E-2</v>
      </c>
      <c r="BJ92" s="580">
        <v>6.0381304748611697E-2</v>
      </c>
      <c r="BK92" s="580">
        <v>6.0322122702274279E-2</v>
      </c>
    </row>
    <row r="93" spans="1:63">
      <c r="A93" s="1068"/>
      <c r="B93" s="510">
        <v>19</v>
      </c>
      <c r="C93" s="580">
        <v>6.2961956529586971E-2</v>
      </c>
      <c r="D93" s="580">
        <v>6.289710393992258E-2</v>
      </c>
      <c r="E93" s="580">
        <v>6.2832384812778197E-2</v>
      </c>
      <c r="F93" s="580">
        <v>6.2767798736591177E-2</v>
      </c>
      <c r="G93" s="580">
        <v>6.2703345301489341E-2</v>
      </c>
      <c r="H93" s="580">
        <v>6.2639024099282348E-2</v>
      </c>
      <c r="I93" s="580">
        <v>6.257483472345296E-2</v>
      </c>
      <c r="J93" s="580">
        <v>6.2510776769148596E-2</v>
      </c>
      <c r="K93" s="580">
        <v>6.2446849833172773E-2</v>
      </c>
      <c r="L93" s="580">
        <v>6.2383053513976598E-2</v>
      </c>
      <c r="M93" s="580">
        <v>6.2319387411650461E-2</v>
      </c>
      <c r="N93" s="580">
        <v>6.2255851127915617E-2</v>
      </c>
      <c r="O93" s="580">
        <v>6.2192444266115865E-2</v>
      </c>
      <c r="P93" s="580">
        <v>6.2129166431209332E-2</v>
      </c>
      <c r="Q93" s="580">
        <v>6.2066017229760281E-2</v>
      </c>
      <c r="R93" s="580">
        <v>6.2002996269930881E-2</v>
      </c>
      <c r="S93" s="580">
        <v>6.1940103161473192E-2</v>
      </c>
      <c r="T93" s="580">
        <v>6.1877337515721068E-2</v>
      </c>
      <c r="U93" s="580">
        <v>6.1814698945582128E-2</v>
      </c>
      <c r="V93" s="580">
        <v>6.1752187065529845E-2</v>
      </c>
      <c r="W93" s="580">
        <v>6.1689801491595621E-2</v>
      </c>
      <c r="X93" s="580">
        <v>6.1627541841360912E-2</v>
      </c>
      <c r="Y93" s="580">
        <v>6.1565407733949404E-2</v>
      </c>
      <c r="Z93" s="580">
        <v>6.150339879001928E-2</v>
      </c>
      <c r="AA93" s="580">
        <v>6.1441514631755505E-2</v>
      </c>
      <c r="AB93" s="580">
        <v>6.1379754882862091E-2</v>
      </c>
      <c r="AC93" s="580">
        <v>6.1318119168554529E-2</v>
      </c>
      <c r="AD93" s="580">
        <v>6.1256607115552211E-2</v>
      </c>
      <c r="AE93" s="580">
        <v>6.1195218352070826E-2</v>
      </c>
      <c r="AF93" s="580">
        <v>6.1133952507814962E-2</v>
      </c>
      <c r="AG93" s="580">
        <v>6.107280921397059E-2</v>
      </c>
      <c r="AH93" s="580">
        <v>6.1011788103197691E-2</v>
      </c>
      <c r="AI93" s="580">
        <v>6.0950888809622898E-2</v>
      </c>
      <c r="AJ93" s="580">
        <v>6.0890110968832199E-2</v>
      </c>
      <c r="AK93" s="580">
        <v>6.0829454217863621E-2</v>
      </c>
      <c r="AL93" s="580">
        <v>6.0768918195200049E-2</v>
      </c>
      <c r="AM93" s="580">
        <v>6.0708502540762058E-2</v>
      </c>
      <c r="AN93" s="580">
        <v>6.064820689590069E-2</v>
      </c>
      <c r="AO93" s="580">
        <v>6.0588030903390461E-2</v>
      </c>
      <c r="AP93" s="580">
        <v>6.0527974207422237E-2</v>
      </c>
      <c r="AQ93" s="580">
        <v>6.046803645359624E-2</v>
      </c>
      <c r="AR93" s="580">
        <v>6.040821728891508E-2</v>
      </c>
      <c r="AS93" s="580">
        <v>6.0348516361776849E-2</v>
      </c>
      <c r="AT93" s="580">
        <v>6.028893332196817E-2</v>
      </c>
      <c r="AU93" s="580">
        <v>6.0229467820657405E-2</v>
      </c>
      <c r="AV93" s="580">
        <v>6.017011951038783E-2</v>
      </c>
      <c r="AW93" s="580">
        <v>6.0110888045070872E-2</v>
      </c>
      <c r="AX93" s="580">
        <v>6.0051773079979359E-2</v>
      </c>
      <c r="AY93" s="580">
        <v>5.9992774271740851E-2</v>
      </c>
      <c r="AZ93" s="580">
        <v>5.9933891278331021E-2</v>
      </c>
      <c r="BA93" s="580">
        <v>5.9875123759066971E-2</v>
      </c>
      <c r="BB93" s="580">
        <v>5.9816471374600735E-2</v>
      </c>
      <c r="BC93" s="580">
        <v>5.9757933786912708E-2</v>
      </c>
      <c r="BD93" s="580">
        <v>5.9699510659305163E-2</v>
      </c>
      <c r="BE93" s="580">
        <v>5.964120165639579E-2</v>
      </c>
      <c r="BF93" s="580">
        <v>5.9583006444111304E-2</v>
      </c>
      <c r="BG93" s="580">
        <v>5.9524924689681007E-2</v>
      </c>
      <c r="BH93" s="580">
        <v>5.9466956061630508E-2</v>
      </c>
      <c r="BI93" s="580">
        <v>5.9409100229775406E-2</v>
      </c>
      <c r="BJ93" s="580">
        <v>5.9351356865214963E-2</v>
      </c>
      <c r="BK93" s="580">
        <v>5.9293725640325944E-2</v>
      </c>
    </row>
    <row r="94" spans="1:63">
      <c r="A94" s="1068"/>
      <c r="B94" s="510">
        <v>19.25</v>
      </c>
      <c r="C94" s="580">
        <v>6.1859582217176474E-2</v>
      </c>
      <c r="D94" s="580">
        <v>6.179648791450848E-2</v>
      </c>
      <c r="E94" s="580">
        <v>6.1733522188034302E-2</v>
      </c>
      <c r="F94" s="580">
        <v>6.1670684645127136E-2</v>
      </c>
      <c r="G94" s="580">
        <v>6.1607974894757132E-2</v>
      </c>
      <c r="H94" s="580">
        <v>6.1545392547483285E-2</v>
      </c>
      <c r="I94" s="580">
        <v>6.148293721544542E-2</v>
      </c>
      <c r="J94" s="580">
        <v>6.142060851235611E-2</v>
      </c>
      <c r="K94" s="580">
        <v>6.1358406053492763E-2</v>
      </c>
      <c r="L94" s="580">
        <v>6.1296329455689684E-2</v>
      </c>
      <c r="M94" s="580">
        <v>6.1234378337330232E-2</v>
      </c>
      <c r="N94" s="580">
        <v>6.1172552318338937E-2</v>
      </c>
      <c r="O94" s="580">
        <v>6.1110851020173822E-2</v>
      </c>
      <c r="P94" s="580">
        <v>6.1049274065818601E-2</v>
      </c>
      <c r="Q94" s="580">
        <v>6.0987821079775024E-2</v>
      </c>
      <c r="R94" s="580">
        <v>6.0926491688055251E-2</v>
      </c>
      <c r="S94" s="580">
        <v>6.0865285518174272E-2</v>
      </c>
      <c r="T94" s="580">
        <v>6.0804202199142329E-2</v>
      </c>
      <c r="U94" s="580">
        <v>6.0743241361457465E-2</v>
      </c>
      <c r="V94" s="580">
        <v>6.0682402637098058E-2</v>
      </c>
      <c r="W94" s="580">
        <v>6.0621685659515395E-2</v>
      </c>
      <c r="X94" s="580">
        <v>6.0561090063626324E-2</v>
      </c>
      <c r="Y94" s="580">
        <v>6.0500615485805979E-2</v>
      </c>
      <c r="Z94" s="580">
        <v>6.0440261563880403E-2</v>
      </c>
      <c r="AA94" s="580">
        <v>6.0380027937119433E-2</v>
      </c>
      <c r="AB94" s="580">
        <v>6.0319914246229456E-2</v>
      </c>
      <c r="AC94" s="580">
        <v>6.0259920133346245E-2</v>
      </c>
      <c r="AD94" s="580">
        <v>6.0200045242027905E-2</v>
      </c>
      <c r="AE94" s="580">
        <v>6.0140289217247782E-2</v>
      </c>
      <c r="AF94" s="580">
        <v>6.0080651705387469E-2</v>
      </c>
      <c r="AG94" s="580">
        <v>6.0021132354229803E-2</v>
      </c>
      <c r="AH94" s="580">
        <v>5.9961730812951961E-2</v>
      </c>
      <c r="AI94" s="580">
        <v>5.9902446732118537E-2</v>
      </c>
      <c r="AJ94" s="580">
        <v>5.9843279763674713E-2</v>
      </c>
      <c r="AK94" s="580">
        <v>5.9784229560939435E-2</v>
      </c>
      <c r="AL94" s="580">
        <v>5.9725295778598669E-2</v>
      </c>
      <c r="AM94" s="580">
        <v>5.9666478072698606E-2</v>
      </c>
      <c r="AN94" s="580">
        <v>5.9607776100639054E-2</v>
      </c>
      <c r="AO94" s="580">
        <v>5.9549189521166723E-2</v>
      </c>
      <c r="AP94" s="580">
        <v>5.9490717994368621E-2</v>
      </c>
      <c r="AQ94" s="580">
        <v>5.9432361181665526E-2</v>
      </c>
      <c r="AR94" s="580">
        <v>5.9374118745805393E-2</v>
      </c>
      <c r="AS94" s="580">
        <v>5.9315990350856884E-2</v>
      </c>
      <c r="AT94" s="580">
        <v>5.9257975662202922E-2</v>
      </c>
      <c r="AU94" s="580">
        <v>5.9200074346534237E-2</v>
      </c>
      <c r="AV94" s="580">
        <v>5.9142286071843006E-2</v>
      </c>
      <c r="AW94" s="580">
        <v>5.9084610507416507E-2</v>
      </c>
      <c r="AX94" s="580">
        <v>5.9027047323830809E-2</v>
      </c>
      <c r="AY94" s="580">
        <v>5.8969596192944486E-2</v>
      </c>
      <c r="AZ94" s="580">
        <v>5.8912256787892393E-2</v>
      </c>
      <c r="BA94" s="580">
        <v>5.885502878307948E-2</v>
      </c>
      <c r="BB94" s="580">
        <v>5.8797911854174607E-2</v>
      </c>
      <c r="BC94" s="580">
        <v>5.8740905678104409E-2</v>
      </c>
      <c r="BD94" s="580">
        <v>5.868400993304726E-2</v>
      </c>
      <c r="BE94" s="580">
        <v>5.8627224298427136E-2</v>
      </c>
      <c r="BF94" s="580">
        <v>5.8570548454907667E-2</v>
      </c>
      <c r="BG94" s="580">
        <v>5.8513982084386094E-2</v>
      </c>
      <c r="BH94" s="580">
        <v>5.8457524869987378E-2</v>
      </c>
      <c r="BI94" s="580">
        <v>5.8401176496058207E-2</v>
      </c>
      <c r="BJ94" s="580">
        <v>5.8344936648161191E-2</v>
      </c>
      <c r="BK94" s="580">
        <v>5.8288805013068962E-2</v>
      </c>
    </row>
    <row r="95" spans="1:63">
      <c r="A95" s="1068"/>
      <c r="B95" s="510">
        <v>19.5</v>
      </c>
      <c r="C95" s="580">
        <v>6.0783409443793568E-2</v>
      </c>
      <c r="D95" s="580">
        <v>6.0722012921859907E-2</v>
      </c>
      <c r="E95" s="580">
        <v>6.0660740306407529E-2</v>
      </c>
      <c r="F95" s="580">
        <v>6.0599591222724486E-2</v>
      </c>
      <c r="G95" s="580">
        <v>6.0538565297608239E-2</v>
      </c>
      <c r="H95" s="580">
        <v>6.0477662159358049E-2</v>
      </c>
      <c r="I95" s="580">
        <v>6.0416881437767432E-2</v>
      </c>
      <c r="J95" s="580">
        <v>6.0356222764116632E-2</v>
      </c>
      <c r="K95" s="580">
        <v>6.0295685771165231E-2</v>
      </c>
      <c r="L95" s="580">
        <v>6.0235270093144666E-2</v>
      </c>
      <c r="M95" s="580">
        <v>6.0174975365750893E-2</v>
      </c>
      <c r="N95" s="580">
        <v>6.0114801226137084E-2</v>
      </c>
      <c r="O95" s="580">
        <v>6.0054747312906311E-2</v>
      </c>
      <c r="P95" s="580">
        <v>5.999481326610432E-2</v>
      </c>
      <c r="Q95" s="580">
        <v>5.9934998727212377E-2</v>
      </c>
      <c r="R95" s="580">
        <v>5.9875303339140068E-2</v>
      </c>
      <c r="S95" s="580">
        <v>5.9815726746218212E-2</v>
      </c>
      <c r="T95" s="580">
        <v>5.9756268594191822E-2</v>
      </c>
      <c r="U95" s="580">
        <v>5.9696928530213036E-2</v>
      </c>
      <c r="V95" s="580">
        <v>5.9637706202834179E-2</v>
      </c>
      <c r="W95" s="580">
        <v>5.9578601262000798E-2</v>
      </c>
      <c r="X95" s="580">
        <v>5.9519613359044793E-2</v>
      </c>
      <c r="Y95" s="580">
        <v>5.9460742146677514E-2</v>
      </c>
      <c r="Z95" s="580">
        <v>5.9401987278983E-2</v>
      </c>
      <c r="AA95" s="580">
        <v>5.9343348411411173E-2</v>
      </c>
      <c r="AB95" s="580">
        <v>5.9284825200771087E-2</v>
      </c>
      <c r="AC95" s="580">
        <v>5.9226417305224287E-2</v>
      </c>
      <c r="AD95" s="580">
        <v>5.9168124384278112E-2</v>
      </c>
      <c r="AE95" s="580">
        <v>5.9109946098779058E-2</v>
      </c>
      <c r="AF95" s="580">
        <v>5.9051882110906263E-2</v>
      </c>
      <c r="AG95" s="580">
        <v>5.8993932084164917E-2</v>
      </c>
      <c r="AH95" s="580">
        <v>5.8936095683379805E-2</v>
      </c>
      <c r="AI95" s="580">
        <v>5.8878372574688781E-2</v>
      </c>
      <c r="AJ95" s="580">
        <v>5.8820762425536403E-2</v>
      </c>
      <c r="AK95" s="580">
        <v>5.8763264904667531E-2</v>
      </c>
      <c r="AL95" s="580">
        <v>5.8705879682120959E-2</v>
      </c>
      <c r="AM95" s="580">
        <v>5.8648606429223128E-2</v>
      </c>
      <c r="AN95" s="580">
        <v>5.8591444818581841E-2</v>
      </c>
      <c r="AO95" s="580">
        <v>5.8534394524080012E-2</v>
      </c>
      <c r="AP95" s="580">
        <v>5.847745522086948E-2</v>
      </c>
      <c r="AQ95" s="580">
        <v>5.842062658536485E-2</v>
      </c>
      <c r="AR95" s="580">
        <v>5.8363908295237341E-2</v>
      </c>
      <c r="AS95" s="580">
        <v>5.8307300029408704E-2</v>
      </c>
      <c r="AT95" s="580">
        <v>5.825080146804517E-2</v>
      </c>
      <c r="AU95" s="580">
        <v>5.8194412292551408E-2</v>
      </c>
      <c r="AV95" s="580">
        <v>5.8138132185564566E-2</v>
      </c>
      <c r="AW95" s="580">
        <v>5.8081960830948277E-2</v>
      </c>
      <c r="AX95" s="580">
        <v>5.8025897913786768E-2</v>
      </c>
      <c r="AY95" s="580">
        <v>5.7969943120378974E-2</v>
      </c>
      <c r="AZ95" s="580">
        <v>5.7914096138232687E-2</v>
      </c>
      <c r="BA95" s="580">
        <v>5.7858356656058714E-2</v>
      </c>
      <c r="BB95" s="580">
        <v>5.7802724363765122E-2</v>
      </c>
      <c r="BC95" s="580">
        <v>5.7747198952451492E-2</v>
      </c>
      <c r="BD95" s="580">
        <v>5.7691780114403152E-2</v>
      </c>
      <c r="BE95" s="580">
        <v>5.7636467543085559E-2</v>
      </c>
      <c r="BF95" s="580">
        <v>5.758126093313861E-2</v>
      </c>
      <c r="BG95" s="580">
        <v>5.7526159980371028E-2</v>
      </c>
      <c r="BH95" s="580">
        <v>5.7471164381754758E-2</v>
      </c>
      <c r="BI95" s="580">
        <v>5.741627383541946E-2</v>
      </c>
      <c r="BJ95" s="580">
        <v>5.7361488040646946E-2</v>
      </c>
      <c r="BK95" s="580">
        <v>5.730680669786567E-2</v>
      </c>
    </row>
    <row r="96" spans="1:63">
      <c r="A96" s="1068"/>
      <c r="B96" s="510">
        <v>19.75</v>
      </c>
      <c r="C96" s="580">
        <v>5.9732760215710341E-2</v>
      </c>
      <c r="D96" s="580">
        <v>5.9673003386771874E-2</v>
      </c>
      <c r="E96" s="580">
        <v>5.961336600015766E-2</v>
      </c>
      <c r="F96" s="580">
        <v>5.9553847698112151E-2</v>
      </c>
      <c r="G96" s="580">
        <v>5.9494448124307125E-2</v>
      </c>
      <c r="H96" s="580">
        <v>5.9435166923834513E-2</v>
      </c>
      <c r="I96" s="580">
        <v>5.9376003743199429E-2</v>
      </c>
      <c r="J96" s="580">
        <v>5.9316958230313084E-2</v>
      </c>
      <c r="K96" s="580">
        <v>5.9258030034485799E-2</v>
      </c>
      <c r="L96" s="580">
        <v>5.9199218806420088E-2</v>
      </c>
      <c r="M96" s="580">
        <v>5.9140524198203745E-2</v>
      </c>
      <c r="N96" s="580">
        <v>5.9081945863302995E-2</v>
      </c>
      <c r="O96" s="580">
        <v>5.9023483456555642E-2</v>
      </c>
      <c r="P96" s="580">
        <v>5.8965136634164313E-2</v>
      </c>
      <c r="Q96" s="580">
        <v>5.8906905053689743E-2</v>
      </c>
      <c r="R96" s="580">
        <v>5.884878837404401E-2</v>
      </c>
      <c r="S96" s="580">
        <v>5.8790786255483951E-2</v>
      </c>
      <c r="T96" s="580">
        <v>5.8732898359604477E-2</v>
      </c>
      <c r="U96" s="580">
        <v>5.8675124349332031E-2</v>
      </c>
      <c r="V96" s="580">
        <v>5.8617463888918038E-2</v>
      </c>
      <c r="W96" s="580">
        <v>5.8559916643932397E-2</v>
      </c>
      <c r="X96" s="580">
        <v>5.8502482281257005E-2</v>
      </c>
      <c r="Y96" s="580">
        <v>5.8445160469079348E-2</v>
      </c>
      <c r="Z96" s="580">
        <v>5.8387950876886113E-2</v>
      </c>
      <c r="AA96" s="580">
        <v>5.8330853175456804E-2</v>
      </c>
      <c r="AB96" s="580">
        <v>5.8273867036857462E-2</v>
      </c>
      <c r="AC96" s="580">
        <v>5.8216992134434375E-2</v>
      </c>
      <c r="AD96" s="580">
        <v>5.8160228142807822E-2</v>
      </c>
      <c r="AE96" s="580">
        <v>5.8103574737865898E-2</v>
      </c>
      <c r="AF96" s="580">
        <v>5.8047031596758329E-2</v>
      </c>
      <c r="AG96" s="580">
        <v>5.7990598397890308E-2</v>
      </c>
      <c r="AH96" s="580">
        <v>5.7934274820916461E-2</v>
      </c>
      <c r="AI96" s="580">
        <v>5.7878060546734743E-2</v>
      </c>
      <c r="AJ96" s="580">
        <v>5.782195525748042E-2</v>
      </c>
      <c r="AK96" s="580">
        <v>5.7765958636520072E-2</v>
      </c>
      <c r="AL96" s="580">
        <v>5.7710070368445665E-2</v>
      </c>
      <c r="AM96" s="580">
        <v>5.7654290139068587E-2</v>
      </c>
      <c r="AN96" s="580">
        <v>5.7598617635413782E-2</v>
      </c>
      <c r="AO96" s="580">
        <v>5.7543052545713916E-2</v>
      </c>
      <c r="AP96" s="580">
        <v>5.7487594559403513E-2</v>
      </c>
      <c r="AQ96" s="580">
        <v>5.7432243367113202E-2</v>
      </c>
      <c r="AR96" s="580">
        <v>5.737699866066396E-2</v>
      </c>
      <c r="AS96" s="580">
        <v>5.7321860133061384E-2</v>
      </c>
      <c r="AT96" s="580">
        <v>5.7266827478490004E-2</v>
      </c>
      <c r="AU96" s="580">
        <v>5.7211900392307641E-2</v>
      </c>
      <c r="AV96" s="580">
        <v>5.7157078571039785E-2</v>
      </c>
      <c r="AW96" s="580">
        <v>5.7102361712373963E-2</v>
      </c>
      <c r="AX96" s="580">
        <v>5.7047749515154254E-2</v>
      </c>
      <c r="AY96" s="580">
        <v>5.6993241679375729E-2</v>
      </c>
      <c r="AZ96" s="580">
        <v>5.693883790617893E-2</v>
      </c>
      <c r="BA96" s="580">
        <v>5.688453789784445E-2</v>
      </c>
      <c r="BB96" s="580">
        <v>5.6830341357787487E-2</v>
      </c>
      <c r="BC96" s="580">
        <v>5.6776247990552441E-2</v>
      </c>
      <c r="BD96" s="580">
        <v>5.6722257501807538E-2</v>
      </c>
      <c r="BE96" s="580">
        <v>5.6668369598339534E-2</v>
      </c>
      <c r="BF96" s="580">
        <v>5.6614583988048327E-2</v>
      </c>
      <c r="BG96" s="580">
        <v>5.6560900379941763E-2</v>
      </c>
      <c r="BH96" s="580">
        <v>5.6507318484130341E-2</v>
      </c>
      <c r="BI96" s="580">
        <v>5.6453838011821994E-2</v>
      </c>
      <c r="BJ96" s="580">
        <v>5.6400458675316928E-2</v>
      </c>
      <c r="BK96" s="580">
        <v>5.6347180188002437E-2</v>
      </c>
    </row>
    <row r="97" spans="1:63">
      <c r="A97" s="1068"/>
      <c r="B97" s="510">
        <v>20</v>
      </c>
      <c r="C97" s="580">
        <v>5.9732760215710341E-2</v>
      </c>
      <c r="D97" s="580">
        <v>5.9673003386771874E-2</v>
      </c>
      <c r="E97" s="580">
        <v>5.961336600015766E-2</v>
      </c>
      <c r="F97" s="580">
        <v>5.9553847698112151E-2</v>
      </c>
      <c r="G97" s="580">
        <v>5.9494448124307125E-2</v>
      </c>
      <c r="H97" s="580">
        <v>5.9435166923834513E-2</v>
      </c>
      <c r="I97" s="580">
        <v>5.9376003743199429E-2</v>
      </c>
      <c r="J97" s="580">
        <v>5.9316958230313084E-2</v>
      </c>
      <c r="K97" s="580">
        <v>5.9258030034485799E-2</v>
      </c>
      <c r="L97" s="580">
        <v>5.9199218806420088E-2</v>
      </c>
      <c r="M97" s="580">
        <v>5.9140524198203745E-2</v>
      </c>
      <c r="N97" s="580">
        <v>5.9081945863302995E-2</v>
      </c>
      <c r="O97" s="580">
        <v>5.9023483456555642E-2</v>
      </c>
      <c r="P97" s="580">
        <v>5.8965136634164313E-2</v>
      </c>
      <c r="Q97" s="580">
        <v>5.8906905053689743E-2</v>
      </c>
      <c r="R97" s="580">
        <v>5.884878837404401E-2</v>
      </c>
      <c r="S97" s="580">
        <v>5.8790786255483951E-2</v>
      </c>
      <c r="T97" s="580">
        <v>5.8732898359604477E-2</v>
      </c>
      <c r="U97" s="580">
        <v>5.8675124349332031E-2</v>
      </c>
      <c r="V97" s="580">
        <v>5.8617463888918038E-2</v>
      </c>
      <c r="W97" s="580">
        <v>5.8559916643932397E-2</v>
      </c>
      <c r="X97" s="580">
        <v>5.8502482281257005E-2</v>
      </c>
      <c r="Y97" s="580">
        <v>5.8445160469079348E-2</v>
      </c>
      <c r="Z97" s="580">
        <v>5.8387950876886113E-2</v>
      </c>
      <c r="AA97" s="580">
        <v>5.8330853175456804E-2</v>
      </c>
      <c r="AB97" s="580">
        <v>5.8273867036857462E-2</v>
      </c>
      <c r="AC97" s="580">
        <v>5.8216992134434375E-2</v>
      </c>
      <c r="AD97" s="580">
        <v>5.8160228142807822E-2</v>
      </c>
      <c r="AE97" s="580">
        <v>5.8103574737865898E-2</v>
      </c>
      <c r="AF97" s="580">
        <v>5.8047031596758329E-2</v>
      </c>
      <c r="AG97" s="580">
        <v>5.7990598397890308E-2</v>
      </c>
      <c r="AH97" s="580">
        <v>5.7934274820916461E-2</v>
      </c>
      <c r="AI97" s="580">
        <v>5.7878060546734743E-2</v>
      </c>
      <c r="AJ97" s="580">
        <v>5.782195525748042E-2</v>
      </c>
      <c r="AK97" s="580">
        <v>5.7765958636520072E-2</v>
      </c>
      <c r="AL97" s="580">
        <v>5.7710070368445665E-2</v>
      </c>
      <c r="AM97" s="580">
        <v>5.7654290139068587E-2</v>
      </c>
      <c r="AN97" s="580">
        <v>5.7598617635413782E-2</v>
      </c>
      <c r="AO97" s="580">
        <v>5.7543052545713916E-2</v>
      </c>
      <c r="AP97" s="580">
        <v>5.7487594559403513E-2</v>
      </c>
      <c r="AQ97" s="580">
        <v>5.7432243367113202E-2</v>
      </c>
      <c r="AR97" s="580">
        <v>5.737699866066396E-2</v>
      </c>
      <c r="AS97" s="580">
        <v>5.7321860133061384E-2</v>
      </c>
      <c r="AT97" s="580">
        <v>5.7266827478490004E-2</v>
      </c>
      <c r="AU97" s="580">
        <v>5.7211900392307641E-2</v>
      </c>
      <c r="AV97" s="580">
        <v>5.7157078571039785E-2</v>
      </c>
      <c r="AW97" s="580">
        <v>5.7102361712373963E-2</v>
      </c>
      <c r="AX97" s="580">
        <v>5.7047749515154254E-2</v>
      </c>
      <c r="AY97" s="580">
        <v>5.6993241679375729E-2</v>
      </c>
      <c r="AZ97" s="580">
        <v>5.693883790617893E-2</v>
      </c>
      <c r="BA97" s="580">
        <v>5.688453789784445E-2</v>
      </c>
      <c r="BB97" s="580">
        <v>5.6830341357787487E-2</v>
      </c>
      <c r="BC97" s="580">
        <v>5.6776247990552441E-2</v>
      </c>
      <c r="BD97" s="580">
        <v>5.6722257501807538E-2</v>
      </c>
      <c r="BE97" s="580">
        <v>5.6668369598339534E-2</v>
      </c>
      <c r="BF97" s="580">
        <v>5.6614583988048327E-2</v>
      </c>
      <c r="BG97" s="580">
        <v>5.6560900379941763E-2</v>
      </c>
      <c r="BH97" s="580">
        <v>5.6507318484130341E-2</v>
      </c>
      <c r="BI97" s="580">
        <v>5.6453838011821994E-2</v>
      </c>
      <c r="BJ97" s="580">
        <v>5.6400458675316928E-2</v>
      </c>
      <c r="BK97" s="580">
        <v>5.6347180188002437E-2</v>
      </c>
    </row>
    <row r="98" spans="1:63">
      <c r="A98" s="1068"/>
      <c r="B98" s="510">
        <v>20.25</v>
      </c>
      <c r="C98" s="580">
        <v>4.8056484128856415E-2</v>
      </c>
      <c r="D98" s="580">
        <v>4.8009312762995311E-2</v>
      </c>
      <c r="E98" s="580">
        <v>4.7962233911423791E-2</v>
      </c>
      <c r="F98" s="580">
        <v>4.7915247302244633E-2</v>
      </c>
      <c r="G98" s="580">
        <v>4.7868352664625025E-2</v>
      </c>
      <c r="H98" s="580">
        <v>4.7821549728791393E-2</v>
      </c>
      <c r="I98" s="580">
        <v>4.7774838226024192E-2</v>
      </c>
      <c r="J98" s="580">
        <v>4.7728217888652794E-2</v>
      </c>
      <c r="K98" s="580">
        <v>4.7681688450050358E-2</v>
      </c>
      <c r="L98" s="580">
        <v>4.7635249644628744E-2</v>
      </c>
      <c r="M98" s="580">
        <v>4.7588901207833469E-2</v>
      </c>
      <c r="N98" s="580">
        <v>4.7542642876138692E-2</v>
      </c>
      <c r="O98" s="580">
        <v>4.7496474387042194E-2</v>
      </c>
      <c r="P98" s="580">
        <v>4.7450395479060416E-2</v>
      </c>
      <c r="Q98" s="580">
        <v>4.7404405891723574E-2</v>
      </c>
      <c r="R98" s="580">
        <v>4.7358505365570666E-2</v>
      </c>
      <c r="S98" s="580">
        <v>4.731269364214466E-2</v>
      </c>
      <c r="T98" s="580">
        <v>4.7266970463987618E-2</v>
      </c>
      <c r="U98" s="580">
        <v>4.7221335574635856E-2</v>
      </c>
      <c r="V98" s="580">
        <v>4.7175788718615205E-2</v>
      </c>
      <c r="W98" s="580">
        <v>4.7130329641436167E-2</v>
      </c>
      <c r="X98" s="580">
        <v>4.7084958089589242E-2</v>
      </c>
      <c r="Y98" s="580">
        <v>4.7039673810540174E-2</v>
      </c>
      <c r="Z98" s="580">
        <v>4.6994476552725283E-2</v>
      </c>
      <c r="AA98" s="580">
        <v>4.6949366065546803E-2</v>
      </c>
      <c r="AB98" s="580">
        <v>4.6904342099368251E-2</v>
      </c>
      <c r="AC98" s="580">
        <v>4.6859404405509827E-2</v>
      </c>
      <c r="AD98" s="580">
        <v>4.6814552736243825E-2</v>
      </c>
      <c r="AE98" s="580">
        <v>4.6769786844790079E-2</v>
      </c>
      <c r="AF98" s="580">
        <v>4.672510648531146E-2</v>
      </c>
      <c r="AG98" s="580">
        <v>4.668051141290936E-2</v>
      </c>
      <c r="AH98" s="580">
        <v>4.6636001383619195E-2</v>
      </c>
      <c r="AI98" s="580">
        <v>4.6591576154406004E-2</v>
      </c>
      <c r="AJ98" s="580">
        <v>4.654723548315999E-2</v>
      </c>
      <c r="AK98" s="580">
        <v>4.6502979128692133E-2</v>
      </c>
      <c r="AL98" s="580">
        <v>4.6458806850729811E-2</v>
      </c>
      <c r="AM98" s="580">
        <v>4.6414718409912473E-2</v>
      </c>
      <c r="AN98" s="580">
        <v>4.6370713567787276E-2</v>
      </c>
      <c r="AO98" s="580">
        <v>4.6326792086804826E-2</v>
      </c>
      <c r="AP98" s="580">
        <v>4.6282953730314894E-2</v>
      </c>
      <c r="AQ98" s="580">
        <v>4.6239198262562127E-2</v>
      </c>
      <c r="AR98" s="580">
        <v>4.6195525448681891E-2</v>
      </c>
      <c r="AS98" s="580">
        <v>4.6151935054696003E-2</v>
      </c>
      <c r="AT98" s="580">
        <v>4.6108426847508599E-2</v>
      </c>
      <c r="AU98" s="580">
        <v>4.6065000594901949E-2</v>
      </c>
      <c r="AV98" s="580">
        <v>4.6021656065532345E-2</v>
      </c>
      <c r="AW98" s="580">
        <v>4.5978393028925972E-2</v>
      </c>
      <c r="AX98" s="580">
        <v>4.593521125547486E-2</v>
      </c>
      <c r="AY98" s="580">
        <v>4.5892110516432771E-2</v>
      </c>
      <c r="AZ98" s="580">
        <v>4.584909058391122E-2</v>
      </c>
      <c r="BA98" s="580">
        <v>4.5806151230875392E-2</v>
      </c>
      <c r="BB98" s="580">
        <v>4.5763292231140194E-2</v>
      </c>
      <c r="BC98" s="580">
        <v>4.5720513359366277E-2</v>
      </c>
      <c r="BD98" s="580">
        <v>4.5677814391056094E-2</v>
      </c>
      <c r="BE98" s="580">
        <v>4.5635195102549916E-2</v>
      </c>
      <c r="BF98" s="580">
        <v>4.5592655271022013E-2</v>
      </c>
      <c r="BG98" s="580">
        <v>4.5550194674476713E-2</v>
      </c>
      <c r="BH98" s="580">
        <v>4.5507813091744558E-2</v>
      </c>
      <c r="BI98" s="580">
        <v>4.546551030247846E-2</v>
      </c>
      <c r="BJ98" s="580">
        <v>4.5423286087149878E-2</v>
      </c>
      <c r="BK98" s="580">
        <v>4.5381140227045057E-2</v>
      </c>
    </row>
    <row r="99" spans="1:63">
      <c r="A99" s="1068"/>
      <c r="B99" s="510">
        <v>20.5</v>
      </c>
      <c r="C99" s="580">
        <v>4.726146724372348E-2</v>
      </c>
      <c r="D99" s="580">
        <v>4.7215508577017902E-2</v>
      </c>
      <c r="E99" s="580">
        <v>4.7169639207034965E-2</v>
      </c>
      <c r="F99" s="580">
        <v>4.7123858873774779E-2</v>
      </c>
      <c r="G99" s="580">
        <v>4.7078167318245857E-2</v>
      </c>
      <c r="H99" s="580">
        <v>4.7032564282460172E-2</v>
      </c>
      <c r="I99" s="580">
        <v>4.6987049509428398E-2</v>
      </c>
      <c r="J99" s="580">
        <v>4.6941622743155005E-2</v>
      </c>
      <c r="K99" s="580">
        <v>4.6896283728633477E-2</v>
      </c>
      <c r="L99" s="580">
        <v>4.6851032211841566E-2</v>
      </c>
      <c r="M99" s="580">
        <v>4.680586793973654E-2</v>
      </c>
      <c r="N99" s="580">
        <v>4.6760790660250427E-2</v>
      </c>
      <c r="O99" s="580">
        <v>4.6715800122285385E-2</v>
      </c>
      <c r="P99" s="580">
        <v>4.6670896075708998E-2</v>
      </c>
      <c r="Q99" s="580">
        <v>4.6626078271349645E-2</v>
      </c>
      <c r="R99" s="580">
        <v>4.6581346460991914E-2</v>
      </c>
      <c r="S99" s="580">
        <v>4.6536700397372004E-2</v>
      </c>
      <c r="T99" s="580">
        <v>4.6492139834173156E-2</v>
      </c>
      <c r="U99" s="580">
        <v>4.6447664526021157E-2</v>
      </c>
      <c r="V99" s="580">
        <v>4.6403274228479799E-2</v>
      </c>
      <c r="W99" s="580">
        <v>4.635896869804642E-2</v>
      </c>
      <c r="X99" s="580">
        <v>4.6314747692147461E-2</v>
      </c>
      <c r="Y99" s="580">
        <v>4.627061096913402E-2</v>
      </c>
      <c r="Z99" s="580">
        <v>4.6226558288277451E-2</v>
      </c>
      <c r="AA99" s="580">
        <v>4.6182589409765017E-2</v>
      </c>
      <c r="AB99" s="580">
        <v>4.613870409469549E-2</v>
      </c>
      <c r="AC99" s="580">
        <v>4.6094902105074859E-2</v>
      </c>
      <c r="AD99" s="580">
        <v>4.6051183203812025E-2</v>
      </c>
      <c r="AE99" s="580">
        <v>4.6007547154714515E-2</v>
      </c>
      <c r="AF99" s="580">
        <v>4.596399372248422E-2</v>
      </c>
      <c r="AG99" s="580">
        <v>4.5920522672713189E-2</v>
      </c>
      <c r="AH99" s="580">
        <v>4.5877133771879401E-2</v>
      </c>
      <c r="AI99" s="580">
        <v>4.5833826787342602E-2</v>
      </c>
      <c r="AJ99" s="580">
        <v>4.5790601487340134E-2</v>
      </c>
      <c r="AK99" s="580">
        <v>4.5747457640982793E-2</v>
      </c>
      <c r="AL99" s="580">
        <v>4.5704395018250764E-2</v>
      </c>
      <c r="AM99" s="580">
        <v>4.5661413389989448E-2</v>
      </c>
      <c r="AN99" s="580">
        <v>4.5618512527905497E-2</v>
      </c>
      <c r="AO99" s="580">
        <v>4.5575692204562708E-2</v>
      </c>
      <c r="AP99" s="580">
        <v>4.5532952193377996E-2</v>
      </c>
      <c r="AQ99" s="580">
        <v>4.5490292268617449E-2</v>
      </c>
      <c r="AR99" s="580">
        <v>4.5447712205392315E-2</v>
      </c>
      <c r="AS99" s="580">
        <v>4.5405211779655064E-2</v>
      </c>
      <c r="AT99" s="580">
        <v>4.5362790768195452E-2</v>
      </c>
      <c r="AU99" s="580">
        <v>4.5320448948636606E-2</v>
      </c>
      <c r="AV99" s="580">
        <v>4.5278186099431184E-2</v>
      </c>
      <c r="AW99" s="580">
        <v>4.5236001999857438E-2</v>
      </c>
      <c r="AX99" s="580">
        <v>4.5193896430015416E-2</v>
      </c>
      <c r="AY99" s="580">
        <v>4.5151869170823151E-2</v>
      </c>
      <c r="AZ99" s="580">
        <v>4.510992000401283E-2</v>
      </c>
      <c r="BA99" s="580">
        <v>4.5068048712127037E-2</v>
      </c>
      <c r="BB99" s="580">
        <v>4.5026255078514987E-2</v>
      </c>
      <c r="BC99" s="580">
        <v>4.4984538887328798E-2</v>
      </c>
      <c r="BD99" s="580">
        <v>4.4942899923519734E-2</v>
      </c>
      <c r="BE99" s="580">
        <v>4.490133797283459E-2</v>
      </c>
      <c r="BF99" s="580">
        <v>4.4859852821811937E-2</v>
      </c>
      <c r="BG99" s="580">
        <v>4.481844425777852E-2</v>
      </c>
      <c r="BH99" s="580">
        <v>4.4777112068845597E-2</v>
      </c>
      <c r="BI99" s="580">
        <v>4.4735856043905342E-2</v>
      </c>
      <c r="BJ99" s="580">
        <v>4.4694675972627211E-2</v>
      </c>
      <c r="BK99" s="580">
        <v>4.4653571645454436E-2</v>
      </c>
    </row>
    <row r="100" spans="1:63">
      <c r="A100" s="1068"/>
      <c r="B100" s="576">
        <v>20.75</v>
      </c>
      <c r="C100" s="580">
        <v>4.6486113227396576E-2</v>
      </c>
      <c r="D100" s="580">
        <v>4.6441325921561347E-2</v>
      </c>
      <c r="E100" s="580">
        <v>4.6396624833819518E-2</v>
      </c>
      <c r="F100" s="580">
        <v>4.6352009715448429E-2</v>
      </c>
      <c r="G100" s="580">
        <v>4.6307480318681218E-2</v>
      </c>
      <c r="H100" s="580">
        <v>4.6263036396702185E-2</v>
      </c>
      <c r="I100" s="580">
        <v>4.6218677703642262E-2</v>
      </c>
      <c r="J100" s="580">
        <v>4.6174403994574474E-2</v>
      </c>
      <c r="K100" s="580">
        <v>4.6130215025509416E-2</v>
      </c>
      <c r="L100" s="580">
        <v>4.6086110553390805E-2</v>
      </c>
      <c r="M100" s="580">
        <v>4.6042090336090968E-2</v>
      </c>
      <c r="N100" s="580">
        <v>4.5998154132406474E-2</v>
      </c>
      <c r="O100" s="580">
        <v>4.5954301702053696E-2</v>
      </c>
      <c r="P100" s="580">
        <v>4.5910532805664407E-2</v>
      </c>
      <c r="Q100" s="580">
        <v>4.5866847204781493E-2</v>
      </c>
      <c r="R100" s="580">
        <v>4.5823244661854542E-2</v>
      </c>
      <c r="S100" s="580">
        <v>4.5779724940235599E-2</v>
      </c>
      <c r="T100" s="580">
        <v>4.5736287804174859E-2</v>
      </c>
      <c r="U100" s="580">
        <v>4.5692933018816419E-2</v>
      </c>
      <c r="V100" s="580">
        <v>4.5649660350194028E-2</v>
      </c>
      <c r="W100" s="580">
        <v>4.560646956522689E-2</v>
      </c>
      <c r="X100" s="580">
        <v>4.5563360431715501E-2</v>
      </c>
      <c r="Y100" s="580">
        <v>4.5520332718337435E-2</v>
      </c>
      <c r="Z100" s="580">
        <v>4.5477386194643268E-2</v>
      </c>
      <c r="AA100" s="580">
        <v>4.5434520631052418E-2</v>
      </c>
      <c r="AB100" s="580">
        <v>4.5391735798849073E-2</v>
      </c>
      <c r="AC100" s="580">
        <v>4.534903147017811E-2</v>
      </c>
      <c r="AD100" s="580">
        <v>4.5306407418041088E-2</v>
      </c>
      <c r="AE100" s="580">
        <v>4.5263863416292155E-2</v>
      </c>
      <c r="AF100" s="580">
        <v>4.5221399239634134E-2</v>
      </c>
      <c r="AG100" s="580">
        <v>4.5179014663614479E-2</v>
      </c>
      <c r="AH100" s="580">
        <v>4.5136709464621359E-2</v>
      </c>
      <c r="AI100" s="580">
        <v>4.5094483419879698E-2</v>
      </c>
      <c r="AJ100" s="580">
        <v>4.5052336307447281E-2</v>
      </c>
      <c r="AK100" s="580">
        <v>4.5010267906210863E-2</v>
      </c>
      <c r="AL100" s="580">
        <v>4.4968277995882315E-2</v>
      </c>
      <c r="AM100" s="580">
        <v>4.4926366356994742E-2</v>
      </c>
      <c r="AN100" s="580">
        <v>4.4884532770898711E-2</v>
      </c>
      <c r="AO100" s="580">
        <v>4.4842777019758404E-2</v>
      </c>
      <c r="AP100" s="580">
        <v>4.480109888654784E-2</v>
      </c>
      <c r="AQ100" s="580">
        <v>4.475949815504715E-2</v>
      </c>
      <c r="AR100" s="580">
        <v>4.4717974609838826E-2</v>
      </c>
      <c r="AS100" s="580">
        <v>4.4676528036303967E-2</v>
      </c>
      <c r="AT100" s="580">
        <v>4.4635158220618622E-2</v>
      </c>
      <c r="AU100" s="580">
        <v>4.4593864949750109E-2</v>
      </c>
      <c r="AV100" s="580">
        <v>4.4552648011453311E-2</v>
      </c>
      <c r="AW100" s="580">
        <v>4.4511507194267115E-2</v>
      </c>
      <c r="AX100" s="580">
        <v>4.4470442287510743E-2</v>
      </c>
      <c r="AY100" s="580">
        <v>4.4429453081280178E-2</v>
      </c>
      <c r="AZ100" s="580">
        <v>4.438853936644456E-2</v>
      </c>
      <c r="BA100" s="580">
        <v>4.4347700934642673E-2</v>
      </c>
      <c r="BB100" s="580">
        <v>4.4306937578279373E-2</v>
      </c>
      <c r="BC100" s="580">
        <v>4.4266249090522063E-2</v>
      </c>
      <c r="BD100" s="580">
        <v>4.4225635265297242E-2</v>
      </c>
      <c r="BE100" s="580">
        <v>4.4185095897286988E-2</v>
      </c>
      <c r="BF100" s="580">
        <v>4.4144630781925501E-2</v>
      </c>
      <c r="BG100" s="580">
        <v>4.410423971539567E-2</v>
      </c>
      <c r="BH100" s="580">
        <v>4.4063922494625665E-2</v>
      </c>
      <c r="BI100" s="580">
        <v>4.4023678917285487E-2</v>
      </c>
      <c r="BJ100" s="580">
        <v>4.3983508781783635E-2</v>
      </c>
      <c r="BK100" s="580">
        <v>4.3943411887263716E-2</v>
      </c>
    </row>
    <row r="101" spans="1:63">
      <c r="A101" s="1068"/>
      <c r="B101" s="510">
        <v>21</v>
      </c>
      <c r="C101" s="580">
        <v>4.5729775894771403E-2</v>
      </c>
      <c r="D101" s="580">
        <v>4.5686120362964301E-2</v>
      </c>
      <c r="E101" s="580">
        <v>4.5642548102408573E-2</v>
      </c>
      <c r="F101" s="580">
        <v>4.5599058875076162E-2</v>
      </c>
      <c r="G101" s="580">
        <v>4.5555652443845344E-2</v>
      </c>
      <c r="H101" s="580">
        <v>4.5512328572496402E-2</v>
      </c>
      <c r="I101" s="580">
        <v>4.5469087025707372E-2</v>
      </c>
      <c r="J101" s="580">
        <v>4.542592756904975E-2</v>
      </c>
      <c r="K101" s="580">
        <v>4.5382849968984264E-2</v>
      </c>
      <c r="L101" s="580">
        <v>4.5339853992856692E-2</v>
      </c>
      <c r="M101" s="580">
        <v>4.5296939408893643E-2</v>
      </c>
      <c r="N101" s="580">
        <v>4.5254105986198376E-2</v>
      </c>
      <c r="O101" s="580">
        <v>4.5211353494746698E-2</v>
      </c>
      <c r="P101" s="580">
        <v>4.5168681705382845E-2</v>
      </c>
      <c r="Q101" s="580">
        <v>4.5126090389815347E-2</v>
      </c>
      <c r="R101" s="580">
        <v>4.5083579320612993E-2</v>
      </c>
      <c r="S101" s="580">
        <v>4.5041148271200773E-2</v>
      </c>
      <c r="T101" s="580">
        <v>4.4998797015855858E-2</v>
      </c>
      <c r="U101" s="580">
        <v>4.4956525329703574E-2</v>
      </c>
      <c r="V101" s="580">
        <v>4.4914332988713453E-2</v>
      </c>
      <c r="W101" s="580">
        <v>4.4872219769695278E-2</v>
      </c>
      <c r="X101" s="580">
        <v>4.4830185450295081E-2</v>
      </c>
      <c r="Y101" s="580">
        <v>4.4788229808991331E-2</v>
      </c>
      <c r="Z101" s="580">
        <v>4.4746352625090968E-2</v>
      </c>
      <c r="AA101" s="580">
        <v>4.470455367872557E-2</v>
      </c>
      <c r="AB101" s="580">
        <v>4.466283275084746E-2</v>
      </c>
      <c r="AC101" s="580">
        <v>4.4621189623225942E-2</v>
      </c>
      <c r="AD101" s="580">
        <v>4.4579624078443458E-2</v>
      </c>
      <c r="AE101" s="580">
        <v>4.4538135899891813E-2</v>
      </c>
      <c r="AF101" s="580">
        <v>4.4496724871768409E-2</v>
      </c>
      <c r="AG101" s="580">
        <v>4.4455390779072491E-2</v>
      </c>
      <c r="AH101" s="580">
        <v>4.4414133407601482E-2</v>
      </c>
      <c r="AI101" s="580">
        <v>4.4372952543947179E-2</v>
      </c>
      <c r="AJ101" s="580">
        <v>4.4331847975492188E-2</v>
      </c>
      <c r="AK101" s="580">
        <v>4.429081949040619E-2</v>
      </c>
      <c r="AL101" s="580">
        <v>4.4249866877642326E-2</v>
      </c>
      <c r="AM101" s="580">
        <v>4.4208989926933576E-2</v>
      </c>
      <c r="AN101" s="580">
        <v>4.4168188428789182E-2</v>
      </c>
      <c r="AO101" s="580">
        <v>4.4127462174491011E-2</v>
      </c>
      <c r="AP101" s="580">
        <v>4.4086810956090051E-2</v>
      </c>
      <c r="AQ101" s="580">
        <v>4.4046234566402873E-2</v>
      </c>
      <c r="AR101" s="580">
        <v>4.400573279900806E-2</v>
      </c>
      <c r="AS101" s="580">
        <v>4.3965305448242765E-2</v>
      </c>
      <c r="AT101" s="580">
        <v>4.392495230919919E-2</v>
      </c>
      <c r="AU101" s="580">
        <v>4.3884673177721135E-2</v>
      </c>
      <c r="AV101" s="580">
        <v>4.3844467850400567E-2</v>
      </c>
      <c r="AW101" s="580">
        <v>4.3804336124574191E-2</v>
      </c>
      <c r="AX101" s="580">
        <v>4.3764277798320018E-2</v>
      </c>
      <c r="AY101" s="580">
        <v>4.3724292670454031E-2</v>
      </c>
      <c r="AZ101" s="580">
        <v>4.3684380540526778E-2</v>
      </c>
      <c r="BA101" s="580">
        <v>4.3644541208820005E-2</v>
      </c>
      <c r="BB101" s="580">
        <v>4.360477447634338E-2</v>
      </c>
      <c r="BC101" s="580">
        <v>4.3565080144831153E-2</v>
      </c>
      <c r="BD101" s="580">
        <v>4.3525458016738842E-2</v>
      </c>
      <c r="BE101" s="580">
        <v>4.3485907895239977E-2</v>
      </c>
      <c r="BF101" s="580">
        <v>4.3446429584222852E-2</v>
      </c>
      <c r="BG101" s="580">
        <v>4.3407022888287253E-2</v>
      </c>
      <c r="BH101" s="580">
        <v>4.3367687612741249E-2</v>
      </c>
      <c r="BI101" s="580">
        <v>4.3328423563597993E-2</v>
      </c>
      <c r="BJ101" s="580">
        <v>4.3289230547572527E-2</v>
      </c>
      <c r="BK101" s="580">
        <v>4.3250108372078599E-2</v>
      </c>
    </row>
    <row r="102" spans="1:63">
      <c r="A102" s="1068"/>
      <c r="B102" s="510">
        <v>21.25</v>
      </c>
      <c r="C102" s="580">
        <v>4.4991835510110198E-2</v>
      </c>
      <c r="D102" s="580">
        <v>4.4949273828398903E-2</v>
      </c>
      <c r="E102" s="580">
        <v>4.490679259616015E-2</v>
      </c>
      <c r="F102" s="580">
        <v>4.4864391585512677E-2</v>
      </c>
      <c r="G102" s="580">
        <v>4.4822070569435046E-2</v>
      </c>
      <c r="H102" s="580">
        <v>4.4779829321761659E-2</v>
      </c>
      <c r="I102" s="580">
        <v>4.4737667617178657E-2</v>
      </c>
      <c r="J102" s="580">
        <v>4.4695585231219956E-2</v>
      </c>
      <c r="K102" s="580">
        <v>4.4653581940263247E-2</v>
      </c>
      <c r="L102" s="580">
        <v>4.4611657521526064E-2</v>
      </c>
      <c r="M102" s="580">
        <v>4.456981175306178E-2</v>
      </c>
      <c r="N102" s="580">
        <v>4.4528044413755768E-2</v>
      </c>
      <c r="O102" s="580">
        <v>4.4486355283321448E-2</v>
      </c>
      <c r="P102" s="580">
        <v>4.4444744142296447E-2</v>
      </c>
      <c r="Q102" s="580">
        <v>4.4403210772038744E-2</v>
      </c>
      <c r="R102" s="580">
        <v>4.4361754954722818E-2</v>
      </c>
      <c r="S102" s="580">
        <v>4.4320376473335865E-2</v>
      </c>
      <c r="T102" s="580">
        <v>4.4279075111674011E-2</v>
      </c>
      <c r="U102" s="580">
        <v>4.4237850654338516E-2</v>
      </c>
      <c r="V102" s="580">
        <v>4.4196702886732067E-2</v>
      </c>
      <c r="W102" s="580">
        <v>4.4155631595055034E-2</v>
      </c>
      <c r="X102" s="580">
        <v>4.4114636566301775E-2</v>
      </c>
      <c r="Y102" s="580">
        <v>4.4073717588256942E-2</v>
      </c>
      <c r="Z102" s="580">
        <v>4.4032874449491853E-2</v>
      </c>
      <c r="AA102" s="580">
        <v>4.3992106939360773E-2</v>
      </c>
      <c r="AB102" s="580">
        <v>4.3951414847997396E-2</v>
      </c>
      <c r="AC102" s="580">
        <v>4.3910797966311164E-2</v>
      </c>
      <c r="AD102" s="580">
        <v>4.3870256085983723E-2</v>
      </c>
      <c r="AE102" s="580">
        <v>4.3829788999465359E-2</v>
      </c>
      <c r="AF102" s="580">
        <v>4.3789396499971447E-2</v>
      </c>
      <c r="AG102" s="580">
        <v>4.3749078381478908E-2</v>
      </c>
      <c r="AH102" s="580">
        <v>4.3708834438722761E-2</v>
      </c>
      <c r="AI102" s="580">
        <v>4.3668664467192586E-2</v>
      </c>
      <c r="AJ102" s="580">
        <v>4.3628568263129108E-2</v>
      </c>
      <c r="AK102" s="580">
        <v>4.3588545623520693E-2</v>
      </c>
      <c r="AL102" s="580">
        <v>4.3548596346099984E-2</v>
      </c>
      <c r="AM102" s="580">
        <v>4.3508720229340457E-2</v>
      </c>
      <c r="AN102" s="580">
        <v>4.3468917072453012E-2</v>
      </c>
      <c r="AO102" s="580">
        <v>4.3429186675382661E-2</v>
      </c>
      <c r="AP102" s="580">
        <v>4.338952883880514E-2</v>
      </c>
      <c r="AQ102" s="580">
        <v>4.334994336412358E-2</v>
      </c>
      <c r="AR102" s="580">
        <v>4.3310430053465188E-2</v>
      </c>
      <c r="AS102" s="580">
        <v>4.3270988709677972E-2</v>
      </c>
      <c r="AT102" s="580">
        <v>4.3231619136327407E-2</v>
      </c>
      <c r="AU102" s="580">
        <v>4.3192321137693244E-2</v>
      </c>
      <c r="AV102" s="580">
        <v>4.3153094518766241E-2</v>
      </c>
      <c r="AW102" s="580">
        <v>4.3113939085244912E-2</v>
      </c>
      <c r="AX102" s="580">
        <v>4.3074854643532334E-2</v>
      </c>
      <c r="AY102" s="580">
        <v>4.3035841000732995E-2</v>
      </c>
      <c r="AZ102" s="580">
        <v>4.2996897964649533E-2</v>
      </c>
      <c r="BA102" s="580">
        <v>4.2958025343779668E-2</v>
      </c>
      <c r="BB102" s="580">
        <v>4.2919222947313034E-2</v>
      </c>
      <c r="BC102" s="580">
        <v>4.2880490585128023E-2</v>
      </c>
      <c r="BD102" s="580">
        <v>4.2841828067788724E-2</v>
      </c>
      <c r="BE102" s="580">
        <v>4.2803235206541834E-2</v>
      </c>
      <c r="BF102" s="580">
        <v>4.2764711813313531E-2</v>
      </c>
      <c r="BG102" s="580">
        <v>4.2726257700706489E-2</v>
      </c>
      <c r="BH102" s="580">
        <v>4.2687872681996794E-2</v>
      </c>
      <c r="BI102" s="580">
        <v>4.2649556571130946E-2</v>
      </c>
      <c r="BJ102" s="580">
        <v>4.2611309182722844E-2</v>
      </c>
      <c r="BK102" s="580">
        <v>4.2573130332050783E-2</v>
      </c>
    </row>
    <row r="103" spans="1:63">
      <c r="A103" s="1068"/>
      <c r="B103" s="510">
        <v>21.5</v>
      </c>
      <c r="C103" s="580">
        <v>4.4271697492774272E-2</v>
      </c>
      <c r="D103" s="580">
        <v>4.4230193316793752E-2</v>
      </c>
      <c r="E103" s="580">
        <v>4.4188766887243595E-2</v>
      </c>
      <c r="F103" s="580">
        <v>4.4147417985874036E-2</v>
      </c>
      <c r="G103" s="580">
        <v>4.4106146395251407E-2</v>
      </c>
      <c r="H103" s="580">
        <v>4.4064951898754388E-2</v>
      </c>
      <c r="I103" s="580">
        <v>4.4023834280570197E-2</v>
      </c>
      <c r="J103" s="580">
        <v>4.3982793325690793E-2</v>
      </c>
      <c r="K103" s="580">
        <v>4.394182881990915E-2</v>
      </c>
      <c r="L103" s="580">
        <v>4.3900940549815547E-2</v>
      </c>
      <c r="M103" s="580">
        <v>4.3860128302793802E-2</v>
      </c>
      <c r="N103" s="580">
        <v>4.3819391867017679E-2</v>
      </c>
      <c r="O103" s="580">
        <v>4.3778731031447131E-2</v>
      </c>
      <c r="P103" s="580">
        <v>4.3738145585824721E-2</v>
      </c>
      <c r="Q103" s="580">
        <v>4.3697635320671967E-2</v>
      </c>
      <c r="R103" s="580">
        <v>4.365720002728575E-2</v>
      </c>
      <c r="S103" s="580">
        <v>4.3616839497734719E-2</v>
      </c>
      <c r="T103" s="580">
        <v>4.3576553524855711E-2</v>
      </c>
      <c r="U103" s="580">
        <v>4.3536341902250267E-2</v>
      </c>
      <c r="V103" s="580">
        <v>4.3496204424281051E-2</v>
      </c>
      <c r="W103" s="580">
        <v>4.3456140886068348E-2</v>
      </c>
      <c r="X103" s="580">
        <v>4.341615108348662E-2</v>
      </c>
      <c r="Y103" s="580">
        <v>4.3376234813161003E-2</v>
      </c>
      <c r="Z103" s="580">
        <v>4.3336391872463832E-2</v>
      </c>
      <c r="AA103" s="580">
        <v>4.3296622059511292E-2</v>
      </c>
      <c r="AB103" s="580">
        <v>4.3256925173159939E-2</v>
      </c>
      <c r="AC103" s="580">
        <v>4.3217301013003355E-2</v>
      </c>
      <c r="AD103" s="580">
        <v>4.3177749379368739E-2</v>
      </c>
      <c r="AE103" s="580">
        <v>4.3138270073313577E-2</v>
      </c>
      <c r="AF103" s="580">
        <v>4.3098862896622271E-2</v>
      </c>
      <c r="AG103" s="580">
        <v>4.3059527651802876E-2</v>
      </c>
      <c r="AH103" s="580">
        <v>4.3020264142083778E-2</v>
      </c>
      <c r="AI103" s="580">
        <v>4.2981072171410388E-2</v>
      </c>
      <c r="AJ103" s="580">
        <v>4.2941951544441907E-2</v>
      </c>
      <c r="AK103" s="580">
        <v>4.2902902066548079E-2</v>
      </c>
      <c r="AL103" s="580">
        <v>4.2863923543805943E-2</v>
      </c>
      <c r="AM103" s="580">
        <v>4.2825015782996648E-2</v>
      </c>
      <c r="AN103" s="580">
        <v>4.2786178591602247E-2</v>
      </c>
      <c r="AO103" s="580">
        <v>4.2747411777802516E-2</v>
      </c>
      <c r="AP103" s="580">
        <v>4.2708715150471817E-2</v>
      </c>
      <c r="AQ103" s="580">
        <v>4.2670088519175933E-2</v>
      </c>
      <c r="AR103" s="580">
        <v>4.2631531694168966E-2</v>
      </c>
      <c r="AS103" s="580">
        <v>4.2593044486390196E-2</v>
      </c>
      <c r="AT103" s="580">
        <v>4.2554626707461032E-2</v>
      </c>
      <c r="AU103" s="580">
        <v>4.2516278169681926E-2</v>
      </c>
      <c r="AV103" s="580">
        <v>4.2477998686029299E-2</v>
      </c>
      <c r="AW103" s="580">
        <v>4.2439788070152508E-2</v>
      </c>
      <c r="AX103" s="580">
        <v>4.2401646136370846E-2</v>
      </c>
      <c r="AY103" s="580">
        <v>4.2363572699670476E-2</v>
      </c>
      <c r="AZ103" s="580">
        <v>4.2325567575701523E-2</v>
      </c>
      <c r="BA103" s="580">
        <v>4.2287630580775025E-2</v>
      </c>
      <c r="BB103" s="580">
        <v>4.2249761531860011E-2</v>
      </c>
      <c r="BC103" s="580">
        <v>4.2211960246580554E-2</v>
      </c>
      <c r="BD103" s="580">
        <v>4.2174226543212831E-2</v>
      </c>
      <c r="BE103" s="580">
        <v>4.2136560240682207E-2</v>
      </c>
      <c r="BF103" s="580">
        <v>4.2098961158560363E-2</v>
      </c>
      <c r="BG103" s="580">
        <v>4.2061429117062406E-2</v>
      </c>
      <c r="BH103" s="580">
        <v>4.2023963937043989E-2</v>
      </c>
      <c r="BI103" s="580">
        <v>4.1986565439998479E-2</v>
      </c>
      <c r="BJ103" s="580">
        <v>4.194923344805411E-2</v>
      </c>
      <c r="BK103" s="580">
        <v>4.1911967783971146E-2</v>
      </c>
    </row>
    <row r="104" spans="1:63">
      <c r="A104" s="1068"/>
      <c r="B104" s="510">
        <v>21.75</v>
      </c>
      <c r="C104" s="580">
        <v>4.3568791196556357E-2</v>
      </c>
      <c r="D104" s="580">
        <v>4.3528309683010885E-2</v>
      </c>
      <c r="E104" s="580">
        <v>4.3487903325634611E-2</v>
      </c>
      <c r="F104" s="580">
        <v>4.3447571915324237E-2</v>
      </c>
      <c r="G104" s="580">
        <v>4.3407315243751486E-2</v>
      </c>
      <c r="H104" s="580">
        <v>4.3367133103359476E-2</v>
      </c>
      <c r="I104" s="580">
        <v>4.3327025287359142E-2</v>
      </c>
      <c r="J104" s="580">
        <v>4.328699158972571E-2</v>
      </c>
      <c r="K104" s="580">
        <v>4.3247031805195166E-2</v>
      </c>
      <c r="L104" s="580">
        <v>4.3207145729260724E-2</v>
      </c>
      <c r="M104" s="580">
        <v>4.3167333158169376E-2</v>
      </c>
      <c r="N104" s="580">
        <v>4.3127593888918396E-2</v>
      </c>
      <c r="O104" s="580">
        <v>4.3087927719251899E-2</v>
      </c>
      <c r="P104" s="580">
        <v>4.3048334447657412E-2</v>
      </c>
      <c r="Q104" s="580">
        <v>4.3008813873362452E-2</v>
      </c>
      <c r="R104" s="580">
        <v>4.2969365796331128E-2</v>
      </c>
      <c r="S104" s="580">
        <v>4.2929990017260784E-2</v>
      </c>
      <c r="T104" s="580">
        <v>4.2890686337578636E-2</v>
      </c>
      <c r="U104" s="580">
        <v>4.2851454559438437E-2</v>
      </c>
      <c r="V104" s="580">
        <v>4.2812294485717141E-2</v>
      </c>
      <c r="W104" s="580">
        <v>4.2773205920011624E-2</v>
      </c>
      <c r="X104" s="580">
        <v>4.2734188666635378E-2</v>
      </c>
      <c r="Y104" s="580">
        <v>4.2695242530615254E-2</v>
      </c>
      <c r="Z104" s="580">
        <v>4.265636731768823E-2</v>
      </c>
      <c r="AA104" s="580">
        <v>4.2617562834298163E-2</v>
      </c>
      <c r="AB104" s="580">
        <v>4.2578828887592582E-2</v>
      </c>
      <c r="AC104" s="580">
        <v>4.2540165285419484E-2</v>
      </c>
      <c r="AD104" s="580">
        <v>4.2501571836324192E-2</v>
      </c>
      <c r="AE104" s="580">
        <v>4.2463048349546131E-2</v>
      </c>
      <c r="AF104" s="580">
        <v>4.2424594635015744E-2</v>
      </c>
      <c r="AG104" s="580">
        <v>4.2386210503351347E-2</v>
      </c>
      <c r="AH104" s="580">
        <v>4.2347895765856007E-2</v>
      </c>
      <c r="AI104" s="580">
        <v>4.2309650234514461E-2</v>
      </c>
      <c r="AJ104" s="580">
        <v>4.2271473721990062E-2</v>
      </c>
      <c r="AK104" s="580">
        <v>4.2233366041621659E-2</v>
      </c>
      <c r="AL104" s="580">
        <v>4.2195327007420617E-2</v>
      </c>
      <c r="AM104" s="580">
        <v>4.2157356434067775E-2</v>
      </c>
      <c r="AN104" s="580">
        <v>4.2119454136910414E-2</v>
      </c>
      <c r="AO104" s="580">
        <v>4.2081619931959288E-2</v>
      </c>
      <c r="AP104" s="580">
        <v>4.2043853635885642E-2</v>
      </c>
      <c r="AQ104" s="580">
        <v>4.2006155066018222E-2</v>
      </c>
      <c r="AR104" s="580">
        <v>4.1968524040340384E-2</v>
      </c>
      <c r="AS104" s="580">
        <v>4.1930960377487128E-2</v>
      </c>
      <c r="AT104" s="580">
        <v>4.1893463896742179E-2</v>
      </c>
      <c r="AU104" s="580">
        <v>4.1856034418035128E-2</v>
      </c>
      <c r="AV104" s="580">
        <v>4.1818671761938486E-2</v>
      </c>
      <c r="AW104" s="580">
        <v>4.1781375749664902E-2</v>
      </c>
      <c r="AX104" s="580">
        <v>4.1744146203064207E-2</v>
      </c>
      <c r="AY104" s="580">
        <v>4.170698294462067E-2</v>
      </c>
      <c r="AZ104" s="580">
        <v>4.1669885797450144E-2</v>
      </c>
      <c r="BA104" s="580">
        <v>4.1632854585297231E-2</v>
      </c>
      <c r="BB104" s="580">
        <v>4.1595889132532544E-2</v>
      </c>
      <c r="BC104" s="580">
        <v>4.1558989264149887E-2</v>
      </c>
      <c r="BD104" s="580">
        <v>4.1522154805763489E-2</v>
      </c>
      <c r="BE104" s="580">
        <v>4.148538558360531E-2</v>
      </c>
      <c r="BF104" s="580">
        <v>4.1448681424522259E-2</v>
      </c>
      <c r="BG104" s="580">
        <v>4.1412042155973487E-2</v>
      </c>
      <c r="BH104" s="580">
        <v>4.1375467606027706E-2</v>
      </c>
      <c r="BI104" s="580">
        <v>4.1338957603360468E-2</v>
      </c>
      <c r="BJ104" s="580">
        <v>4.1302511977251488E-2</v>
      </c>
      <c r="BK104" s="580">
        <v>4.126613055758202E-2</v>
      </c>
    </row>
    <row r="105" spans="1:63">
      <c r="A105" s="1068"/>
      <c r="B105" s="510">
        <v>22</v>
      </c>
      <c r="C105" s="580">
        <v>4.2882568757848606E-2</v>
      </c>
      <c r="D105" s="580">
        <v>4.284307649053859E-2</v>
      </c>
      <c r="E105" s="580">
        <v>4.2803656896308093E-2</v>
      </c>
      <c r="F105" s="580">
        <v>4.2764309774743658E-2</v>
      </c>
      <c r="G105" s="580">
        <v>4.2725034926168054E-2</v>
      </c>
      <c r="H105" s="580">
        <v>4.2685832151636911E-2</v>
      </c>
      <c r="I105" s="580">
        <v>4.2646701252935369E-2</v>
      </c>
      <c r="J105" s="580">
        <v>4.2607642032574736E-2</v>
      </c>
      <c r="K105" s="580">
        <v>4.2568654293789129E-2</v>
      </c>
      <c r="L105" s="580">
        <v>4.2529737840532239E-2</v>
      </c>
      <c r="M105" s="580">
        <v>4.2490892477473993E-2</v>
      </c>
      <c r="N105" s="580">
        <v>4.2452118009997299E-2</v>
      </c>
      <c r="O105" s="580">
        <v>4.2413414244194814E-2</v>
      </c>
      <c r="P105" s="580">
        <v>4.237478098686568E-2</v>
      </c>
      <c r="Q105" s="580">
        <v>4.2336218045512311E-2</v>
      </c>
      <c r="R105" s="580">
        <v>4.2297725228337232E-2</v>
      </c>
      <c r="S105" s="580">
        <v>4.2259302344239878E-2</v>
      </c>
      <c r="T105" s="580">
        <v>4.222094920281342E-2</v>
      </c>
      <c r="U105" s="580">
        <v>4.2182665614341627E-2</v>
      </c>
      <c r="V105" s="580">
        <v>4.2144451389795758E-2</v>
      </c>
      <c r="W105" s="580">
        <v>4.2106306340831408E-2</v>
      </c>
      <c r="X105" s="580">
        <v>4.206823027978545E-2</v>
      </c>
      <c r="Y105" s="580">
        <v>4.2030223019672963E-2</v>
      </c>
      <c r="Z105" s="580">
        <v>4.1992284374184133E-2</v>
      </c>
      <c r="AA105" s="580">
        <v>4.1954414157681238E-2</v>
      </c>
      <c r="AB105" s="580">
        <v>4.1916612185195622E-2</v>
      </c>
      <c r="AC105" s="580">
        <v>4.1878878272424667E-2</v>
      </c>
      <c r="AD105" s="580">
        <v>4.18412122357288E-2</v>
      </c>
      <c r="AE105" s="580">
        <v>4.1803613892128513E-2</v>
      </c>
      <c r="AF105" s="580">
        <v>4.1766083059301434E-2</v>
      </c>
      <c r="AG105" s="580">
        <v>4.1728619555579327E-2</v>
      </c>
      <c r="AH105" s="580">
        <v>4.1691223199945199E-2</v>
      </c>
      <c r="AI105" s="580">
        <v>4.1653893812030364E-2</v>
      </c>
      <c r="AJ105" s="580">
        <v>4.1616631212111545E-2</v>
      </c>
      <c r="AK105" s="580">
        <v>4.1579435221108005E-2</v>
      </c>
      <c r="AL105" s="580">
        <v>4.1542305660578663E-2</v>
      </c>
      <c r="AM105" s="580">
        <v>4.1505242352719261E-2</v>
      </c>
      <c r="AN105" s="580">
        <v>4.1468245120359487E-2</v>
      </c>
      <c r="AO105" s="580">
        <v>4.1431313786960203E-2</v>
      </c>
      <c r="AP105" s="580">
        <v>4.1394448176610567E-2</v>
      </c>
      <c r="AQ105" s="580">
        <v>4.1357648114025328E-2</v>
      </c>
      <c r="AR105" s="580">
        <v>4.1320913424541979E-2</v>
      </c>
      <c r="AS105" s="580">
        <v>4.1284243934118017E-2</v>
      </c>
      <c r="AT105" s="580">
        <v>4.1247639469328204E-2</v>
      </c>
      <c r="AU105" s="580">
        <v>4.1211099857361828E-2</v>
      </c>
      <c r="AV105" s="580">
        <v>4.1174624926019955E-2</v>
      </c>
      <c r="AW105" s="580">
        <v>4.1138214503712772E-2</v>
      </c>
      <c r="AX105" s="580">
        <v>4.1101868419456851E-2</v>
      </c>
      <c r="AY105" s="580">
        <v>4.1065586502872523E-2</v>
      </c>
      <c r="AZ105" s="580">
        <v>4.1029368584181158E-2</v>
      </c>
      <c r="BA105" s="580">
        <v>4.0993214494202561E-2</v>
      </c>
      <c r="BB105" s="580">
        <v>4.0957124064352327E-2</v>
      </c>
      <c r="BC105" s="580">
        <v>4.0921097126639189E-2</v>
      </c>
      <c r="BD105" s="580">
        <v>4.0885133513662464E-2</v>
      </c>
      <c r="BE105" s="580">
        <v>4.0849233058609428E-2</v>
      </c>
      <c r="BF105" s="580">
        <v>4.0813395595252738E-2</v>
      </c>
      <c r="BG105" s="580">
        <v>4.0777620957947881E-2</v>
      </c>
      <c r="BH105" s="580">
        <v>4.074190898163061E-2</v>
      </c>
      <c r="BI105" s="580">
        <v>4.0706259501814397E-2</v>
      </c>
      <c r="BJ105" s="580">
        <v>4.067067235458792E-2</v>
      </c>
      <c r="BK105" s="580">
        <v>4.0635147376612564E-2</v>
      </c>
    </row>
    <row r="106" spans="1:63">
      <c r="A106" s="1068"/>
      <c r="B106" s="510">
        <v>22.25</v>
      </c>
      <c r="C106" s="580">
        <v>4.2212504008228284E-2</v>
      </c>
      <c r="D106" s="580">
        <v>4.2173968928305466E-2</v>
      </c>
      <c r="E106" s="580">
        <v>4.2135504140257907E-2</v>
      </c>
      <c r="F106" s="580">
        <v>4.2097109451931659E-2</v>
      </c>
      <c r="G106" s="580">
        <v>4.2058784671872497E-2</v>
      </c>
      <c r="H106" s="580">
        <v>4.2020529609322753E-2</v>
      </c>
      <c r="I106" s="580">
        <v>4.1982344074218178E-2</v>
      </c>
      <c r="J106" s="580">
        <v>4.1944227877184728E-2</v>
      </c>
      <c r="K106" s="580">
        <v>4.1906180829535497E-2</v>
      </c>
      <c r="L106" s="580">
        <v>4.1868202743267587E-2</v>
      </c>
      <c r="M106" s="580">
        <v>4.1830293431058992E-2</v>
      </c>
      <c r="N106" s="580">
        <v>4.1792452706265533E-2</v>
      </c>
      <c r="O106" s="580">
        <v>4.1754680382917797E-2</v>
      </c>
      <c r="P106" s="580">
        <v>4.1716976275718069E-2</v>
      </c>
      <c r="Q106" s="580">
        <v>4.1679340200037343E-2</v>
      </c>
      <c r="R106" s="580">
        <v>4.1641771971912267E-2</v>
      </c>
      <c r="S106" s="580">
        <v>4.1604271408042175E-2</v>
      </c>
      <c r="T106" s="580">
        <v>4.1566838325786087E-2</v>
      </c>
      <c r="U106" s="580">
        <v>4.1529472543159751E-2</v>
      </c>
      <c r="V106" s="580">
        <v>4.1492173878832694E-2</v>
      </c>
      <c r="W106" s="580">
        <v>4.1454942152125279E-2</v>
      </c>
      <c r="X106" s="580">
        <v>4.1417777183005815E-2</v>
      </c>
      <c r="Y106" s="580">
        <v>4.1380678792087629E-2</v>
      </c>
      <c r="Z106" s="580">
        <v>4.1343646800626188E-2</v>
      </c>
      <c r="AA106" s="580">
        <v>4.1306681030516233E-2</v>
      </c>
      <c r="AB106" s="580">
        <v>4.1269781304288891E-2</v>
      </c>
      <c r="AC106" s="580">
        <v>4.12329474451089E-2</v>
      </c>
      <c r="AD106" s="580">
        <v>4.1196179276771737E-2</v>
      </c>
      <c r="AE106" s="580">
        <v>4.11594766237008E-2</v>
      </c>
      <c r="AF106" s="580">
        <v>4.1122839310944653E-2</v>
      </c>
      <c r="AG106" s="580">
        <v>4.1086267164174212E-2</v>
      </c>
      <c r="AH106" s="580">
        <v>4.1049760009680004E-2</v>
      </c>
      <c r="AI106" s="580">
        <v>4.1013317674369387E-2</v>
      </c>
      <c r="AJ106" s="580">
        <v>4.0976939985763842E-2</v>
      </c>
      <c r="AK106" s="580">
        <v>4.0940626771996259E-2</v>
      </c>
      <c r="AL106" s="580">
        <v>4.0904377861808186E-2</v>
      </c>
      <c r="AM106" s="580">
        <v>4.0868193084547186E-2</v>
      </c>
      <c r="AN106" s="580">
        <v>4.0832072270164131E-2</v>
      </c>
      <c r="AO106" s="580">
        <v>4.0796015249210525E-2</v>
      </c>
      <c r="AP106" s="580">
        <v>4.0760021852835913E-2</v>
      </c>
      <c r="AQ106" s="580">
        <v>4.0724091912785171E-2</v>
      </c>
      <c r="AR106" s="580">
        <v>4.0688225261395948E-2</v>
      </c>
      <c r="AS106" s="580">
        <v>4.0652421731596007E-2</v>
      </c>
      <c r="AT106" s="580">
        <v>4.0616681156900668E-2</v>
      </c>
      <c r="AU106" s="580">
        <v>4.0581003371410206E-2</v>
      </c>
      <c r="AV106" s="580">
        <v>4.0545388209807291E-2</v>
      </c>
      <c r="AW106" s="580">
        <v>4.0509835507354437E-2</v>
      </c>
      <c r="AX106" s="580">
        <v>4.0474345099891465E-2</v>
      </c>
      <c r="AY106" s="580">
        <v>4.0438916823832959E-2</v>
      </c>
      <c r="AZ106" s="580">
        <v>4.040355051616578E-2</v>
      </c>
      <c r="BA106" s="580">
        <v>4.0368246014446538E-2</v>
      </c>
      <c r="BB106" s="580">
        <v>4.0333003156799122E-2</v>
      </c>
      <c r="BC106" s="580">
        <v>4.029782178191222E-2</v>
      </c>
      <c r="BD106" s="580">
        <v>4.0262701729036857E-2</v>
      </c>
      <c r="BE106" s="580">
        <v>4.0227642837983961E-2</v>
      </c>
      <c r="BF106" s="580">
        <v>4.0192644949121906E-2</v>
      </c>
      <c r="BG106" s="580">
        <v>4.0157707903374106E-2</v>
      </c>
      <c r="BH106" s="580">
        <v>4.0122831542216568E-2</v>
      </c>
      <c r="BI106" s="580">
        <v>4.0088015707675569E-2</v>
      </c>
      <c r="BJ106" s="580">
        <v>4.0053260242325188E-2</v>
      </c>
      <c r="BK106" s="580">
        <v>4.0018564989285001E-2</v>
      </c>
    </row>
    <row r="107" spans="1:63">
      <c r="A107" s="1068"/>
      <c r="B107" s="510">
        <v>22.5</v>
      </c>
      <c r="C107" s="580">
        <v>4.1558091447360605E-2</v>
      </c>
      <c r="D107" s="580">
        <v>4.1520482787537193E-2</v>
      </c>
      <c r="E107" s="580">
        <v>4.1482942135286208E-2</v>
      </c>
      <c r="F107" s="580">
        <v>4.1445469306307589E-2</v>
      </c>
      <c r="G107" s="580">
        <v>4.1408064116966632E-2</v>
      </c>
      <c r="H107" s="580">
        <v>4.1370726384290936E-2</v>
      </c>
      <c r="I107" s="580">
        <v>4.1333455925967481E-2</v>
      </c>
      <c r="J107" s="580">
        <v>4.1296252560339614E-2</v>
      </c>
      <c r="K107" s="580">
        <v>4.1259116106404134E-2</v>
      </c>
      <c r="L107" s="580">
        <v>4.122204638380831E-2</v>
      </c>
      <c r="M107" s="580">
        <v>4.1185043212847015E-2</v>
      </c>
      <c r="N107" s="580">
        <v>4.1148106414459797E-2</v>
      </c>
      <c r="O107" s="580">
        <v>4.1111235810227957E-2</v>
      </c>
      <c r="P107" s="580">
        <v>4.1074431222371734E-2</v>
      </c>
      <c r="Q107" s="580">
        <v>4.1037692473747431E-2</v>
      </c>
      <c r="R107" s="580">
        <v>4.1001019387844541E-2</v>
      </c>
      <c r="S107" s="580">
        <v>4.0964411788782955E-2</v>
      </c>
      <c r="T107" s="580">
        <v>4.0927869501310159E-2</v>
      </c>
      <c r="U107" s="580">
        <v>4.0891392350798375E-2</v>
      </c>
      <c r="V107" s="580">
        <v>4.0854980163241857E-2</v>
      </c>
      <c r="W107" s="580">
        <v>4.0818632765254069E-2</v>
      </c>
      <c r="X107" s="580">
        <v>4.0782349984064971E-2</v>
      </c>
      <c r="Y107" s="580">
        <v>4.0746131647518245E-2</v>
      </c>
      <c r="Z107" s="580">
        <v>4.0709977584068607E-2</v>
      </c>
      <c r="AA107" s="580">
        <v>4.0673887622779063E-2</v>
      </c>
      <c r="AB107" s="580">
        <v>4.0637861593318246E-2</v>
      </c>
      <c r="AC107" s="580">
        <v>4.060189932595773E-2</v>
      </c>
      <c r="AD107" s="580">
        <v>4.0566000651569345E-2</v>
      </c>
      <c r="AE107" s="580">
        <v>4.0530165401622555E-2</v>
      </c>
      <c r="AF107" s="580">
        <v>4.0494393408181804E-2</v>
      </c>
      <c r="AG107" s="580">
        <v>4.0458684503903872E-2</v>
      </c>
      <c r="AH107" s="580">
        <v>4.0423038522035305E-2</v>
      </c>
      <c r="AI107" s="580">
        <v>4.0387455296409802E-2</v>
      </c>
      <c r="AJ107" s="580">
        <v>4.0351934661445633E-2</v>
      </c>
      <c r="AK107" s="580">
        <v>4.031647645214307E-2</v>
      </c>
      <c r="AL107" s="580">
        <v>4.0281080504081829E-2</v>
      </c>
      <c r="AM107" s="580">
        <v>4.024574665341854E-2</v>
      </c>
      <c r="AN107" s="580">
        <v>4.0210474736884189E-2</v>
      </c>
      <c r="AO107" s="580">
        <v>4.0175264591781661E-2</v>
      </c>
      <c r="AP107" s="580">
        <v>4.0140116055983166E-2</v>
      </c>
      <c r="AQ107" s="580">
        <v>4.0105028967927822E-2</v>
      </c>
      <c r="AR107" s="580">
        <v>4.0070003166619114E-2</v>
      </c>
      <c r="AS107" s="580">
        <v>4.0035038491622495E-2</v>
      </c>
      <c r="AT107" s="580">
        <v>4.0000134783062871E-2</v>
      </c>
      <c r="AU107" s="580">
        <v>3.9965291881622206E-2</v>
      </c>
      <c r="AV107" s="580">
        <v>3.9930509628537114E-2</v>
      </c>
      <c r="AW107" s="580">
        <v>3.9895787865596388E-2</v>
      </c>
      <c r="AX107" s="580">
        <v>3.9861126435138665E-2</v>
      </c>
      <c r="AY107" s="580">
        <v>3.9826525180049997E-2</v>
      </c>
      <c r="AZ107" s="580">
        <v>3.9791983943761482E-2</v>
      </c>
      <c r="BA107" s="580">
        <v>3.9757502570246926E-2</v>
      </c>
      <c r="BB107" s="580">
        <v>3.9723080904020477E-2</v>
      </c>
      <c r="BC107" s="580">
        <v>3.9688718790134282E-2</v>
      </c>
      <c r="BD107" s="580">
        <v>3.9654416074176177E-2</v>
      </c>
      <c r="BE107" s="580">
        <v>3.9620172602267377E-2</v>
      </c>
      <c r="BF107" s="580">
        <v>3.9585988221060131E-2</v>
      </c>
      <c r="BG107" s="580">
        <v>3.9551862777735501E-2</v>
      </c>
      <c r="BH107" s="580">
        <v>3.9517796120001038E-2</v>
      </c>
      <c r="BI107" s="580">
        <v>3.9483788096088532E-2</v>
      </c>
      <c r="BJ107" s="580">
        <v>3.9449838554751739E-2</v>
      </c>
      <c r="BK107" s="580">
        <v>3.9415947345264192E-2</v>
      </c>
    </row>
    <row r="108" spans="1:63">
      <c r="A108" s="1068"/>
      <c r="B108" s="510">
        <v>22.75</v>
      </c>
      <c r="C108" s="580">
        <v>4.0918845272410263E-2</v>
      </c>
      <c r="D108" s="580">
        <v>4.0882133494867134E-2</v>
      </c>
      <c r="E108" s="580">
        <v>4.0845487532793628E-2</v>
      </c>
      <c r="F108" s="580">
        <v>4.0808907209361069E-2</v>
      </c>
      <c r="G108" s="580">
        <v>4.0772392348373654E-2</v>
      </c>
      <c r="H108" s="580">
        <v>4.073594277426567E-2</v>
      </c>
      <c r="I108" s="580">
        <v>4.0699558312098628E-2</v>
      </c>
      <c r="J108" s="580">
        <v>4.0663238787558502E-2</v>
      </c>
      <c r="K108" s="580">
        <v>4.062698402695291E-2</v>
      </c>
      <c r="L108" s="580">
        <v>4.0590793857208395E-2</v>
      </c>
      <c r="M108" s="580">
        <v>4.0554668105867601E-2</v>
      </c>
      <c r="N108" s="580">
        <v>4.0518606601086596E-2</v>
      </c>
      <c r="O108" s="580">
        <v>4.0482609171632128E-2</v>
      </c>
      <c r="P108" s="580">
        <v>4.0446675646878906E-2</v>
      </c>
      <c r="Q108" s="580">
        <v>4.0410805856806911E-2</v>
      </c>
      <c r="R108" s="580">
        <v>4.0374999631998698E-2</v>
      </c>
      <c r="S108" s="580">
        <v>4.0339256803636779E-2</v>
      </c>
      <c r="T108" s="580">
        <v>4.030357720350089E-2</v>
      </c>
      <c r="U108" s="580">
        <v>4.0267960663965423E-2</v>
      </c>
      <c r="V108" s="580">
        <v>4.0232407017996769E-2</v>
      </c>
      <c r="W108" s="580">
        <v>4.0196916099150722E-2</v>
      </c>
      <c r="X108" s="580">
        <v>4.016148774156985E-2</v>
      </c>
      <c r="Y108" s="580">
        <v>4.0126121779980956E-2</v>
      </c>
      <c r="Z108" s="580">
        <v>4.0090818049692466E-2</v>
      </c>
      <c r="AA108" s="580">
        <v>4.00555763865919E-2</v>
      </c>
      <c r="AB108" s="580">
        <v>4.0020396627143323E-2</v>
      </c>
      <c r="AC108" s="580">
        <v>3.9985278608384814E-2</v>
      </c>
      <c r="AD108" s="580">
        <v>3.9950222167925944E-2</v>
      </c>
      <c r="AE108" s="580">
        <v>3.9915227143945291E-2</v>
      </c>
      <c r="AF108" s="580">
        <v>3.9880293375187899E-2</v>
      </c>
      <c r="AG108" s="580">
        <v>3.9845420700962884E-2</v>
      </c>
      <c r="AH108" s="580">
        <v>3.98106089611409E-2</v>
      </c>
      <c r="AI108" s="580">
        <v>3.9775857996151721E-2</v>
      </c>
      <c r="AJ108" s="580">
        <v>3.9741167646981802E-2</v>
      </c>
      <c r="AK108" s="580">
        <v>3.9706537755171835E-2</v>
      </c>
      <c r="AL108" s="580">
        <v>3.967196816281434E-2</v>
      </c>
      <c r="AM108" s="580">
        <v>3.9637458712551289E-2</v>
      </c>
      <c r="AN108" s="580">
        <v>3.9603009247571701E-2</v>
      </c>
      <c r="AO108" s="580">
        <v>3.9568619611609269E-2</v>
      </c>
      <c r="AP108" s="580">
        <v>3.9534289648939985E-2</v>
      </c>
      <c r="AQ108" s="580">
        <v>3.9500019204379809E-2</v>
      </c>
      <c r="AR108" s="580">
        <v>3.9465808123282327E-2</v>
      </c>
      <c r="AS108" s="580">
        <v>3.9431656251536398E-2</v>
      </c>
      <c r="AT108" s="580">
        <v>3.9397563435563887E-2</v>
      </c>
      <c r="AU108" s="580">
        <v>3.936352952231733E-2</v>
      </c>
      <c r="AV108" s="580">
        <v>3.9329554359277652E-2</v>
      </c>
      <c r="AW108" s="580">
        <v>3.9295637794451888E-2</v>
      </c>
      <c r="AX108" s="580">
        <v>3.9261779676370914E-2</v>
      </c>
      <c r="AY108" s="580">
        <v>3.92279798540872E-2</v>
      </c>
      <c r="AZ108" s="580">
        <v>3.9194238177172554E-2</v>
      </c>
      <c r="BA108" s="580">
        <v>3.9160554495715906E-2</v>
      </c>
      <c r="BB108" s="580">
        <v>3.9126928660321074E-2</v>
      </c>
      <c r="BC108" s="580">
        <v>3.9093360522104575E-2</v>
      </c>
      <c r="BD108" s="580">
        <v>3.9059849932693409E-2</v>
      </c>
      <c r="BE108" s="580">
        <v>3.9026396744222855E-2</v>
      </c>
      <c r="BF108" s="580">
        <v>3.8993000809334349E-2</v>
      </c>
      <c r="BG108" s="580">
        <v>3.8959661981173274E-2</v>
      </c>
      <c r="BH108" s="580">
        <v>3.8926380113386831E-2</v>
      </c>
      <c r="BI108" s="580">
        <v>3.8893155060121892E-2</v>
      </c>
      <c r="BJ108" s="580">
        <v>3.8859986676022869E-2</v>
      </c>
      <c r="BK108" s="580">
        <v>3.8826874816229574E-2</v>
      </c>
    </row>
    <row r="109" spans="1:63">
      <c r="A109" s="1068"/>
      <c r="B109" s="576">
        <v>23</v>
      </c>
      <c r="C109" s="580">
        <v>4.0294298460423462E-2</v>
      </c>
      <c r="D109" s="580">
        <v>4.0258455198181206E-2</v>
      </c>
      <c r="E109" s="580">
        <v>4.0222675647068815E-2</v>
      </c>
      <c r="F109" s="580">
        <v>4.0186959637368014E-2</v>
      </c>
      <c r="G109" s="580">
        <v>4.0151306999962853E-2</v>
      </c>
      <c r="H109" s="580">
        <v>4.0115717566336966E-2</v>
      </c>
      <c r="I109" s="580">
        <v>4.0080191168570929E-2</v>
      </c>
      <c r="J109" s="580">
        <v>4.0044727639339646E-2</v>
      </c>
      <c r="K109" s="580">
        <v>4.0009326811909704E-2</v>
      </c>
      <c r="L109" s="580">
        <v>3.9973988520136727E-2</v>
      </c>
      <c r="M109" s="580">
        <v>3.993871259846285E-2</v>
      </c>
      <c r="N109" s="580">
        <v>3.9903498881914079E-2</v>
      </c>
      <c r="O109" s="580">
        <v>3.9868347206097721E-2</v>
      </c>
      <c r="P109" s="580">
        <v>3.9833257407199868E-2</v>
      </c>
      <c r="Q109" s="580">
        <v>3.9798229321982799E-2</v>
      </c>
      <c r="R109" s="580">
        <v>3.9763262787782472E-2</v>
      </c>
      <c r="S109" s="580">
        <v>3.9728357642506013E-2</v>
      </c>
      <c r="T109" s="580">
        <v>3.9693513724629204E-2</v>
      </c>
      <c r="U109" s="580">
        <v>3.9658730873194006E-2</v>
      </c>
      <c r="V109" s="580">
        <v>3.9624008927806036E-2</v>
      </c>
      <c r="W109" s="580">
        <v>3.9589347728632165E-2</v>
      </c>
      <c r="X109" s="580">
        <v>3.9554747116398024E-2</v>
      </c>
      <c r="Y109" s="580">
        <v>3.9520206932385546E-2</v>
      </c>
      <c r="Z109" s="580">
        <v>3.9485727018430603E-2</v>
      </c>
      <c r="AA109" s="580">
        <v>3.9451307216920535E-2</v>
      </c>
      <c r="AB109" s="580">
        <v>3.9416947370791773E-2</v>
      </c>
      <c r="AC109" s="580">
        <v>3.9382647323527455E-2</v>
      </c>
      <c r="AD109" s="580">
        <v>3.9348406919155032E-2</v>
      </c>
      <c r="AE109" s="580">
        <v>3.93142260022439E-2</v>
      </c>
      <c r="AF109" s="580">
        <v>3.9280104417903076E-2</v>
      </c>
      <c r="AG109" s="580">
        <v>3.9246042011778844E-2</v>
      </c>
      <c r="AH109" s="580">
        <v>3.9212038630052411E-2</v>
      </c>
      <c r="AI109" s="580">
        <v>3.9178094119437616E-2</v>
      </c>
      <c r="AJ109" s="580">
        <v>3.9144208327178638E-2</v>
      </c>
      <c r="AK109" s="580">
        <v>3.9110381101047635E-2</v>
      </c>
      <c r="AL109" s="580">
        <v>3.9076612289342547E-2</v>
      </c>
      <c r="AM109" s="580">
        <v>3.9042901740884789E-2</v>
      </c>
      <c r="AN109" s="580">
        <v>3.9009249305017001E-2</v>
      </c>
      <c r="AO109" s="580">
        <v>3.8975654831600801E-2</v>
      </c>
      <c r="AP109" s="580">
        <v>3.8942118171014561E-2</v>
      </c>
      <c r="AQ109" s="580">
        <v>3.8908639174151161E-2</v>
      </c>
      <c r="AR109" s="580">
        <v>3.8875217692415809E-2</v>
      </c>
      <c r="AS109" s="580">
        <v>3.884185357772383E-2</v>
      </c>
      <c r="AT109" s="580">
        <v>3.8808546682498488E-2</v>
      </c>
      <c r="AU109" s="580">
        <v>3.8775296859668781E-2</v>
      </c>
      <c r="AV109" s="580">
        <v>3.8742103962667314E-2</v>
      </c>
      <c r="AW109" s="580">
        <v>3.8708967845428134E-2</v>
      </c>
      <c r="AX109" s="580">
        <v>3.8675888362384551E-2</v>
      </c>
      <c r="AY109" s="580">
        <v>3.8642865368467068E-2</v>
      </c>
      <c r="AZ109" s="580">
        <v>3.8609898719101213E-2</v>
      </c>
      <c r="BA109" s="580">
        <v>3.8576988270205462E-2</v>
      </c>
      <c r="BB109" s="580">
        <v>3.8544133878189106E-2</v>
      </c>
      <c r="BC109" s="580">
        <v>3.8511335399950192E-2</v>
      </c>
      <c r="BD109" s="580">
        <v>3.8478592692873417E-2</v>
      </c>
      <c r="BE109" s="580">
        <v>3.8445905614828101E-2</v>
      </c>
      <c r="BF109" s="580">
        <v>3.841327402416609E-2</v>
      </c>
      <c r="BG109" s="580">
        <v>3.8380697779719732E-2</v>
      </c>
      <c r="BH109" s="580">
        <v>3.8348176740799843E-2</v>
      </c>
      <c r="BI109" s="580">
        <v>3.8315710767193673E-2</v>
      </c>
      <c r="BJ109" s="580">
        <v>3.8283299719162868E-2</v>
      </c>
      <c r="BK109" s="580">
        <v>3.8250943457441518E-2</v>
      </c>
    </row>
    <row r="110" spans="1:63">
      <c r="A110" s="1068"/>
      <c r="B110" s="510">
        <v>23.25</v>
      </c>
      <c r="C110" s="580">
        <v>3.9684001900389218E-2</v>
      </c>
      <c r="D110" s="580">
        <v>3.964899990192261E-2</v>
      </c>
      <c r="E110" s="580">
        <v>3.9614059593819625E-2</v>
      </c>
      <c r="F110" s="580">
        <v>3.9579180813131699E-2</v>
      </c>
      <c r="G110" s="580">
        <v>3.9544363397483649E-2</v>
      </c>
      <c r="H110" s="580">
        <v>3.9509607185071162E-2</v>
      </c>
      <c r="I110" s="580">
        <v>3.9474912014658248E-2</v>
      </c>
      <c r="J110" s="580">
        <v>3.9440277725574797E-2</v>
      </c>
      <c r="K110" s="580">
        <v>3.9405704157714064E-2</v>
      </c>
      <c r="L110" s="580">
        <v>3.9371191151530219E-2</v>
      </c>
      <c r="M110" s="580">
        <v>3.9336738548035884E-2</v>
      </c>
      <c r="N110" s="580">
        <v>3.93023461887997E-2</v>
      </c>
      <c r="O110" s="580">
        <v>3.9268013915943902E-2</v>
      </c>
      <c r="P110" s="580">
        <v>3.9233741572141885E-2</v>
      </c>
      <c r="Q110" s="580">
        <v>3.9199529000615796E-2</v>
      </c>
      <c r="R110" s="580">
        <v>3.916537604513419E-2</v>
      </c>
      <c r="S110" s="580">
        <v>3.9131282550009604E-2</v>
      </c>
      <c r="T110" s="580">
        <v>3.9097248360096211E-2</v>
      </c>
      <c r="U110" s="580">
        <v>3.9063273320787448E-2</v>
      </c>
      <c r="V110" s="580">
        <v>3.9029357278013731E-2</v>
      </c>
      <c r="W110" s="580">
        <v>3.8995500078240035E-2</v>
      </c>
      <c r="X110" s="580">
        <v>3.8961701568463659E-2</v>
      </c>
      <c r="Y110" s="580">
        <v>3.8927961596211882E-2</v>
      </c>
      <c r="Z110" s="580">
        <v>3.8894280009539678E-2</v>
      </c>
      <c r="AA110" s="580">
        <v>3.886065665702744E-2</v>
      </c>
      <c r="AB110" s="580">
        <v>3.8827091387778692E-2</v>
      </c>
      <c r="AC110" s="580">
        <v>3.8793584051417876E-2</v>
      </c>
      <c r="AD110" s="580">
        <v>3.8760134498088031E-2</v>
      </c>
      <c r="AE110" s="580">
        <v>3.8726742578448631E-2</v>
      </c>
      <c r="AF110" s="580">
        <v>3.869340814367335E-2</v>
      </c>
      <c r="AG110" s="580">
        <v>3.8660131045447799E-2</v>
      </c>
      <c r="AH110" s="580">
        <v>3.8626911135967397E-2</v>
      </c>
      <c r="AI110" s="580">
        <v>3.8593748267935143E-2</v>
      </c>
      <c r="AJ110" s="580">
        <v>3.8560642294559418E-2</v>
      </c>
      <c r="AK110" s="580">
        <v>3.8527593069551877E-2</v>
      </c>
      <c r="AL110" s="580">
        <v>3.8494600447125257E-2</v>
      </c>
      <c r="AM110" s="580">
        <v>3.8461664281991235E-2</v>
      </c>
      <c r="AN110" s="580">
        <v>3.8428784429358299E-2</v>
      </c>
      <c r="AO110" s="580">
        <v>3.8395960744929652E-2</v>
      </c>
      <c r="AP110" s="580">
        <v>3.8363193084901021E-2</v>
      </c>
      <c r="AQ110" s="580">
        <v>3.8330481305958675E-2</v>
      </c>
      <c r="AR110" s="580">
        <v>3.8297825265277238E-2</v>
      </c>
      <c r="AS110" s="580">
        <v>3.8265224820517647E-2</v>
      </c>
      <c r="AT110" s="580">
        <v>3.8232679829825103E-2</v>
      </c>
      <c r="AU110" s="580">
        <v>3.8200190151826983E-2</v>
      </c>
      <c r="AV110" s="580">
        <v>3.8167755645630783E-2</v>
      </c>
      <c r="AW110" s="580">
        <v>3.8135376170822126E-2</v>
      </c>
      <c r="AX110" s="580">
        <v>3.8103051587462702E-2</v>
      </c>
      <c r="AY110" s="580">
        <v>3.8070781756088273E-2</v>
      </c>
      <c r="AZ110" s="580">
        <v>3.8038566537706632E-2</v>
      </c>
      <c r="BA110" s="580">
        <v>3.8006405793795654E-2</v>
      </c>
      <c r="BB110" s="580">
        <v>3.7974299386301286E-2</v>
      </c>
      <c r="BC110" s="580">
        <v>3.7942247177635544E-2</v>
      </c>
      <c r="BD110" s="580">
        <v>3.7910249030674609E-2</v>
      </c>
      <c r="BE110" s="580">
        <v>3.7878304808756827E-2</v>
      </c>
      <c r="BF110" s="580">
        <v>3.7846414375680773E-2</v>
      </c>
      <c r="BG110" s="580">
        <v>3.7814577595703336E-2</v>
      </c>
      <c r="BH110" s="580">
        <v>3.7782794333537754E-2</v>
      </c>
      <c r="BI110" s="580">
        <v>3.7751064454351717E-2</v>
      </c>
      <c r="BJ110" s="580">
        <v>3.7719387823765479E-2</v>
      </c>
      <c r="BK110" s="580">
        <v>3.7687764307849932E-2</v>
      </c>
    </row>
    <row r="111" spans="1:63">
      <c r="A111" s="1068"/>
      <c r="B111" s="510">
        <v>23.5</v>
      </c>
      <c r="C111" s="580">
        <v>3.9087523571918734E-2</v>
      </c>
      <c r="D111" s="580">
        <v>3.905333664881068E-2</v>
      </c>
      <c r="E111" s="580">
        <v>3.9019209474915877E-2</v>
      </c>
      <c r="F111" s="580">
        <v>3.898514189373363E-2</v>
      </c>
      <c r="G111" s="580">
        <v>3.8951133749309322E-2</v>
      </c>
      <c r="H111" s="580">
        <v>3.8917184886232047E-2</v>
      </c>
      <c r="I111" s="580">
        <v>3.8883295149632249E-2</v>
      </c>
      <c r="J111" s="580">
        <v>3.8849464385179312E-2</v>
      </c>
      <c r="K111" s="580">
        <v>3.8815692439079306E-2</v>
      </c>
      <c r="L111" s="580">
        <v>3.8781979158072591E-2</v>
      </c>
      <c r="M111" s="580">
        <v>3.8748324389431515E-2</v>
      </c>
      <c r="N111" s="580">
        <v>3.8714727980958125E-2</v>
      </c>
      <c r="O111" s="580">
        <v>3.8681189780981846E-2</v>
      </c>
      <c r="P111" s="580">
        <v>3.8647709638357203E-2</v>
      </c>
      <c r="Q111" s="580">
        <v>3.8614287402461582E-2</v>
      </c>
      <c r="R111" s="580">
        <v>3.8580922923192928E-2</v>
      </c>
      <c r="S111" s="580">
        <v>3.8547616050967536E-2</v>
      </c>
      <c r="T111" s="580">
        <v>3.8514366636717784E-2</v>
      </c>
      <c r="U111" s="580">
        <v>3.8481174531889928E-2</v>
      </c>
      <c r="V111" s="580">
        <v>3.8448039588441868E-2</v>
      </c>
      <c r="W111" s="580">
        <v>3.8414961658840993E-2</v>
      </c>
      <c r="X111" s="580">
        <v>3.8381940596061932E-2</v>
      </c>
      <c r="Y111" s="580">
        <v>3.8348976253584431E-2</v>
      </c>
      <c r="Z111" s="580">
        <v>3.8316068485391139E-2</v>
      </c>
      <c r="AA111" s="580">
        <v>3.8283217145965491E-2</v>
      </c>
      <c r="AB111" s="580">
        <v>3.8250422090289518E-2</v>
      </c>
      <c r="AC111" s="580">
        <v>3.821768317384177E-2</v>
      </c>
      <c r="AD111" s="580">
        <v>3.818500025259515E-2</v>
      </c>
      <c r="AE111" s="580">
        <v>3.8152373183014815E-2</v>
      </c>
      <c r="AF111" s="580">
        <v>3.8119801822056078E-2</v>
      </c>
      <c r="AG111" s="580">
        <v>3.8087286027162312E-2</v>
      </c>
      <c r="AH111" s="580">
        <v>3.8054825656262878E-2</v>
      </c>
      <c r="AI111" s="580">
        <v>3.8022420567771026E-2</v>
      </c>
      <c r="AJ111" s="580">
        <v>3.7990070620581906E-2</v>
      </c>
      <c r="AK111" s="580">
        <v>3.7957775674070438E-2</v>
      </c>
      <c r="AL111" s="580">
        <v>3.7925535588089317E-2</v>
      </c>
      <c r="AM111" s="580">
        <v>3.7893350222966998E-2</v>
      </c>
      <c r="AN111" s="580">
        <v>3.7861219439505656E-2</v>
      </c>
      <c r="AO111" s="580">
        <v>3.7829143098979161E-2</v>
      </c>
      <c r="AP111" s="580">
        <v>3.7797121063131121E-2</v>
      </c>
      <c r="AQ111" s="580">
        <v>3.7765153194172889E-2</v>
      </c>
      <c r="AR111" s="580">
        <v>3.773323935478156E-2</v>
      </c>
      <c r="AS111" s="580">
        <v>3.7701379408098028E-2</v>
      </c>
      <c r="AT111" s="580">
        <v>3.7669573217725044E-2</v>
      </c>
      <c r="AU111" s="580">
        <v>3.7637820647725202E-2</v>
      </c>
      <c r="AV111" s="580">
        <v>3.7606121562619096E-2</v>
      </c>
      <c r="AW111" s="580">
        <v>3.7574475827383311E-2</v>
      </c>
      <c r="AX111" s="580">
        <v>3.7542883307448573E-2</v>
      </c>
      <c r="AY111" s="580">
        <v>3.7511343868697783E-2</v>
      </c>
      <c r="AZ111" s="580">
        <v>3.7479857377464169E-2</v>
      </c>
      <c r="BA111" s="580">
        <v>3.7448423700529344E-2</v>
      </c>
      <c r="BB111" s="580">
        <v>3.7417042705121493E-2</v>
      </c>
      <c r="BC111" s="580">
        <v>3.738571425891344E-2</v>
      </c>
      <c r="BD111" s="580">
        <v>3.7354438230020839E-2</v>
      </c>
      <c r="BE111" s="580">
        <v>3.7323214487000281E-2</v>
      </c>
      <c r="BF111" s="580">
        <v>3.7292042898847494E-2</v>
      </c>
      <c r="BG111" s="580">
        <v>3.726092333499547E-2</v>
      </c>
      <c r="BH111" s="580">
        <v>3.7229855665312658E-2</v>
      </c>
      <c r="BI111" s="580">
        <v>3.7198839760101174E-2</v>
      </c>
      <c r="BJ111" s="580">
        <v>3.7167875490094961E-2</v>
      </c>
      <c r="BK111" s="580">
        <v>3.7136962726458007E-2</v>
      </c>
    </row>
    <row r="112" spans="1:63">
      <c r="A112" s="1068"/>
      <c r="B112" s="510">
        <v>23.75</v>
      </c>
      <c r="C112" s="580">
        <v>3.8504447767692969E-2</v>
      </c>
      <c r="D112" s="580">
        <v>3.8471050745138437E-2</v>
      </c>
      <c r="E112" s="580">
        <v>3.8437711606522235E-2</v>
      </c>
      <c r="F112" s="580">
        <v>3.8404430201487427E-2</v>
      </c>
      <c r="G112" s="580">
        <v>3.8371206380197379E-2</v>
      </c>
      <c r="H112" s="580">
        <v>3.8338039993333496E-2</v>
      </c>
      <c r="I112" s="580">
        <v>3.8304930892093018E-2</v>
      </c>
      <c r="J112" s="580">
        <v>3.8271878928186752E-2</v>
      </c>
      <c r="K112" s="580">
        <v>3.8238883953836879E-2</v>
      </c>
      <c r="L112" s="580">
        <v>3.8205945821774757E-2</v>
      </c>
      <c r="M112" s="580">
        <v>3.8173064385238729E-2</v>
      </c>
      <c r="N112" s="580">
        <v>3.8140239497971927E-2</v>
      </c>
      <c r="O112" s="580">
        <v>3.8107471014220101E-2</v>
      </c>
      <c r="P112" s="580">
        <v>3.8074758788729506E-2</v>
      </c>
      <c r="Q112" s="580">
        <v>3.8042102676744696E-2</v>
      </c>
      <c r="R112" s="580">
        <v>3.8009502534006437E-2</v>
      </c>
      <c r="S112" s="580">
        <v>3.7976958216749554E-2</v>
      </c>
      <c r="T112" s="580">
        <v>3.7944469581700835E-2</v>
      </c>
      <c r="U112" s="580">
        <v>3.791203648607689E-2</v>
      </c>
      <c r="V112" s="580">
        <v>3.7879658787582135E-2</v>
      </c>
      <c r="W112" s="580">
        <v>3.784733634440663E-2</v>
      </c>
      <c r="X112" s="580">
        <v>3.7815069015224058E-2</v>
      </c>
      <c r="Y112" s="580">
        <v>3.7782856659189651E-2</v>
      </c>
      <c r="Z112" s="580">
        <v>3.7750699135938141E-2</v>
      </c>
      <c r="AA112" s="580">
        <v>3.7718596305581713E-2</v>
      </c>
      <c r="AB112" s="580">
        <v>3.7686548028707995E-2</v>
      </c>
      <c r="AC112" s="580">
        <v>3.7654554166378029E-2</v>
      </c>
      <c r="AD112" s="580">
        <v>3.7622614580124253E-2</v>
      </c>
      <c r="AE112" s="580">
        <v>3.7590729131948525E-2</v>
      </c>
      <c r="AF112" s="580">
        <v>3.7558897684320122E-2</v>
      </c>
      <c r="AG112" s="580">
        <v>3.7527120100173762E-2</v>
      </c>
      <c r="AH112" s="580">
        <v>3.7495396242907646E-2</v>
      </c>
      <c r="AI112" s="580">
        <v>3.7463725976381486E-2</v>
      </c>
      <c r="AJ112" s="580">
        <v>3.7432109164914573E-2</v>
      </c>
      <c r="AK112" s="580">
        <v>3.7400545673283832E-2</v>
      </c>
      <c r="AL112" s="580">
        <v>3.7369035366721898E-2</v>
      </c>
      <c r="AM112" s="580">
        <v>3.733757811091519E-2</v>
      </c>
      <c r="AN112" s="580">
        <v>3.7306173772002002E-2</v>
      </c>
      <c r="AO112" s="580">
        <v>3.7274822216570608E-2</v>
      </c>
      <c r="AP112" s="580">
        <v>3.7243523311657395E-2</v>
      </c>
      <c r="AQ112" s="580">
        <v>3.721227692474495E-2</v>
      </c>
      <c r="AR112" s="580">
        <v>3.7181082923760191E-2</v>
      </c>
      <c r="AS112" s="580">
        <v>3.7149941177072543E-2</v>
      </c>
      <c r="AT112" s="580">
        <v>3.7118851553492031E-2</v>
      </c>
      <c r="AU112" s="580">
        <v>3.7087813922267496E-2</v>
      </c>
      <c r="AV112" s="580">
        <v>3.7056828153084705E-2</v>
      </c>
      <c r="AW112" s="580">
        <v>3.7025894116064585E-2</v>
      </c>
      <c r="AX112" s="580">
        <v>3.6995011681761371E-2</v>
      </c>
      <c r="AY112" s="580">
        <v>3.6964180721160797E-2</v>
      </c>
      <c r="AZ112" s="580">
        <v>3.6933401105678318E-2</v>
      </c>
      <c r="BA112" s="580">
        <v>3.6902672707157316E-2</v>
      </c>
      <c r="BB112" s="580">
        <v>3.6871995397867327E-2</v>
      </c>
      <c r="BC112" s="580">
        <v>3.6841369050502254E-2</v>
      </c>
      <c r="BD112" s="580">
        <v>3.6810793538178628E-2</v>
      </c>
      <c r="BE112" s="580">
        <v>3.6780268734433845E-2</v>
      </c>
      <c r="BF112" s="580">
        <v>3.6749794513224403E-2</v>
      </c>
      <c r="BG112" s="580">
        <v>3.6719370748924209E-2</v>
      </c>
      <c r="BH112" s="580">
        <v>3.6688997316322816E-2</v>
      </c>
      <c r="BI112" s="580">
        <v>3.665867409062374E-2</v>
      </c>
      <c r="BJ112" s="580">
        <v>3.6628400947442699E-2</v>
      </c>
      <c r="BK112" s="580">
        <v>3.6598177762805974E-2</v>
      </c>
    </row>
    <row r="113" spans="1:63">
      <c r="A113" s="1068"/>
      <c r="B113" s="510">
        <v>24</v>
      </c>
      <c r="C113" s="580">
        <v>3.7934374357022661E-2</v>
      </c>
      <c r="D113" s="580">
        <v>3.7901743027006225E-2</v>
      </c>
      <c r="E113" s="580">
        <v>3.7869167787991931E-2</v>
      </c>
      <c r="F113" s="580">
        <v>3.7836648495479144E-2</v>
      </c>
      <c r="G113" s="580">
        <v>3.780418500546312E-2</v>
      </c>
      <c r="H113" s="580">
        <v>3.7771777174432947E-2</v>
      </c>
      <c r="I113" s="580">
        <v>3.7739424859369368E-2</v>
      </c>
      <c r="J113" s="580">
        <v>3.7707127917742722E-2</v>
      </c>
      <c r="K113" s="580">
        <v>3.7674886207510819E-2</v>
      </c>
      <c r="L113" s="580">
        <v>3.7642699587116871E-2</v>
      </c>
      <c r="M113" s="580">
        <v>3.7610567915487426E-2</v>
      </c>
      <c r="N113" s="580">
        <v>3.7578491052030281E-2</v>
      </c>
      <c r="O113" s="580">
        <v>3.7546468856632487E-2</v>
      </c>
      <c r="P113" s="580">
        <v>3.7514501189658232E-2</v>
      </c>
      <c r="Q113" s="580">
        <v>3.7482587911946884E-2</v>
      </c>
      <c r="R113" s="580">
        <v>3.7450728884810922E-2</v>
      </c>
      <c r="S113" s="580">
        <v>3.7418923970033956E-2</v>
      </c>
      <c r="T113" s="580">
        <v>3.7387173029868701E-2</v>
      </c>
      <c r="U113" s="580">
        <v>3.735547592703501E-2</v>
      </c>
      <c r="V113" s="580">
        <v>3.7323832524717909E-2</v>
      </c>
      <c r="W113" s="580">
        <v>3.7292242686565592E-2</v>
      </c>
      <c r="X113" s="580">
        <v>3.7260706276687476E-2</v>
      </c>
      <c r="Y113" s="580">
        <v>3.7229223159652269E-2</v>
      </c>
      <c r="Z113" s="580">
        <v>3.7197793200486003E-2</v>
      </c>
      <c r="AA113" s="580">
        <v>3.7166416264670134E-2</v>
      </c>
      <c r="AB113" s="580">
        <v>3.7135092218139605E-2</v>
      </c>
      <c r="AC113" s="580">
        <v>3.7103820927280949E-2</v>
      </c>
      <c r="AD113" s="580">
        <v>3.7072602258930366E-2</v>
      </c>
      <c r="AE113" s="580">
        <v>3.7041436080371866E-2</v>
      </c>
      <c r="AF113" s="580">
        <v>3.7010322259335357E-2</v>
      </c>
      <c r="AG113" s="580">
        <v>3.6979260663994783E-2</v>
      </c>
      <c r="AH113" s="580">
        <v>3.6948251162966288E-2</v>
      </c>
      <c r="AI113" s="580">
        <v>3.6917293625306324E-2</v>
      </c>
      <c r="AJ113" s="580">
        <v>3.6886387920509835E-2</v>
      </c>
      <c r="AK113" s="580">
        <v>3.6855533918508411E-2</v>
      </c>
      <c r="AL113" s="580">
        <v>3.6824731489668465E-2</v>
      </c>
      <c r="AM113" s="580">
        <v>3.6793980504789423E-2</v>
      </c>
      <c r="AN113" s="580">
        <v>3.67632808351019E-2</v>
      </c>
      <c r="AO113" s="580">
        <v>3.6732632352265947E-2</v>
      </c>
      <c r="AP113" s="580">
        <v>3.6702034928369195E-2</v>
      </c>
      <c r="AQ113" s="580">
        <v>3.6671488435925145E-2</v>
      </c>
      <c r="AR113" s="580">
        <v>3.6640992747871345E-2</v>
      </c>
      <c r="AS113" s="580">
        <v>3.6610547737567639E-2</v>
      </c>
      <c r="AT113" s="580">
        <v>3.658015327879445E-2</v>
      </c>
      <c r="AU113" s="580">
        <v>3.6549809245750985E-2</v>
      </c>
      <c r="AV113" s="580">
        <v>3.6519515513053546E-2</v>
      </c>
      <c r="AW113" s="580">
        <v>3.6489271955733753E-2</v>
      </c>
      <c r="AX113" s="580">
        <v>3.6459078449236883E-2</v>
      </c>
      <c r="AY113" s="580">
        <v>3.6428934869420088E-2</v>
      </c>
      <c r="AZ113" s="580">
        <v>3.6398841092550781E-2</v>
      </c>
      <c r="BA113" s="580">
        <v>3.6368796995304868E-2</v>
      </c>
      <c r="BB113" s="580">
        <v>3.6338802454765104E-2</v>
      </c>
      <c r="BC113" s="580">
        <v>3.6308857348419397E-2</v>
      </c>
      <c r="BD113" s="580">
        <v>3.6278961554159168E-2</v>
      </c>
      <c r="BE113" s="580">
        <v>3.6249114950277647E-2</v>
      </c>
      <c r="BF113" s="580">
        <v>3.6219317415468251E-2</v>
      </c>
      <c r="BG113" s="580">
        <v>3.6189568828822946E-2</v>
      </c>
      <c r="BH113" s="580">
        <v>3.6159869069830604E-2</v>
      </c>
      <c r="BI113" s="580">
        <v>3.6130218018375355E-2</v>
      </c>
      <c r="BJ113" s="580">
        <v>3.610061555473501E-2</v>
      </c>
      <c r="BK113" s="580">
        <v>3.6071061559579398E-2</v>
      </c>
    </row>
    <row r="114" spans="1:63">
      <c r="A114" s="1068"/>
      <c r="B114" s="510">
        <v>24.25</v>
      </c>
      <c r="C114" s="580">
        <v>3.7376918088047259E-2</v>
      </c>
      <c r="D114" s="580">
        <v>3.7345029165030123E-2</v>
      </c>
      <c r="E114" s="580">
        <v>3.7313194609072106E-2</v>
      </c>
      <c r="F114" s="580">
        <v>3.7281414281256961E-2</v>
      </c>
      <c r="G114" s="580">
        <v>3.7249688043141313E-2</v>
      </c>
      <c r="H114" s="580">
        <v>3.7218015756752647E-2</v>
      </c>
      <c r="I114" s="580">
        <v>3.7186397284587287E-2</v>
      </c>
      <c r="J114" s="580">
        <v>3.7154832489608443E-2</v>
      </c>
      <c r="K114" s="580">
        <v>3.7123321235244214E-2</v>
      </c>
      <c r="L114" s="580">
        <v>3.7091863385385587E-2</v>
      </c>
      <c r="M114" s="580">
        <v>3.7060458804384543E-2</v>
      </c>
      <c r="N114" s="580">
        <v>3.7029107357052053E-2</v>
      </c>
      <c r="O114" s="580">
        <v>3.699780890865615E-2</v>
      </c>
      <c r="P114" s="580">
        <v>3.6966563324920029E-2</v>
      </c>
      <c r="Q114" s="580">
        <v>3.6935370472020085E-2</v>
      </c>
      <c r="R114" s="580">
        <v>3.6904230216584004E-2</v>
      </c>
      <c r="S114" s="580">
        <v>3.6873142425688919E-2</v>
      </c>
      <c r="T114" s="580">
        <v>3.6842106966859439E-2</v>
      </c>
      <c r="U114" s="580">
        <v>3.6811123708065843E-2</v>
      </c>
      <c r="V114" s="580">
        <v>3.6780192517722139E-2</v>
      </c>
      <c r="W114" s="580">
        <v>3.6749313264684252E-2</v>
      </c>
      <c r="X114" s="580">
        <v>3.6718485818248159E-2</v>
      </c>
      <c r="Y114" s="580">
        <v>3.6687710048147998E-2</v>
      </c>
      <c r="Z114" s="580">
        <v>3.6656985824554317E-2</v>
      </c>
      <c r="AA114" s="580">
        <v>3.6626313018072183E-2</v>
      </c>
      <c r="AB114" s="580">
        <v>3.6595691499739395E-2</v>
      </c>
      <c r="AC114" s="580">
        <v>3.6565121141024663E-2</v>
      </c>
      <c r="AD114" s="580">
        <v>3.6534601813825826E-2</v>
      </c>
      <c r="AE114" s="580">
        <v>3.6504133390468027E-2</v>
      </c>
      <c r="AF114" s="580">
        <v>3.6473715743701986E-2</v>
      </c>
      <c r="AG114" s="580">
        <v>3.6443348746702173E-2</v>
      </c>
      <c r="AH114" s="580">
        <v>3.6413032273065096E-2</v>
      </c>
      <c r="AI114" s="580">
        <v>3.6382766196807512E-2</v>
      </c>
      <c r="AJ114" s="580">
        <v>3.6352550392364701E-2</v>
      </c>
      <c r="AK114" s="580">
        <v>3.6322384734588695E-2</v>
      </c>
      <c r="AL114" s="580">
        <v>3.6292269098746617E-2</v>
      </c>
      <c r="AM114" s="580">
        <v>3.6262203360518892E-2</v>
      </c>
      <c r="AN114" s="580">
        <v>3.6232187395997574E-2</v>
      </c>
      <c r="AO114" s="580">
        <v>3.6202221081684645E-2</v>
      </c>
      <c r="AP114" s="580">
        <v>3.6172304294490316E-2</v>
      </c>
      <c r="AQ114" s="580">
        <v>3.6142436911731295E-2</v>
      </c>
      <c r="AR114" s="580">
        <v>3.6112618811129212E-2</v>
      </c>
      <c r="AS114" s="580">
        <v>3.6082849870808849E-2</v>
      </c>
      <c r="AT114" s="580">
        <v>3.6053129969296542E-2</v>
      </c>
      <c r="AU114" s="580">
        <v>3.6023458985518501E-2</v>
      </c>
      <c r="AV114" s="580">
        <v>3.5993836798799181E-2</v>
      </c>
      <c r="AW114" s="580">
        <v>3.596426328885962E-2</v>
      </c>
      <c r="AX114" s="580">
        <v>3.5934738335815848E-2</v>
      </c>
      <c r="AY114" s="580">
        <v>3.5905261820177239E-2</v>
      </c>
      <c r="AZ114" s="580">
        <v>3.5875833622844917E-2</v>
      </c>
      <c r="BA114" s="580">
        <v>3.5846453625110124E-2</v>
      </c>
      <c r="BB114" s="580">
        <v>3.5817121708652672E-2</v>
      </c>
      <c r="BC114" s="580">
        <v>3.5787837755539301E-2</v>
      </c>
      <c r="BD114" s="580">
        <v>3.575860164822213E-2</v>
      </c>
      <c r="BE114" s="580">
        <v>3.5729413269537082E-2</v>
      </c>
      <c r="BF114" s="580">
        <v>3.5700272502702309E-2</v>
      </c>
      <c r="BG114" s="580">
        <v>3.5671179231316644E-2</v>
      </c>
      <c r="BH114" s="580">
        <v>3.5642133339358048E-2</v>
      </c>
      <c r="BI114" s="580">
        <v>3.5613134711182069E-2</v>
      </c>
      <c r="BJ114" s="580">
        <v>3.5584183231520287E-2</v>
      </c>
      <c r="BK114" s="580">
        <v>3.5555278785478824E-2</v>
      </c>
    </row>
    <row r="115" spans="1:63">
      <c r="A115" s="1068"/>
      <c r="B115" s="510">
        <v>24.5</v>
      </c>
      <c r="C115" s="580">
        <v>3.6831707926264293E-2</v>
      </c>
      <c r="D115" s="580">
        <v>3.6800539005227978E-2</v>
      </c>
      <c r="E115" s="580">
        <v>3.6769422793134728E-2</v>
      </c>
      <c r="F115" s="580">
        <v>3.6738359156395436E-2</v>
      </c>
      <c r="G115" s="580">
        <v>3.6707347961872062E-2</v>
      </c>
      <c r="H115" s="580">
        <v>3.6676389076875697E-2</v>
      </c>
      <c r="I115" s="580">
        <v>3.6645482369164699E-2</v>
      </c>
      <c r="J115" s="580">
        <v>3.6614627706942821E-2</v>
      </c>
      <c r="K115" s="580">
        <v>3.6583824958857293E-2</v>
      </c>
      <c r="L115" s="580">
        <v>3.6553073993997001E-2</v>
      </c>
      <c r="M115" s="580">
        <v>3.6522374681890624E-2</v>
      </c>
      <c r="N115" s="580">
        <v>3.649172689250476E-2</v>
      </c>
      <c r="O115" s="580">
        <v>3.6461130496242139E-2</v>
      </c>
      <c r="P115" s="580">
        <v>3.6430585363939748E-2</v>
      </c>
      <c r="Q115" s="580">
        <v>3.6400091366867032E-2</v>
      </c>
      <c r="R115" s="580">
        <v>3.6369648376724101E-2</v>
      </c>
      <c r="S115" s="580">
        <v>3.633925626563992E-2</v>
      </c>
      <c r="T115" s="580">
        <v>3.6308914906170504E-2</v>
      </c>
      <c r="U115" s="580">
        <v>3.6278624171297159E-2</v>
      </c>
      <c r="V115" s="580">
        <v>3.6248383934424692E-2</v>
      </c>
      <c r="W115" s="580">
        <v>3.621819406937965E-2</v>
      </c>
      <c r="X115" s="580">
        <v>3.618805445040859E-2</v>
      </c>
      <c r="Y115" s="580">
        <v>3.615796495217629E-2</v>
      </c>
      <c r="Z115" s="580">
        <v>3.6127925449764051E-2</v>
      </c>
      <c r="AA115" s="580">
        <v>3.6097935818667944E-2</v>
      </c>
      <c r="AB115" s="580">
        <v>3.6067995934797099E-2</v>
      </c>
      <c r="AC115" s="580">
        <v>3.6038105674472E-2</v>
      </c>
      <c r="AD115" s="580">
        <v>3.6008264914422751E-2</v>
      </c>
      <c r="AE115" s="580">
        <v>3.597847353178743E-2</v>
      </c>
      <c r="AF115" s="580">
        <v>3.5948731404110375E-2</v>
      </c>
      <c r="AG115" s="580">
        <v>3.5919038409340492E-2</v>
      </c>
      <c r="AH115" s="580">
        <v>3.5889394425829613E-2</v>
      </c>
      <c r="AI115" s="580">
        <v>3.5859799332330827E-2</v>
      </c>
      <c r="AJ115" s="580">
        <v>3.5830253007996811E-2</v>
      </c>
      <c r="AK115" s="580">
        <v>3.5800755332378212E-2</v>
      </c>
      <c r="AL115" s="580">
        <v>3.5771306185421986E-2</v>
      </c>
      <c r="AM115" s="580">
        <v>3.5741905447469788E-2</v>
      </c>
      <c r="AN115" s="580">
        <v>3.5712552999256339E-2</v>
      </c>
      <c r="AO115" s="580">
        <v>3.5683248721907819E-2</v>
      </c>
      <c r="AP115" s="580">
        <v>3.5653992496940248E-2</v>
      </c>
      <c r="AQ115" s="580">
        <v>3.5624784206257906E-2</v>
      </c>
      <c r="AR115" s="580">
        <v>3.5595623732151763E-2</v>
      </c>
      <c r="AS115" s="580">
        <v>3.5566510957297848E-2</v>
      </c>
      <c r="AT115" s="580">
        <v>3.5537445764755704E-2</v>
      </c>
      <c r="AU115" s="580">
        <v>3.5508428037966833E-2</v>
      </c>
      <c r="AV115" s="580">
        <v>3.5479457660753111E-2</v>
      </c>
      <c r="AW115" s="580">
        <v>3.5450534517315266E-2</v>
      </c>
      <c r="AX115" s="580">
        <v>3.5421658492231299E-2</v>
      </c>
      <c r="AY115" s="580">
        <v>3.5392829470454995E-2</v>
      </c>
      <c r="AZ115" s="580">
        <v>3.5364047337314353E-2</v>
      </c>
      <c r="BA115" s="580">
        <v>3.5335311978510101E-2</v>
      </c>
      <c r="BB115" s="580">
        <v>3.5306623280114136E-2</v>
      </c>
      <c r="BC115" s="580">
        <v>3.5277981128568066E-2</v>
      </c>
      <c r="BD115" s="580">
        <v>3.5249385410681691E-2</v>
      </c>
      <c r="BE115" s="580">
        <v>3.5220836013631518E-2</v>
      </c>
      <c r="BF115" s="580">
        <v>3.5192332824959267E-2</v>
      </c>
      <c r="BG115" s="580">
        <v>3.5163875732570397E-2</v>
      </c>
      <c r="BH115" s="580">
        <v>3.513546462473266E-2</v>
      </c>
      <c r="BI115" s="580">
        <v>3.510709939007458E-2</v>
      </c>
      <c r="BJ115" s="580">
        <v>3.5078779917584069E-2</v>
      </c>
      <c r="BK115" s="580">
        <v>3.505050609660694E-2</v>
      </c>
    </row>
    <row r="116" spans="1:63">
      <c r="A116" s="1068"/>
      <c r="B116" s="510">
        <v>24.75</v>
      </c>
      <c r="C116" s="580">
        <v>3.6298386427236325E-2</v>
      </c>
      <c r="D116" s="580">
        <v>3.6267915943940555E-2</v>
      </c>
      <c r="E116" s="580">
        <v>3.6237496574301052E-2</v>
      </c>
      <c r="F116" s="580">
        <v>3.6207128189812317E-2</v>
      </c>
      <c r="G116" s="580">
        <v>3.6176810662399264E-2</v>
      </c>
      <c r="H116" s="580">
        <v>3.6146543864415411E-2</v>
      </c>
      <c r="I116" s="580">
        <v>3.6116327668641091E-2</v>
      </c>
      <c r="J116" s="580">
        <v>3.6086161948281681E-2</v>
      </c>
      <c r="K116" s="580">
        <v>3.605604657696581E-2</v>
      </c>
      <c r="L116" s="580">
        <v>3.6025981428743623E-2</v>
      </c>
      <c r="M116" s="580">
        <v>3.599596637808497E-2</v>
      </c>
      <c r="N116" s="580">
        <v>3.5966001299877738E-2</v>
      </c>
      <c r="O116" s="580">
        <v>3.5936086069426033E-2</v>
      </c>
      <c r="P116" s="580">
        <v>3.59062205624485E-2</v>
      </c>
      <c r="Q116" s="580">
        <v>3.5876404655076584E-2</v>
      </c>
      <c r="R116" s="580">
        <v>3.5846638223852839E-2</v>
      </c>
      <c r="S116" s="580">
        <v>3.5816921145729187E-2</v>
      </c>
      <c r="T116" s="580">
        <v>3.5787253298065244E-2</v>
      </c>
      <c r="U116" s="580">
        <v>3.5757634558626655E-2</v>
      </c>
      <c r="V116" s="580">
        <v>3.5728064805583354E-2</v>
      </c>
      <c r="W116" s="580">
        <v>3.5698543917507951E-2</v>
      </c>
      <c r="X116" s="580">
        <v>3.5669071773374063E-2</v>
      </c>
      <c r="Y116" s="580">
        <v>3.5639648252554626E-2</v>
      </c>
      <c r="Z116" s="580">
        <v>3.5610273234820279E-2</v>
      </c>
      <c r="AA116" s="580">
        <v>3.5580946600337719E-2</v>
      </c>
      <c r="AB116" s="580">
        <v>3.5551668229668064E-2</v>
      </c>
      <c r="AC116" s="580">
        <v>3.5522438003765235E-2</v>
      </c>
      <c r="AD116" s="580">
        <v>3.5493255803974368E-2</v>
      </c>
      <c r="AE116" s="580">
        <v>3.5464121512030156E-2</v>
      </c>
      <c r="AF116" s="580">
        <v>3.5435035010055307E-2</v>
      </c>
      <c r="AG116" s="580">
        <v>3.5405996180558917E-2</v>
      </c>
      <c r="AH116" s="580">
        <v>3.5377004906434882E-2</v>
      </c>
      <c r="AI116" s="580">
        <v>3.534806107096037E-2</v>
      </c>
      <c r="AJ116" s="580">
        <v>3.5319164557794214E-2</v>
      </c>
      <c r="AK116" s="580">
        <v>3.5290315250975361E-2</v>
      </c>
      <c r="AL116" s="580">
        <v>3.5261513034921338E-2</v>
      </c>
      <c r="AM116" s="580">
        <v>3.5232757794426674E-2</v>
      </c>
      <c r="AN116" s="580">
        <v>3.5204049414661404E-2</v>
      </c>
      <c r="AO116" s="580">
        <v>3.5175387781169513E-2</v>
      </c>
      <c r="AP116" s="580">
        <v>3.514677277986742E-2</v>
      </c>
      <c r="AQ116" s="580">
        <v>3.5118204297042474E-2</v>
      </c>
      <c r="AR116" s="580">
        <v>3.5089682219351451E-2</v>
      </c>
      <c r="AS116" s="580">
        <v>3.5061206433819027E-2</v>
      </c>
      <c r="AT116" s="580">
        <v>3.5032776827836315E-2</v>
      </c>
      <c r="AU116" s="580">
        <v>3.5004393289159372E-2</v>
      </c>
      <c r="AV116" s="580">
        <v>3.4976055705907706E-2</v>
      </c>
      <c r="AW116" s="580">
        <v>3.4947763966562843E-2</v>
      </c>
      <c r="AX116" s="580">
        <v>3.4919517959966832E-2</v>
      </c>
      <c r="AY116" s="580">
        <v>3.4891317575320796E-2</v>
      </c>
      <c r="AZ116" s="580">
        <v>3.4863162702183488E-2</v>
      </c>
      <c r="BA116" s="580">
        <v>3.4835053230469835E-2</v>
      </c>
      <c r="BB116" s="580">
        <v>3.4806989050449537E-2</v>
      </c>
      <c r="BC116" s="580">
        <v>3.4778970052745606E-2</v>
      </c>
      <c r="BD116" s="580">
        <v>3.4750996128332969E-2</v>
      </c>
      <c r="BE116" s="580">
        <v>3.4723067168537014E-2</v>
      </c>
      <c r="BF116" s="580">
        <v>3.4695183065032241E-2</v>
      </c>
      <c r="BG116" s="580">
        <v>3.4667343709840807E-2</v>
      </c>
      <c r="BH116" s="580">
        <v>3.4639548995331178E-2</v>
      </c>
      <c r="BI116" s="580">
        <v>3.4611798814216693E-2</v>
      </c>
      <c r="BJ116" s="580">
        <v>3.458409305955424E-2</v>
      </c>
      <c r="BK116" s="580">
        <v>3.4556431624742832E-2</v>
      </c>
    </row>
    <row r="117" spans="1:63">
      <c r="A117" s="1068"/>
      <c r="B117" s="510">
        <v>25</v>
      </c>
      <c r="C117" s="580">
        <v>3.5776609141465479E-2</v>
      </c>
      <c r="D117" s="580">
        <v>3.574681633478749E-2</v>
      </c>
      <c r="E117" s="580">
        <v>3.5717073106468759E-2</v>
      </c>
      <c r="F117" s="580">
        <v>3.5687379332856775E-2</v>
      </c>
      <c r="G117" s="580">
        <v>3.5657734890709891E-2</v>
      </c>
      <c r="H117" s="580">
        <v>3.5628139657195607E-2</v>
      </c>
      <c r="I117" s="580">
        <v>3.5598593509888865E-2</v>
      </c>
      <c r="J117" s="580">
        <v>3.5569096326770411E-2</v>
      </c>
      <c r="K117" s="580">
        <v>3.5539647986225047E-2</v>
      </c>
      <c r="L117" s="580">
        <v>3.5510248367040004E-2</v>
      </c>
      <c r="M117" s="580">
        <v>3.5480897348403283E-2</v>
      </c>
      <c r="N117" s="580">
        <v>3.5451594809901947E-2</v>
      </c>
      <c r="O117" s="580">
        <v>3.5422340631520534E-2</v>
      </c>
      <c r="P117" s="580">
        <v>3.539313469363941E-2</v>
      </c>
      <c r="Q117" s="580">
        <v>3.536397687703309E-2</v>
      </c>
      <c r="R117" s="580">
        <v>3.5334867062868688E-2</v>
      </c>
      <c r="S117" s="580">
        <v>3.5305805132704232E-2</v>
      </c>
      <c r="T117" s="580">
        <v>3.5276790968487112E-2</v>
      </c>
      <c r="U117" s="580">
        <v>3.5247824452552451E-2</v>
      </c>
      <c r="V117" s="580">
        <v>3.5218905467621513E-2</v>
      </c>
      <c r="W117" s="580">
        <v>3.5190033896800157E-2</v>
      </c>
      <c r="X117" s="580">
        <v>3.5161209623577216E-2</v>
      </c>
      <c r="Y117" s="580">
        <v>3.5132432531822959E-2</v>
      </c>
      <c r="Z117" s="580">
        <v>3.510370250578751E-2</v>
      </c>
      <c r="AA117" s="580">
        <v>3.5075019430099316E-2</v>
      </c>
      <c r="AB117" s="580">
        <v>3.5046383189763594E-2</v>
      </c>
      <c r="AC117" s="580">
        <v>3.5017793670160786E-2</v>
      </c>
      <c r="AD117" s="580">
        <v>3.4989250757045058E-2</v>
      </c>
      <c r="AE117" s="580">
        <v>3.4960754336542742E-2</v>
      </c>
      <c r="AF117" s="580">
        <v>3.4932304295150846E-2</v>
      </c>
      <c r="AG117" s="580">
        <v>3.4903900519735527E-2</v>
      </c>
      <c r="AH117" s="580">
        <v>3.4875542897530622E-2</v>
      </c>
      <c r="AI117" s="580">
        <v>3.4847231316136124E-2</v>
      </c>
      <c r="AJ117" s="580">
        <v>3.4818965663516714E-2</v>
      </c>
      <c r="AK117" s="580">
        <v>3.4790745828000284E-2</v>
      </c>
      <c r="AL117" s="580">
        <v>3.4762571698276457E-2</v>
      </c>
      <c r="AM117" s="580">
        <v>3.4734443163395121E-2</v>
      </c>
      <c r="AN117" s="580">
        <v>3.4706360112764997E-2</v>
      </c>
      <c r="AO117" s="580">
        <v>3.4678322436152161E-2</v>
      </c>
      <c r="AP117" s="580">
        <v>3.4650330023678615E-2</v>
      </c>
      <c r="AQ117" s="580">
        <v>3.4622382765820844E-2</v>
      </c>
      <c r="AR117" s="580">
        <v>3.4594480553408413E-2</v>
      </c>
      <c r="AS117" s="580">
        <v>3.4566623277622513E-2</v>
      </c>
      <c r="AT117" s="580">
        <v>3.4538810829994541E-2</v>
      </c>
      <c r="AU117" s="580">
        <v>3.4511043102404743E-2</v>
      </c>
      <c r="AV117" s="580">
        <v>3.4483319987080756E-2</v>
      </c>
      <c r="AW117" s="580">
        <v>3.4455641376596256E-2</v>
      </c>
      <c r="AX117" s="580">
        <v>3.4428007163869546E-2</v>
      </c>
      <c r="AY117" s="580">
        <v>3.4400417242162182E-2</v>
      </c>
      <c r="AZ117" s="580">
        <v>3.437287150507759E-2</v>
      </c>
      <c r="BA117" s="580">
        <v>3.4345369846559705E-2</v>
      </c>
      <c r="BB117" s="580">
        <v>3.4317912160891632E-2</v>
      </c>
      <c r="BC117" s="580">
        <v>3.4290498342694251E-2</v>
      </c>
      <c r="BD117" s="580">
        <v>3.4263128286924904E-2</v>
      </c>
      <c r="BE117" s="580">
        <v>3.4235801888876032E-2</v>
      </c>
      <c r="BF117" s="580">
        <v>3.4208519044173831E-2</v>
      </c>
      <c r="BG117" s="580">
        <v>3.4181279648776958E-2</v>
      </c>
      <c r="BH117" s="580">
        <v>3.4154083598975184E-2</v>
      </c>
      <c r="BI117" s="580">
        <v>3.412693079138808E-2</v>
      </c>
      <c r="BJ117" s="580">
        <v>3.4099821122963704E-2</v>
      </c>
      <c r="BK117" s="580">
        <v>3.4072754490977318E-2</v>
      </c>
    </row>
    <row r="118" spans="1:63">
      <c r="A118" s="1068"/>
      <c r="B118" s="576">
        <v>25.25</v>
      </c>
      <c r="C118" s="580">
        <v>3.5266044049557035E-2</v>
      </c>
      <c r="D118" s="580">
        <v>3.5236908925788311E-2</v>
      </c>
      <c r="E118" s="580">
        <v>3.520782190238099E-2</v>
      </c>
      <c r="F118" s="580">
        <v>3.5178782860317052E-2</v>
      </c>
      <c r="G118" s="580">
        <v>3.5149791680970814E-2</v>
      </c>
      <c r="H118" s="580">
        <v>3.5120848246107311E-2</v>
      </c>
      <c r="I118" s="580">
        <v>3.5091952437880693E-2</v>
      </c>
      <c r="J118" s="580">
        <v>3.5063104138832617E-2</v>
      </c>
      <c r="K118" s="580">
        <v>3.5034303231890669E-2</v>
      </c>
      <c r="L118" s="580">
        <v>3.5005549600366788E-2</v>
      </c>
      <c r="M118" s="580">
        <v>3.497684312795564E-2</v>
      </c>
      <c r="N118" s="580">
        <v>3.4948183698733114E-2</v>
      </c>
      <c r="O118" s="580">
        <v>3.4919571197154713E-2</v>
      </c>
      <c r="P118" s="580">
        <v>3.4891005508054046E-2</v>
      </c>
      <c r="Q118" s="580">
        <v>3.4862486516641242E-2</v>
      </c>
      <c r="R118" s="580">
        <v>3.4834014108501427E-2</v>
      </c>
      <c r="S118" s="580">
        <v>3.4805588169593199E-2</v>
      </c>
      <c r="T118" s="580">
        <v>3.4777208586247096E-2</v>
      </c>
      <c r="U118" s="580">
        <v>3.4748875245164096E-2</v>
      </c>
      <c r="V118" s="580">
        <v>3.4720588033414101E-2</v>
      </c>
      <c r="W118" s="580">
        <v>3.4692346838434425E-2</v>
      </c>
      <c r="X118" s="580">
        <v>3.4664151548028321E-2</v>
      </c>
      <c r="Y118" s="580">
        <v>3.4636002050363483E-2</v>
      </c>
      <c r="Z118" s="580">
        <v>3.4607898233970556E-2</v>
      </c>
      <c r="AA118" s="580">
        <v>3.4579839987741702E-2</v>
      </c>
      <c r="AB118" s="580">
        <v>3.4551827200929093E-2</v>
      </c>
      <c r="AC118" s="580">
        <v>3.4523859763143497E-2</v>
      </c>
      <c r="AD118" s="580">
        <v>3.449593756435277E-2</v>
      </c>
      <c r="AE118" s="580">
        <v>3.4468060494880493E-2</v>
      </c>
      <c r="AF118" s="580">
        <v>3.4440228445404432E-2</v>
      </c>
      <c r="AG118" s="580">
        <v>3.441244130695522E-2</v>
      </c>
      <c r="AH118" s="580">
        <v>3.4384698970914861E-2</v>
      </c>
      <c r="AI118" s="580">
        <v>3.4357001329015327E-2</v>
      </c>
      <c r="AJ118" s="580">
        <v>3.4329348273337175E-2</v>
      </c>
      <c r="AK118" s="580">
        <v>3.430173969630812E-2</v>
      </c>
      <c r="AL118" s="580">
        <v>3.427417549070165E-2</v>
      </c>
      <c r="AM118" s="580">
        <v>3.4246655549635636E-2</v>
      </c>
      <c r="AN118" s="580">
        <v>3.4219179766570955E-2</v>
      </c>
      <c r="AO118" s="580">
        <v>3.4191748035310103E-2</v>
      </c>
      <c r="AP118" s="580">
        <v>3.4164360249995848E-2</v>
      </c>
      <c r="AQ118" s="580">
        <v>3.4137016305109853E-2</v>
      </c>
      <c r="AR118" s="580">
        <v>3.410971609547131E-2</v>
      </c>
      <c r="AS118" s="580">
        <v>3.4082459516235612E-2</v>
      </c>
      <c r="AT118" s="580">
        <v>3.4055246462893006E-2</v>
      </c>
      <c r="AU118" s="580">
        <v>3.4028076831267268E-2</v>
      </c>
      <c r="AV118" s="580">
        <v>3.4000950517514332E-2</v>
      </c>
      <c r="AW118" s="580">
        <v>3.3973867418121015E-2</v>
      </c>
      <c r="AX118" s="580">
        <v>3.3946827429903688E-2</v>
      </c>
      <c r="AY118" s="580">
        <v>3.3919830450006926E-2</v>
      </c>
      <c r="AZ118" s="580">
        <v>3.389287637590227E-2</v>
      </c>
      <c r="BA118" s="580">
        <v>3.3865965105386885E-2</v>
      </c>
      <c r="BB118" s="580">
        <v>3.3839096536582264E-2</v>
      </c>
      <c r="BC118" s="580">
        <v>3.3812270567932977E-2</v>
      </c>
      <c r="BD118" s="580">
        <v>3.378548709820537E-2</v>
      </c>
      <c r="BE118" s="580">
        <v>3.3758746026486278E-2</v>
      </c>
      <c r="BF118" s="580">
        <v>3.3732047252181784E-2</v>
      </c>
      <c r="BG118" s="580">
        <v>3.3705390675015934E-2</v>
      </c>
      <c r="BH118" s="580">
        <v>3.3678776195029521E-2</v>
      </c>
      <c r="BI118" s="580">
        <v>3.3652203712578786E-2</v>
      </c>
      <c r="BJ118" s="580">
        <v>3.3625673128334199E-2</v>
      </c>
      <c r="BK118" s="580">
        <v>3.3599184343279215E-2</v>
      </c>
    </row>
    <row r="119" spans="1:63">
      <c r="A119" s="1068"/>
      <c r="B119" s="510">
        <v>25.5</v>
      </c>
      <c r="C119" s="580">
        <v>3.4766371025918001E-2</v>
      </c>
      <c r="D119" s="580">
        <v>3.4737874324902919E-2</v>
      </c>
      <c r="E119" s="580">
        <v>3.4709424300999825E-2</v>
      </c>
      <c r="F119" s="580">
        <v>3.468102083961809E-2</v>
      </c>
      <c r="G119" s="580">
        <v>3.465266382654187E-2</v>
      </c>
      <c r="H119" s="580">
        <v>3.4624353147928576E-2</v>
      </c>
      <c r="I119" s="580">
        <v>3.4596088690307336E-2</v>
      </c>
      <c r="J119" s="580">
        <v>3.456787034057749E-2</v>
      </c>
      <c r="K119" s="580">
        <v>3.4539697986007104E-2</v>
      </c>
      <c r="L119" s="580">
        <v>3.4511571514231398E-2</v>
      </c>
      <c r="M119" s="580">
        <v>3.4483490813251333E-2</v>
      </c>
      <c r="N119" s="580">
        <v>3.4455455771432088E-2</v>
      </c>
      <c r="O119" s="580">
        <v>3.4427466277501574E-2</v>
      </c>
      <c r="P119" s="580">
        <v>3.4399522220548977E-2</v>
      </c>
      <c r="Q119" s="580">
        <v>3.437162349002329E-2</v>
      </c>
      <c r="R119" s="580">
        <v>3.4343769975731832E-2</v>
      </c>
      <c r="S119" s="580">
        <v>3.4315961567838837E-2</v>
      </c>
      <c r="T119" s="580">
        <v>3.4288198156863993E-2</v>
      </c>
      <c r="U119" s="580">
        <v>3.4260479633680986E-2</v>
      </c>
      <c r="V119" s="580">
        <v>3.4232805889516105E-2</v>
      </c>
      <c r="W119" s="580">
        <v>3.4205176815946793E-2</v>
      </c>
      <c r="X119" s="580">
        <v>3.417759230490023E-2</v>
      </c>
      <c r="Y119" s="580">
        <v>3.4150052248651946E-2</v>
      </c>
      <c r="Z119" s="580">
        <v>3.4122556539824406E-2</v>
      </c>
      <c r="AA119" s="580">
        <v>3.4095105071385599E-2</v>
      </c>
      <c r="AB119" s="580">
        <v>3.4067697736647695E-2</v>
      </c>
      <c r="AC119" s="580">
        <v>3.4040334429265594E-2</v>
      </c>
      <c r="AD119" s="580">
        <v>3.4013015043235624E-2</v>
      </c>
      <c r="AE119" s="580">
        <v>3.3985739472894107E-2</v>
      </c>
      <c r="AF119" s="580">
        <v>3.395850761291605E-2</v>
      </c>
      <c r="AG119" s="580">
        <v>3.3931319358313748E-2</v>
      </c>
      <c r="AH119" s="580">
        <v>3.3904174604435476E-2</v>
      </c>
      <c r="AI119" s="580">
        <v>3.3877073246964096E-2</v>
      </c>
      <c r="AJ119" s="580">
        <v>3.3850015181915778E-2</v>
      </c>
      <c r="AK119" s="580">
        <v>3.3823000305638597E-2</v>
      </c>
      <c r="AL119" s="580">
        <v>3.3796028514811297E-2</v>
      </c>
      <c r="AM119" s="580">
        <v>3.3769099706441909E-2</v>
      </c>
      <c r="AN119" s="580">
        <v>3.3742213777866459E-2</v>
      </c>
      <c r="AO119" s="580">
        <v>3.3715370626747662E-2</v>
      </c>
      <c r="AP119" s="580">
        <v>3.3688570151073648E-2</v>
      </c>
      <c r="AQ119" s="580">
        <v>3.3661812249156611E-2</v>
      </c>
      <c r="AR119" s="580">
        <v>3.3635096819631588E-2</v>
      </c>
      <c r="AS119" s="580">
        <v>3.3608423761455147E-2</v>
      </c>
      <c r="AT119" s="580">
        <v>3.3581792973904109E-2</v>
      </c>
      <c r="AU119" s="580">
        <v>3.3555204356574303E-2</v>
      </c>
      <c r="AV119" s="580">
        <v>3.3528657809379268E-2</v>
      </c>
      <c r="AW119" s="580">
        <v>3.3502153232549021E-2</v>
      </c>
      <c r="AX119" s="580">
        <v>3.3475690526628826E-2</v>
      </c>
      <c r="AY119" s="580">
        <v>3.3449269592477911E-2</v>
      </c>
      <c r="AZ119" s="580">
        <v>3.3422890331268246E-2</v>
      </c>
      <c r="BA119" s="580">
        <v>3.3396552644483324E-2</v>
      </c>
      <c r="BB119" s="580">
        <v>3.3370256433916917E-2</v>
      </c>
      <c r="BC119" s="580">
        <v>3.3344001601671863E-2</v>
      </c>
      <c r="BD119" s="580">
        <v>3.3317788050158843E-2</v>
      </c>
      <c r="BE119" s="580">
        <v>3.3291615682095176E-2</v>
      </c>
      <c r="BF119" s="580">
        <v>3.3265484400503628E-2</v>
      </c>
      <c r="BG119" s="580">
        <v>3.3239394108711205E-2</v>
      </c>
      <c r="BH119" s="580">
        <v>3.3213344710347946E-2</v>
      </c>
      <c r="BI119" s="580">
        <v>3.318733610934578E-2</v>
      </c>
      <c r="BJ119" s="580">
        <v>3.3161368209937266E-2</v>
      </c>
      <c r="BK119" s="580">
        <v>3.3135440916654511E-2</v>
      </c>
    </row>
    <row r="120" spans="1:63">
      <c r="A120" s="1068"/>
      <c r="B120" s="510">
        <v>25.75</v>
      </c>
      <c r="C120" s="580">
        <v>3.4277281329348992E-2</v>
      </c>
      <c r="D120" s="580">
        <v>3.4249404492357277E-2</v>
      </c>
      <c r="E120" s="580">
        <v>3.4221572961557534E-2</v>
      </c>
      <c r="F120" s="580">
        <v>3.4193786626590159E-2</v>
      </c>
      <c r="G120" s="580">
        <v>3.4166045377453685E-2</v>
      </c>
      <c r="H120" s="580">
        <v>3.4138349104503335E-2</v>
      </c>
      <c r="I120" s="580">
        <v>3.4110697698449578E-2</v>
      </c>
      <c r="J120" s="580">
        <v>3.4083091050356687E-2</v>
      </c>
      <c r="K120" s="580">
        <v>3.405552905164129E-2</v>
      </c>
      <c r="L120" s="580">
        <v>3.402801159407097E-2</v>
      </c>
      <c r="M120" s="580">
        <v>3.4000538569762859E-2</v>
      </c>
      <c r="N120" s="580">
        <v>3.397310987118219E-2</v>
      </c>
      <c r="O120" s="580">
        <v>3.3945725391140935E-2</v>
      </c>
      <c r="P120" s="580">
        <v>3.3918385022796378E-2</v>
      </c>
      <c r="Q120" s="580">
        <v>3.389108865964973E-2</v>
      </c>
      <c r="R120" s="580">
        <v>3.3863836195544755E-2</v>
      </c>
      <c r="S120" s="580">
        <v>3.3836627524666416E-2</v>
      </c>
      <c r="T120" s="580">
        <v>3.3809462541539444E-2</v>
      </c>
      <c r="U120" s="580">
        <v>3.3782341141027038E-2</v>
      </c>
      <c r="V120" s="580">
        <v>3.375526321832948E-2</v>
      </c>
      <c r="W120" s="580">
        <v>3.3728228668982771E-2</v>
      </c>
      <c r="X120" s="580">
        <v>3.3701237388857323E-2</v>
      </c>
      <c r="Y120" s="580">
        <v>3.3674289274156589E-2</v>
      </c>
      <c r="Z120" s="580">
        <v>3.364738422141577E-2</v>
      </c>
      <c r="AA120" s="580">
        <v>3.3620522127500434E-2</v>
      </c>
      <c r="AB120" s="580">
        <v>3.3593702889605274E-2</v>
      </c>
      <c r="AC120" s="580">
        <v>3.3566926405252703E-2</v>
      </c>
      <c r="AD120" s="580">
        <v>3.3540192572291648E-2</v>
      </c>
      <c r="AE120" s="580">
        <v>3.3513501288896179E-2</v>
      </c>
      <c r="AF120" s="580">
        <v>3.3486852453564246E-2</v>
      </c>
      <c r="AG120" s="580">
        <v>3.3460245965116389E-2</v>
      </c>
      <c r="AH120" s="580">
        <v>3.3433681722694446E-2</v>
      </c>
      <c r="AI120" s="580">
        <v>3.3407159625760303E-2</v>
      </c>
      <c r="AJ120" s="580">
        <v>3.3380679574094588E-2</v>
      </c>
      <c r="AK120" s="580">
        <v>3.3354241467795462E-2</v>
      </c>
      <c r="AL120" s="580">
        <v>3.3327845207277308E-2</v>
      </c>
      <c r="AM120" s="580">
        <v>3.3301490693269507E-2</v>
      </c>
      <c r="AN120" s="580">
        <v>3.3275177826815203E-2</v>
      </c>
      <c r="AO120" s="580">
        <v>3.3248906509270051E-2</v>
      </c>
      <c r="AP120" s="580">
        <v>3.3222676642300962E-2</v>
      </c>
      <c r="AQ120" s="580">
        <v>3.3196488127884935E-2</v>
      </c>
      <c r="AR120" s="580">
        <v>3.3170340868307772E-2</v>
      </c>
      <c r="AS120" s="580">
        <v>3.3144234766162912E-2</v>
      </c>
      <c r="AT120" s="580">
        <v>3.3118169724350194E-2</v>
      </c>
      <c r="AU120" s="580">
        <v>3.3092145646074655E-2</v>
      </c>
      <c r="AV120" s="580">
        <v>3.306616243484533E-2</v>
      </c>
      <c r="AW120" s="580">
        <v>3.3040219994474096E-2</v>
      </c>
      <c r="AX120" s="580">
        <v>3.301431822907442E-2</v>
      </c>
      <c r="AY120" s="580">
        <v>3.2988457043060242E-2</v>
      </c>
      <c r="AZ120" s="580">
        <v>3.2962636341144748E-2</v>
      </c>
      <c r="BA120" s="580">
        <v>3.2936856028339241E-2</v>
      </c>
      <c r="BB120" s="580">
        <v>3.2911116009951939E-2</v>
      </c>
      <c r="BC120" s="580">
        <v>3.2885416191586844E-2</v>
      </c>
      <c r="BD120" s="580">
        <v>3.2859756479142584E-2</v>
      </c>
      <c r="BE120" s="580">
        <v>3.2834136778811245E-2</v>
      </c>
      <c r="BF120" s="580">
        <v>3.2808556997077243E-2</v>
      </c>
      <c r="BG120" s="580">
        <v>3.2783017040716199E-2</v>
      </c>
      <c r="BH120" s="580">
        <v>3.2757516816793772E-2</v>
      </c>
      <c r="BI120" s="580">
        <v>3.2732056232664564E-2</v>
      </c>
      <c r="BJ120" s="580">
        <v>3.2706635195970987E-2</v>
      </c>
      <c r="BK120" s="580">
        <v>3.2681253614642129E-2</v>
      </c>
    </row>
    <row r="121" spans="1:63">
      <c r="A121" s="1068"/>
      <c r="B121" s="510">
        <v>26</v>
      </c>
      <c r="C121" s="580">
        <v>3.3798477118994294E-2</v>
      </c>
      <c r="D121" s="580">
        <v>3.3771202258226454E-2</v>
      </c>
      <c r="E121" s="580">
        <v>3.3743971382764852E-2</v>
      </c>
      <c r="F121" s="580">
        <v>3.3716784386294656E-2</v>
      </c>
      <c r="G121" s="580">
        <v>3.3689641162843363E-2</v>
      </c>
      <c r="H121" s="580">
        <v>3.3662541606779457E-2</v>
      </c>
      <c r="I121" s="580">
        <v>3.3635485612811003E-2</v>
      </c>
      <c r="J121" s="580">
        <v>3.3608473075984323E-2</v>
      </c>
      <c r="K121" s="580">
        <v>3.3581503891682608E-2</v>
      </c>
      <c r="L121" s="580">
        <v>3.3554577955624595E-2</v>
      </c>
      <c r="M121" s="580">
        <v>3.3527695163863204E-2</v>
      </c>
      <c r="N121" s="580">
        <v>3.3500855412784178E-2</v>
      </c>
      <c r="O121" s="580">
        <v>3.3474058599104822E-2</v>
      </c>
      <c r="P121" s="580">
        <v>3.3447304619872588E-2</v>
      </c>
      <c r="Q121" s="580">
        <v>3.3420593372463836E-2</v>
      </c>
      <c r="R121" s="580">
        <v>3.3393924754582471E-2</v>
      </c>
      <c r="S121" s="580">
        <v>3.3367298664258666E-2</v>
      </c>
      <c r="T121" s="580">
        <v>3.3340714999847539E-2</v>
      </c>
      <c r="U121" s="580">
        <v>3.3314173660027889E-2</v>
      </c>
      <c r="V121" s="580">
        <v>3.3287674543800855E-2</v>
      </c>
      <c r="W121" s="580">
        <v>3.3261217550488713E-2</v>
      </c>
      <c r="X121" s="580">
        <v>3.3234802579733533E-2</v>
      </c>
      <c r="Y121" s="580">
        <v>3.3208429531495949E-2</v>
      </c>
      <c r="Z121" s="580">
        <v>3.318209830605387E-2</v>
      </c>
      <c r="AA121" s="580">
        <v>3.3155808804001256E-2</v>
      </c>
      <c r="AB121" s="580">
        <v>3.3129560926246825E-2</v>
      </c>
      <c r="AC121" s="580">
        <v>3.3103354574012832E-2</v>
      </c>
      <c r="AD121" s="580">
        <v>3.3077189648833855E-2</v>
      </c>
      <c r="AE121" s="580">
        <v>3.3051066052555499E-2</v>
      </c>
      <c r="AF121" s="580">
        <v>3.3024983687333233E-2</v>
      </c>
      <c r="AG121" s="580">
        <v>3.2998942455631126E-2</v>
      </c>
      <c r="AH121" s="580">
        <v>3.2972942260220642E-2</v>
      </c>
      <c r="AI121" s="580">
        <v>3.2946983004179441E-2</v>
      </c>
      <c r="AJ121" s="580">
        <v>3.2921064590890163E-2</v>
      </c>
      <c r="AK121" s="580">
        <v>3.2895186924039241E-2</v>
      </c>
      <c r="AL121" s="580">
        <v>3.2869349907615683E-2</v>
      </c>
      <c r="AM121" s="580">
        <v>3.2843553445909918E-2</v>
      </c>
      <c r="AN121" s="580">
        <v>3.2817797443512597E-2</v>
      </c>
      <c r="AO121" s="580">
        <v>3.2792081805313407E-2</v>
      </c>
      <c r="AP121" s="580">
        <v>3.2766406436499911E-2</v>
      </c>
      <c r="AQ121" s="580">
        <v>3.2740771242556393E-2</v>
      </c>
      <c r="AR121" s="580">
        <v>3.2715176129262676E-2</v>
      </c>
      <c r="AS121" s="580">
        <v>3.2689621002693001E-2</v>
      </c>
      <c r="AT121" s="580">
        <v>3.2664105769214836E-2</v>
      </c>
      <c r="AU121" s="580">
        <v>3.2638630335487744E-2</v>
      </c>
      <c r="AV121" s="580">
        <v>3.2613194608462286E-2</v>
      </c>
      <c r="AW121" s="580">
        <v>3.2587798495378829E-2</v>
      </c>
      <c r="AX121" s="580">
        <v>3.2562441903766462E-2</v>
      </c>
      <c r="AY121" s="580">
        <v>3.2537124741441846E-2</v>
      </c>
      <c r="AZ121" s="580">
        <v>3.2511846916508116E-2</v>
      </c>
      <c r="BA121" s="580">
        <v>3.2486608337353742E-2</v>
      </c>
      <c r="BB121" s="580">
        <v>3.2461408912651472E-2</v>
      </c>
      <c r="BC121" s="580">
        <v>3.2436248551357176E-2</v>
      </c>
      <c r="BD121" s="580">
        <v>3.2411127162708782E-2</v>
      </c>
      <c r="BE121" s="580">
        <v>3.2386044656225181E-2</v>
      </c>
      <c r="BF121" s="580">
        <v>3.2361000941705124E-2</v>
      </c>
      <c r="BG121" s="580">
        <v>3.2335995929226154E-2</v>
      </c>
      <c r="BH121" s="580">
        <v>3.231102952914354E-2</v>
      </c>
      <c r="BI121" s="580">
        <v>3.2286101652089172E-2</v>
      </c>
      <c r="BJ121" s="580">
        <v>3.2261212208970547E-2</v>
      </c>
      <c r="BK121" s="580">
        <v>3.2236361110969648E-2</v>
      </c>
    </row>
    <row r="122" spans="1:63">
      <c r="A122" s="1068"/>
      <c r="B122" s="510">
        <v>26.25</v>
      </c>
      <c r="C122" s="580">
        <v>3.3329670994213495E-2</v>
      </c>
      <c r="D122" s="580">
        <v>3.3302980863844762E-2</v>
      </c>
      <c r="E122" s="580">
        <v>3.3276333445752489E-2</v>
      </c>
      <c r="F122" s="580">
        <v>3.3249728637489824E-2</v>
      </c>
      <c r="G122" s="580">
        <v>3.3223166336937282E-2</v>
      </c>
      <c r="H122" s="580">
        <v>3.3196646442301428E-2</v>
      </c>
      <c r="I122" s="580">
        <v>3.3170168852113595E-2</v>
      </c>
      <c r="J122" s="580">
        <v>3.3143733465228586E-2</v>
      </c>
      <c r="K122" s="580">
        <v>3.3117340180823386E-2</v>
      </c>
      <c r="L122" s="580">
        <v>3.3090988898395859E-2</v>
      </c>
      <c r="M122" s="580">
        <v>3.3064679517763519E-2</v>
      </c>
      <c r="N122" s="580">
        <v>3.3038411939062207E-2</v>
      </c>
      <c r="O122" s="580">
        <v>3.3012186062744857E-2</v>
      </c>
      <c r="P122" s="580">
        <v>3.2986001789580242E-2</v>
      </c>
      <c r="Q122" s="580">
        <v>3.2959859020651718E-2</v>
      </c>
      <c r="R122" s="580">
        <v>3.2933757657355955E-2</v>
      </c>
      <c r="S122" s="580">
        <v>3.2907697601401747E-2</v>
      </c>
      <c r="T122" s="580">
        <v>3.288167875480872E-2</v>
      </c>
      <c r="U122" s="580">
        <v>3.2855701019906147E-2</v>
      </c>
      <c r="V122" s="580">
        <v>3.2829764299331703E-2</v>
      </c>
      <c r="W122" s="580">
        <v>3.2803868496030265E-2</v>
      </c>
      <c r="X122" s="580">
        <v>3.2778013513252685E-2</v>
      </c>
      <c r="Y122" s="580">
        <v>3.2752199254554609E-2</v>
      </c>
      <c r="Z122" s="580">
        <v>3.2726425623795255E-2</v>
      </c>
      <c r="AA122" s="580">
        <v>3.2700692525136202E-2</v>
      </c>
      <c r="AB122" s="580">
        <v>3.267499986304026E-2</v>
      </c>
      <c r="AC122" s="580">
        <v>3.2649347542270245E-2</v>
      </c>
      <c r="AD122" s="580">
        <v>3.2623735467887806E-2</v>
      </c>
      <c r="AE122" s="580">
        <v>3.2598163545252259E-2</v>
      </c>
      <c r="AF122" s="580">
        <v>3.2572631680019434E-2</v>
      </c>
      <c r="AG122" s="580">
        <v>3.2547139778140485E-2</v>
      </c>
      <c r="AH122" s="580">
        <v>3.2521687745860763E-2</v>
      </c>
      <c r="AI122" s="580">
        <v>3.249627548971866E-2</v>
      </c>
      <c r="AJ122" s="580">
        <v>3.2470902916544447E-2</v>
      </c>
      <c r="AK122" s="580">
        <v>3.2445569933459165E-2</v>
      </c>
      <c r="AL122" s="580">
        <v>3.2420276447873479E-2</v>
      </c>
      <c r="AM122" s="580">
        <v>3.2395022367486523E-2</v>
      </c>
      <c r="AN122" s="580">
        <v>3.2369807600284815E-2</v>
      </c>
      <c r="AO122" s="580">
        <v>3.2344632054541141E-2</v>
      </c>
      <c r="AP122" s="580">
        <v>3.2319495638813416E-2</v>
      </c>
      <c r="AQ122" s="580">
        <v>3.2294398261943573E-2</v>
      </c>
      <c r="AR122" s="580">
        <v>3.2269339833056507E-2</v>
      </c>
      <c r="AS122" s="580">
        <v>3.2244320261558927E-2</v>
      </c>
      <c r="AT122" s="580">
        <v>3.2219339457138285E-2</v>
      </c>
      <c r="AU122" s="580">
        <v>3.2194397329761697E-2</v>
      </c>
      <c r="AV122" s="580">
        <v>3.2169493789674861E-2</v>
      </c>
      <c r="AW122" s="580">
        <v>3.2144628747400955E-2</v>
      </c>
      <c r="AX122" s="580">
        <v>3.2119802113739597E-2</v>
      </c>
      <c r="AY122" s="580">
        <v>3.2095013799765759E-2</v>
      </c>
      <c r="AZ122" s="580">
        <v>3.2070263716828716E-2</v>
      </c>
      <c r="BA122" s="580">
        <v>3.2045551776550975E-2</v>
      </c>
      <c r="BB122" s="580">
        <v>3.2020877890827242E-2</v>
      </c>
      <c r="BC122" s="580">
        <v>3.1996241971823366E-2</v>
      </c>
      <c r="BD122" s="580">
        <v>3.1971643931975297E-2</v>
      </c>
      <c r="BE122" s="580">
        <v>3.1947083683988034E-2</v>
      </c>
      <c r="BF122" s="580">
        <v>3.1922561140834617E-2</v>
      </c>
      <c r="BG122" s="580">
        <v>3.1898076215755092E-2</v>
      </c>
      <c r="BH122" s="580">
        <v>3.187362882225548E-2</v>
      </c>
      <c r="BI122" s="580">
        <v>3.1849218874106751E-2</v>
      </c>
      <c r="BJ122" s="580">
        <v>3.1824846285343843E-2</v>
      </c>
      <c r="BK122" s="580">
        <v>3.1800510970264623E-2</v>
      </c>
    </row>
    <row r="123" spans="1:63">
      <c r="A123" s="1068"/>
      <c r="B123" s="510">
        <v>26.5</v>
      </c>
      <c r="C123" s="580">
        <v>3.2870585557027952E-2</v>
      </c>
      <c r="D123" s="580">
        <v>3.2844463525702625E-2</v>
      </c>
      <c r="E123" s="580">
        <v>3.2818382979411545E-2</v>
      </c>
      <c r="F123" s="580">
        <v>3.279234381940805E-2</v>
      </c>
      <c r="G123" s="580">
        <v>3.2766345947258593E-2</v>
      </c>
      <c r="H123" s="580">
        <v>3.2740389264841546E-2</v>
      </c>
      <c r="I123" s="580">
        <v>3.2714473674345969E-2</v>
      </c>
      <c r="J123" s="580">
        <v>3.2688599078270333E-2</v>
      </c>
      <c r="K123" s="580">
        <v>3.2662765379421366E-2</v>
      </c>
      <c r="L123" s="580">
        <v>3.2636972480912768E-2</v>
      </c>
      <c r="M123" s="580">
        <v>3.2611220286164054E-2</v>
      </c>
      <c r="N123" s="580">
        <v>3.2585508698899306E-2</v>
      </c>
      <c r="O123" s="580">
        <v>3.2559837623146015E-2</v>
      </c>
      <c r="P123" s="580">
        <v>3.2534206963233843E-2</v>
      </c>
      <c r="Q123" s="580">
        <v>3.2508616623793472E-2</v>
      </c>
      <c r="R123" s="580">
        <v>3.2483066509755416E-2</v>
      </c>
      <c r="S123" s="580">
        <v>3.2457556526348789E-2</v>
      </c>
      <c r="T123" s="580">
        <v>3.2432086579100232E-2</v>
      </c>
      <c r="U123" s="580">
        <v>3.2406656573832654E-2</v>
      </c>
      <c r="V123" s="580">
        <v>3.2381266416664126E-2</v>
      </c>
      <c r="W123" s="580">
        <v>3.2355916014006711E-2</v>
      </c>
      <c r="X123" s="580">
        <v>3.2330605272565302E-2</v>
      </c>
      <c r="Y123" s="580">
        <v>3.2305334099336509E-2</v>
      </c>
      <c r="Z123" s="580">
        <v>3.2280102401607461E-2</v>
      </c>
      <c r="AA123" s="580">
        <v>3.225491008695474E-2</v>
      </c>
      <c r="AB123" s="580">
        <v>3.2229757063243221E-2</v>
      </c>
      <c r="AC123" s="580">
        <v>3.2204643238624944E-2</v>
      </c>
      <c r="AD123" s="580">
        <v>3.2179568521537999E-2</v>
      </c>
      <c r="AE123" s="580">
        <v>3.2154532820705427E-2</v>
      </c>
      <c r="AF123" s="580">
        <v>3.2129536045134084E-2</v>
      </c>
      <c r="AG123" s="580">
        <v>3.2104578104113581E-2</v>
      </c>
      <c r="AH123" s="580">
        <v>3.207965890721514E-2</v>
      </c>
      <c r="AI123" s="580">
        <v>3.2054778364290534E-2</v>
      </c>
      <c r="AJ123" s="580">
        <v>3.2029936385470997E-2</v>
      </c>
      <c r="AK123" s="580">
        <v>3.2005132881166132E-2</v>
      </c>
      <c r="AL123" s="580">
        <v>3.1980367762062825E-2</v>
      </c>
      <c r="AM123" s="580">
        <v>3.1955640939124189E-2</v>
      </c>
      <c r="AN123" s="580">
        <v>3.1930952323588502E-2</v>
      </c>
      <c r="AO123" s="580">
        <v>3.1906301826968138E-2</v>
      </c>
      <c r="AP123" s="580">
        <v>3.1881689361048494E-2</v>
      </c>
      <c r="AQ123" s="580">
        <v>3.1857114837886967E-2</v>
      </c>
      <c r="AR123" s="580">
        <v>3.1832578169811873E-2</v>
      </c>
      <c r="AS123" s="580">
        <v>3.1808079269421433E-2</v>
      </c>
      <c r="AT123" s="580">
        <v>3.1783618049582733E-2</v>
      </c>
      <c r="AU123" s="580">
        <v>3.175919442343067E-2</v>
      </c>
      <c r="AV123" s="580">
        <v>3.1734808304366938E-2</v>
      </c>
      <c r="AW123" s="580">
        <v>3.1710459606059005E-2</v>
      </c>
      <c r="AX123" s="580">
        <v>3.1686148242439108E-2</v>
      </c>
      <c r="AY123" s="580">
        <v>3.1661874127703181E-2</v>
      </c>
      <c r="AZ123" s="580">
        <v>3.1637637176309935E-2</v>
      </c>
      <c r="BA123" s="580">
        <v>3.1613437302979774E-2</v>
      </c>
      <c r="BB123" s="580">
        <v>3.1589274422693853E-2</v>
      </c>
      <c r="BC123" s="580">
        <v>3.1565148450693019E-2</v>
      </c>
      <c r="BD123" s="580">
        <v>3.1541059302476908E-2</v>
      </c>
      <c r="BE123" s="580">
        <v>3.1517006893802851E-2</v>
      </c>
      <c r="BF123" s="580">
        <v>3.1492991140684982E-2</v>
      </c>
      <c r="BG123" s="580">
        <v>3.146901195939323E-2</v>
      </c>
      <c r="BH123" s="580">
        <v>3.1445069266452332E-2</v>
      </c>
      <c r="BI123" s="580">
        <v>3.1421162978640865E-2</v>
      </c>
      <c r="BJ123" s="580">
        <v>3.1397293012990324E-2</v>
      </c>
      <c r="BK123" s="580">
        <v>3.1373459286784082E-2</v>
      </c>
    </row>
    <row r="124" spans="1:63">
      <c r="A124" s="1068"/>
      <c r="B124" s="510">
        <v>26.75</v>
      </c>
      <c r="C124" s="580">
        <v>3.2420952995882088E-2</v>
      </c>
      <c r="D124" s="580">
        <v>3.239538302057561E-2</v>
      </c>
      <c r="E124" s="580">
        <v>3.2369853346884067E-2</v>
      </c>
      <c r="F124" s="580">
        <v>3.2344363879601559E-2</v>
      </c>
      <c r="G124" s="580">
        <v>3.2318914523821879E-2</v>
      </c>
      <c r="H124" s="580">
        <v>3.2293505184937253E-2</v>
      </c>
      <c r="I124" s="580">
        <v>3.2268135768637206E-2</v>
      </c>
      <c r="J124" s="580">
        <v>3.2242806180907385E-2</v>
      </c>
      <c r="K124" s="580">
        <v>3.2217516328028419E-2</v>
      </c>
      <c r="L124" s="580">
        <v>3.2192266116574705E-2</v>
      </c>
      <c r="M124" s="580">
        <v>3.2167055453413335E-2</v>
      </c>
      <c r="N124" s="580">
        <v>3.2141884245702891E-2</v>
      </c>
      <c r="O124" s="580">
        <v>3.2116752400892332E-2</v>
      </c>
      <c r="P124" s="580">
        <v>3.2091659826719854E-2</v>
      </c>
      <c r="Q124" s="580">
        <v>3.2066606431211779E-2</v>
      </c>
      <c r="R124" s="580">
        <v>3.204159212268138E-2</v>
      </c>
      <c r="S124" s="580">
        <v>3.2016616809727824E-2</v>
      </c>
      <c r="T124" s="580">
        <v>3.1991680401235012E-2</v>
      </c>
      <c r="U124" s="580">
        <v>3.1966782806370518E-2</v>
      </c>
      <c r="V124" s="580">
        <v>3.1941923934584428E-2</v>
      </c>
      <c r="W124" s="580">
        <v>3.1917103695608295E-2</v>
      </c>
      <c r="X124" s="580">
        <v>3.1892321999454E-2</v>
      </c>
      <c r="Y124" s="580">
        <v>3.1867578756412711E-2</v>
      </c>
      <c r="Z124" s="580">
        <v>3.1842873877053764E-2</v>
      </c>
      <c r="AA124" s="580">
        <v>3.1818207272223613E-2</v>
      </c>
      <c r="AB124" s="580">
        <v>3.1793578853044735E-2</v>
      </c>
      <c r="AC124" s="580">
        <v>3.1768988530914567E-2</v>
      </c>
      <c r="AD124" s="580">
        <v>3.1744436217504467E-2</v>
      </c>
      <c r="AE124" s="580">
        <v>3.1719921824758607E-2</v>
      </c>
      <c r="AF124" s="580">
        <v>3.1695445264892971E-2</v>
      </c>
      <c r="AG124" s="580">
        <v>3.1671006450394293E-2</v>
      </c>
      <c r="AH124" s="580">
        <v>3.1646605294018984E-2</v>
      </c>
      <c r="AI124" s="580">
        <v>3.1622241708792152E-2</v>
      </c>
      <c r="AJ124" s="580">
        <v>3.1597915608006504E-2</v>
      </c>
      <c r="AK124" s="580">
        <v>3.1573626905221357E-2</v>
      </c>
      <c r="AL124" s="580">
        <v>3.1549375514261603E-2</v>
      </c>
      <c r="AM124" s="580">
        <v>3.1525161349216707E-2</v>
      </c>
      <c r="AN124" s="580">
        <v>3.1500984324439658E-2</v>
      </c>
      <c r="AO124" s="580">
        <v>3.1476844354545987E-2</v>
      </c>
      <c r="AP124" s="580">
        <v>3.1452741354412762E-2</v>
      </c>
      <c r="AQ124" s="580">
        <v>3.1428675239177556E-2</v>
      </c>
      <c r="AR124" s="580">
        <v>3.1404645924237487E-2</v>
      </c>
      <c r="AS124" s="580">
        <v>3.1380653325248226E-2</v>
      </c>
      <c r="AT124" s="580">
        <v>3.1356697358122979E-2</v>
      </c>
      <c r="AU124" s="580">
        <v>3.1332777939031525E-2</v>
      </c>
      <c r="AV124" s="580">
        <v>3.1308894984399253E-2</v>
      </c>
      <c r="AW124" s="580">
        <v>3.1285048410906145E-2</v>
      </c>
      <c r="AX124" s="580">
        <v>3.1261238135485855E-2</v>
      </c>
      <c r="AY124" s="580">
        <v>3.1237464075324725E-2</v>
      </c>
      <c r="AZ124" s="580">
        <v>3.1213726147860811E-2</v>
      </c>
      <c r="BA124" s="580">
        <v>3.1190024270782948E-2</v>
      </c>
      <c r="BB124" s="580">
        <v>3.1166358362029783E-2</v>
      </c>
      <c r="BC124" s="580">
        <v>3.1142728339788851E-2</v>
      </c>
      <c r="BD124" s="580">
        <v>3.1119134122495593E-2</v>
      </c>
      <c r="BE124" s="580">
        <v>3.1095575628832459E-2</v>
      </c>
      <c r="BF124" s="580">
        <v>3.1072052777727947E-2</v>
      </c>
      <c r="BG124" s="580">
        <v>3.1048565488355696E-2</v>
      </c>
      <c r="BH124" s="580">
        <v>3.1025113680133529E-2</v>
      </c>
      <c r="BI124" s="580">
        <v>3.1001697272722561E-2</v>
      </c>
      <c r="BJ124" s="580">
        <v>3.0978316186026256E-2</v>
      </c>
      <c r="BK124" s="580">
        <v>3.0954970340189542E-2</v>
      </c>
    </row>
    <row r="125" spans="1:63">
      <c r="A125" s="1068"/>
      <c r="B125" s="510">
        <v>27</v>
      </c>
      <c r="C125" s="580">
        <v>3.1980514689536825E-2</v>
      </c>
      <c r="D125" s="580">
        <v>3.1955481290708299E-2</v>
      </c>
      <c r="E125" s="580">
        <v>3.1930487052031331E-2</v>
      </c>
      <c r="F125" s="580">
        <v>3.1905531881689445E-2</v>
      </c>
      <c r="G125" s="580">
        <v>3.1880615688152973E-2</v>
      </c>
      <c r="H125" s="580">
        <v>3.1855738380177953E-2</v>
      </c>
      <c r="I125" s="580">
        <v>3.1830899866804992E-2</v>
      </c>
      <c r="J125" s="580">
        <v>3.1806100057358164E-2</v>
      </c>
      <c r="K125" s="580">
        <v>3.1781338861443909E-2</v>
      </c>
      <c r="L125" s="580">
        <v>3.175661618894994E-2</v>
      </c>
      <c r="M125" s="580">
        <v>3.1731931950044152E-2</v>
      </c>
      <c r="N125" s="580">
        <v>3.1707286055173513E-2</v>
      </c>
      <c r="O125" s="580">
        <v>3.1682678415062997E-2</v>
      </c>
      <c r="P125" s="580">
        <v>3.1658108940714524E-2</v>
      </c>
      <c r="Q125" s="580">
        <v>3.1633577543405837E-2</v>
      </c>
      <c r="R125" s="580">
        <v>3.1609084134689477E-2</v>
      </c>
      <c r="S125" s="580">
        <v>3.158462862639172E-2</v>
      </c>
      <c r="T125" s="580">
        <v>3.1560210930611489E-2</v>
      </c>
      <c r="U125" s="580">
        <v>3.1535830959719326E-2</v>
      </c>
      <c r="V125" s="580">
        <v>3.1511488626356339E-2</v>
      </c>
      <c r="W125" s="580">
        <v>3.1487183843433138E-2</v>
      </c>
      <c r="X125" s="580">
        <v>3.1462916524128838E-2</v>
      </c>
      <c r="Y125" s="580">
        <v>3.1438686581889981E-2</v>
      </c>
      <c r="Z125" s="580">
        <v>3.1414493930429541E-2</v>
      </c>
      <c r="AA125" s="580">
        <v>3.1390338483725876E-2</v>
      </c>
      <c r="AB125" s="580">
        <v>3.136622015602173E-2</v>
      </c>
      <c r="AC125" s="580">
        <v>3.1342138861823181E-2</v>
      </c>
      <c r="AD125" s="580">
        <v>3.131809451589869E-2</v>
      </c>
      <c r="AE125" s="580">
        <v>3.1294087033278038E-2</v>
      </c>
      <c r="AF125" s="580">
        <v>3.1270116329251356E-2</v>
      </c>
      <c r="AG125" s="580">
        <v>3.124618231936812E-2</v>
      </c>
      <c r="AH125" s="580">
        <v>3.1222284919436162E-2</v>
      </c>
      <c r="AI125" s="580">
        <v>3.1198424045520683E-2</v>
      </c>
      <c r="AJ125" s="580">
        <v>3.1174599613943258E-2</v>
      </c>
      <c r="AK125" s="580">
        <v>3.1150811541280878E-2</v>
      </c>
      <c r="AL125" s="580">
        <v>3.1127059744364971E-2</v>
      </c>
      <c r="AM125" s="580">
        <v>3.1103344140280417E-2</v>
      </c>
      <c r="AN125" s="580">
        <v>3.1079664646364604E-2</v>
      </c>
      <c r="AO125" s="580">
        <v>3.1056021180206457E-2</v>
      </c>
      <c r="AP125" s="580">
        <v>3.1032413659645468E-2</v>
      </c>
      <c r="AQ125" s="580">
        <v>3.1008842002770785E-2</v>
      </c>
      <c r="AR125" s="580">
        <v>3.0985306127920217E-2</v>
      </c>
      <c r="AS125" s="580">
        <v>3.0961805953679328E-2</v>
      </c>
      <c r="AT125" s="580">
        <v>3.0938341398880475E-2</v>
      </c>
      <c r="AU125" s="580">
        <v>3.091491238260189E-2</v>
      </c>
      <c r="AV125" s="580">
        <v>3.0891518824166728E-2</v>
      </c>
      <c r="AW125" s="580">
        <v>3.0868160643142163E-2</v>
      </c>
      <c r="AX125" s="580">
        <v>3.084483775933846E-2</v>
      </c>
      <c r="AY125" s="580">
        <v>3.0821550092808049E-2</v>
      </c>
      <c r="AZ125" s="580">
        <v>3.0798297563844626E-2</v>
      </c>
      <c r="BA125" s="580">
        <v>3.0775080092982233E-2</v>
      </c>
      <c r="BB125" s="580">
        <v>3.0751897600994341E-2</v>
      </c>
      <c r="BC125" s="580">
        <v>3.0728750008892976E-2</v>
      </c>
      <c r="BD125" s="580">
        <v>3.0705637237927814E-2</v>
      </c>
      <c r="BE125" s="580">
        <v>3.0682559209585267E-2</v>
      </c>
      <c r="BF125" s="580">
        <v>3.0659515845587623E-2</v>
      </c>
      <c r="BG125" s="580">
        <v>3.0636507067892144E-2</v>
      </c>
      <c r="BH125" s="580">
        <v>3.0613532798690179E-2</v>
      </c>
      <c r="BI125" s="580">
        <v>3.0590592960406306E-2</v>
      </c>
      <c r="BJ125" s="580">
        <v>3.0567687475697453E-2</v>
      </c>
      <c r="BK125" s="580">
        <v>3.0544816267452014E-2</v>
      </c>
    </row>
    <row r="126" spans="1:63">
      <c r="A126" s="1068"/>
      <c r="B126" s="510">
        <v>27.25</v>
      </c>
      <c r="C126" s="580">
        <v>3.1549020829986667E-2</v>
      </c>
      <c r="D126" s="580">
        <v>3.1524509067949361E-2</v>
      </c>
      <c r="E126" s="580">
        <v>3.1500035364781548E-2</v>
      </c>
      <c r="F126" s="580">
        <v>3.1475599631912245E-2</v>
      </c>
      <c r="G126" s="580">
        <v>3.1451201781045081E-2</v>
      </c>
      <c r="H126" s="580">
        <v>3.1426841724157266E-2</v>
      </c>
      <c r="I126" s="580">
        <v>3.1402519373498458E-2</v>
      </c>
      <c r="J126" s="580">
        <v>3.13782346415898E-2</v>
      </c>
      <c r="K126" s="580">
        <v>3.1353987441222808E-2</v>
      </c>
      <c r="L126" s="580">
        <v>3.1329777685458353E-2</v>
      </c>
      <c r="M126" s="580">
        <v>3.1305605287625618E-2</v>
      </c>
      <c r="N126" s="580">
        <v>3.1281470161321052E-2</v>
      </c>
      <c r="O126" s="580">
        <v>3.1257372220407378E-2</v>
      </c>
      <c r="P126" s="580">
        <v>3.1233311379012509E-2</v>
      </c>
      <c r="Q126" s="580">
        <v>3.1209287551528572E-2</v>
      </c>
      <c r="R126" s="580">
        <v>3.1185300652610881E-2</v>
      </c>
      <c r="S126" s="580">
        <v>3.1161350597176934E-2</v>
      </c>
      <c r="T126" s="580">
        <v>3.1137437300405389E-2</v>
      </c>
      <c r="U126" s="580">
        <v>3.1113560677735078E-2</v>
      </c>
      <c r="V126" s="580">
        <v>3.1089720644863997E-2</v>
      </c>
      <c r="W126" s="580">
        <v>3.1065917117748327E-2</v>
      </c>
      <c r="X126" s="580">
        <v>3.1042150012601449E-2</v>
      </c>
      <c r="Y126" s="580">
        <v>3.101841924589294E-2</v>
      </c>
      <c r="Z126" s="580">
        <v>3.0994724734347619E-2</v>
      </c>
      <c r="AA126" s="580">
        <v>3.0971066394944555E-2</v>
      </c>
      <c r="AB126" s="580">
        <v>3.0947444144916101E-2</v>
      </c>
      <c r="AC126" s="580">
        <v>3.0923857901746937E-2</v>
      </c>
      <c r="AD126" s="580">
        <v>3.0900307583173105E-2</v>
      </c>
      <c r="AE126" s="580">
        <v>3.0876793107181048E-2</v>
      </c>
      <c r="AF126" s="580">
        <v>3.085331439200666E-2</v>
      </c>
      <c r="AG126" s="580">
        <v>3.0829871356134353E-2</v>
      </c>
      <c r="AH126" s="580">
        <v>3.0806463918296074E-2</v>
      </c>
      <c r="AI126" s="580">
        <v>3.0783091997470417E-2</v>
      </c>
      <c r="AJ126" s="580">
        <v>3.0759755512881654E-2</v>
      </c>
      <c r="AK126" s="580">
        <v>3.0736454383998808E-2</v>
      </c>
      <c r="AL126" s="580">
        <v>3.0713188530534747E-2</v>
      </c>
      <c r="AM126" s="580">
        <v>3.0689957872445245E-2</v>
      </c>
      <c r="AN126" s="580">
        <v>3.0666762329928043E-2</v>
      </c>
      <c r="AO126" s="580">
        <v>3.0643601823421986E-2</v>
      </c>
      <c r="AP126" s="580">
        <v>3.0620476273606076E-2</v>
      </c>
      <c r="AQ126" s="580">
        <v>3.0597385601398578E-2</v>
      </c>
      <c r="AR126" s="580">
        <v>3.0574329727956116E-2</v>
      </c>
      <c r="AS126" s="580">
        <v>3.0551308574672774E-2</v>
      </c>
      <c r="AT126" s="580">
        <v>3.0528322063179215E-2</v>
      </c>
      <c r="AU126" s="580">
        <v>3.0505370115341768E-2</v>
      </c>
      <c r="AV126" s="580">
        <v>3.0482452653261563E-2</v>
      </c>
      <c r="AW126" s="580">
        <v>3.0459569599273647E-2</v>
      </c>
      <c r="AX126" s="580">
        <v>3.0436720875946104E-2</v>
      </c>
      <c r="AY126" s="580">
        <v>3.0413906406079171E-2</v>
      </c>
      <c r="AZ126" s="580">
        <v>3.0391126112704392E-2</v>
      </c>
      <c r="BA126" s="580">
        <v>3.0368379919083723E-2</v>
      </c>
      <c r="BB126" s="580">
        <v>3.0345667748708696E-2</v>
      </c>
      <c r="BC126" s="580">
        <v>3.0322989525299552E-2</v>
      </c>
      <c r="BD126" s="580">
        <v>3.0300345172804385E-2</v>
      </c>
      <c r="BE126" s="580">
        <v>3.0277734615398288E-2</v>
      </c>
      <c r="BF126" s="580">
        <v>3.0255157777482524E-2</v>
      </c>
      <c r="BG126" s="580">
        <v>3.0232614583683651E-2</v>
      </c>
      <c r="BH126" s="580">
        <v>3.0210104958852724E-2</v>
      </c>
      <c r="BI126" s="580">
        <v>3.0187628828064427E-2</v>
      </c>
      <c r="BJ126" s="580">
        <v>3.0165186116616258E-2</v>
      </c>
      <c r="BK126" s="580">
        <v>3.0142776750027699E-2</v>
      </c>
    </row>
    <row r="127" spans="1:63">
      <c r="A127" s="1068"/>
      <c r="B127" s="576">
        <v>27.5</v>
      </c>
      <c r="C127" s="580">
        <v>3.1126230063360662E-2</v>
      </c>
      <c r="D127" s="580">
        <v>3.1102225515802669E-2</v>
      </c>
      <c r="E127" s="580">
        <v>3.1078257964325805E-2</v>
      </c>
      <c r="F127" s="580">
        <v>3.1054327323467759E-2</v>
      </c>
      <c r="G127" s="580">
        <v>3.103043350802925E-2</v>
      </c>
      <c r="H127" s="580">
        <v>3.1006576433072995E-2</v>
      </c>
      <c r="I127" s="580">
        <v>3.0982756013922738E-2</v>
      </c>
      <c r="J127" s="580">
        <v>3.0958972166162217E-2</v>
      </c>
      <c r="K127" s="580">
        <v>3.0935224805634185E-2</v>
      </c>
      <c r="L127" s="580">
        <v>3.0911513848439407E-2</v>
      </c>
      <c r="M127" s="580">
        <v>3.0887839210935689E-2</v>
      </c>
      <c r="N127" s="580">
        <v>3.0864200809736855E-2</v>
      </c>
      <c r="O127" s="580">
        <v>3.084059856171182E-2</v>
      </c>
      <c r="P127" s="580">
        <v>3.0817032383983582E-2</v>
      </c>
      <c r="Q127" s="580">
        <v>3.0793502193928256E-2</v>
      </c>
      <c r="R127" s="580">
        <v>3.0770007909174123E-2</v>
      </c>
      <c r="S127" s="580">
        <v>3.0746549447600652E-2</v>
      </c>
      <c r="T127" s="580">
        <v>3.0723126727337541E-2</v>
      </c>
      <c r="U127" s="580">
        <v>3.069973966676379E-2</v>
      </c>
      <c r="V127" s="580">
        <v>3.0676388184506725E-2</v>
      </c>
      <c r="W127" s="580">
        <v>3.0653072199441068E-2</v>
      </c>
      <c r="X127" s="580">
        <v>3.0629791630687995E-2</v>
      </c>
      <c r="Y127" s="580">
        <v>3.0606546397614207E-2</v>
      </c>
      <c r="Z127" s="580">
        <v>3.0583336419830989E-2</v>
      </c>
      <c r="AA127" s="580">
        <v>3.0560161617193271E-2</v>
      </c>
      <c r="AB127" s="580">
        <v>3.0537021909798744E-2</v>
      </c>
      <c r="AC127" s="580">
        <v>3.0513917217986915E-2</v>
      </c>
      <c r="AD127" s="580">
        <v>3.049084746233819E-2</v>
      </c>
      <c r="AE127" s="580">
        <v>3.0467812563672973E-2</v>
      </c>
      <c r="AF127" s="580">
        <v>3.0444812443050768E-2</v>
      </c>
      <c r="AG127" s="580">
        <v>3.0421847021769248E-2</v>
      </c>
      <c r="AH127" s="580">
        <v>3.0398916221363394E-2</v>
      </c>
      <c r="AI127" s="580">
        <v>3.0376019963604582E-2</v>
      </c>
      <c r="AJ127" s="580">
        <v>3.0353158170499689E-2</v>
      </c>
      <c r="AK127" s="580">
        <v>3.033033076429022E-2</v>
      </c>
      <c r="AL127" s="580">
        <v>3.0307537667451419E-2</v>
      </c>
      <c r="AM127" s="580">
        <v>3.0284778802691387E-2</v>
      </c>
      <c r="AN127" s="580">
        <v>3.0262054092950224E-2</v>
      </c>
      <c r="AO127" s="580">
        <v>3.0239363461399146E-2</v>
      </c>
      <c r="AP127" s="580">
        <v>3.0216706831439615E-2</v>
      </c>
      <c r="AQ127" s="580">
        <v>3.0194084126702499E-2</v>
      </c>
      <c r="AR127" s="580">
        <v>3.0171495271047195E-2</v>
      </c>
      <c r="AS127" s="580">
        <v>3.0148940188560767E-2</v>
      </c>
      <c r="AT127" s="580">
        <v>3.0126418803557119E-2</v>
      </c>
      <c r="AU127" s="580">
        <v>3.010393104057614E-2</v>
      </c>
      <c r="AV127" s="580">
        <v>3.0081476824382856E-2</v>
      </c>
      <c r="AW127" s="580">
        <v>3.0059056079966593E-2</v>
      </c>
      <c r="AX127" s="580">
        <v>3.0036668732540135E-2</v>
      </c>
      <c r="AY127" s="580">
        <v>3.0014314707538924E-2</v>
      </c>
      <c r="AZ127" s="580">
        <v>2.9991993930620169E-2</v>
      </c>
      <c r="BA127" s="580">
        <v>2.9969706327662098E-2</v>
      </c>
      <c r="BB127" s="580">
        <v>2.9947451824763077E-2</v>
      </c>
      <c r="BC127" s="580">
        <v>2.9925230348240833E-2</v>
      </c>
      <c r="BD127" s="580">
        <v>2.9903041824631611E-2</v>
      </c>
      <c r="BE127" s="580">
        <v>2.9880886180689393E-2</v>
      </c>
      <c r="BF127" s="580">
        <v>2.9858763343385053E-2</v>
      </c>
      <c r="BG127" s="580">
        <v>2.98366732399056E-2</v>
      </c>
      <c r="BH127" s="580">
        <v>2.9814615797653352E-2</v>
      </c>
      <c r="BI127" s="580">
        <v>2.9792590944245141E-2</v>
      </c>
      <c r="BJ127" s="580">
        <v>2.9770598607511536E-2</v>
      </c>
      <c r="BK127" s="580">
        <v>2.9748638715496042E-2</v>
      </c>
    </row>
    <row r="128" spans="1:63">
      <c r="A128" s="1068"/>
      <c r="B128" s="510">
        <v>27.75</v>
      </c>
      <c r="C128" s="580">
        <v>3.0711909147830067E-2</v>
      </c>
      <c r="D128" s="580">
        <v>3.0688397888421405E-2</v>
      </c>
      <c r="E128" s="580">
        <v>3.0664922599193838E-2</v>
      </c>
      <c r="F128" s="580">
        <v>3.0641483197663591E-2</v>
      </c>
      <c r="G128" s="580">
        <v>3.0618079601598881E-2</v>
      </c>
      <c r="H128" s="580">
        <v>3.0594711729018981E-2</v>
      </c>
      <c r="I128" s="580">
        <v>3.0571379498193236E-2</v>
      </c>
      <c r="J128" s="580">
        <v>3.054808282764012E-2</v>
      </c>
      <c r="K128" s="580">
        <v>3.0524821636126291E-2</v>
      </c>
      <c r="L128" s="580">
        <v>3.0501595842665645E-2</v>
      </c>
      <c r="M128" s="580">
        <v>3.0478405366518357E-2</v>
      </c>
      <c r="N128" s="580">
        <v>3.0455250127189984E-2</v>
      </c>
      <c r="O128" s="580">
        <v>3.0432130044430499E-2</v>
      </c>
      <c r="P128" s="580">
        <v>3.0409045038233384E-2</v>
      </c>
      <c r="Q128" s="580">
        <v>3.0385995028834697E-2</v>
      </c>
      <c r="R128" s="580">
        <v>3.0362979936712168E-2</v>
      </c>
      <c r="S128" s="580">
        <v>3.0339999682584246E-2</v>
      </c>
      <c r="T128" s="580">
        <v>3.031705418740924E-2</v>
      </c>
      <c r="U128" s="580">
        <v>3.0294143372384379E-2</v>
      </c>
      <c r="V128" s="580">
        <v>3.0271267158944924E-2</v>
      </c>
      <c r="W128" s="580">
        <v>3.024842546876326E-2</v>
      </c>
      <c r="X128" s="580">
        <v>3.0225618223748019E-2</v>
      </c>
      <c r="Y128" s="580">
        <v>3.0202845346043155E-2</v>
      </c>
      <c r="Z128" s="580">
        <v>3.0180106758027101E-2</v>
      </c>
      <c r="AA128" s="580">
        <v>3.0157402382311866E-2</v>
      </c>
      <c r="AB128" s="580">
        <v>3.0134732141742154E-2</v>
      </c>
      <c r="AC128" s="580">
        <v>3.0112095959394493E-2</v>
      </c>
      <c r="AD128" s="580">
        <v>3.0089493758576374E-2</v>
      </c>
      <c r="AE128" s="580">
        <v>3.0066925462825377E-2</v>
      </c>
      <c r="AF128" s="580">
        <v>3.0044390995908291E-2</v>
      </c>
      <c r="AG128" s="580">
        <v>3.0021890281820299E-2</v>
      </c>
      <c r="AH128" s="580">
        <v>2.9999423244784086E-2</v>
      </c>
      <c r="AI128" s="580">
        <v>2.9976989809249E-2</v>
      </c>
      <c r="AJ128" s="580">
        <v>2.9954589899890215E-2</v>
      </c>
      <c r="AK128" s="580">
        <v>2.9932223441607869E-2</v>
      </c>
      <c r="AL128" s="580">
        <v>2.9909890359526233E-2</v>
      </c>
      <c r="AM128" s="580">
        <v>2.9887590578992883E-2</v>
      </c>
      <c r="AN128" s="580">
        <v>2.9865324025577865E-2</v>
      </c>
      <c r="AO128" s="580">
        <v>2.9843090625072861E-2</v>
      </c>
      <c r="AP128" s="580">
        <v>2.9820890303490361E-2</v>
      </c>
      <c r="AQ128" s="580">
        <v>2.9798722987062865E-2</v>
      </c>
      <c r="AR128" s="580">
        <v>2.9776588602242027E-2</v>
      </c>
      <c r="AS128" s="580">
        <v>2.9754487075697885E-2</v>
      </c>
      <c r="AT128" s="580">
        <v>2.9732418334318018E-2</v>
      </c>
      <c r="AU128" s="580">
        <v>2.9710382305206767E-2</v>
      </c>
      <c r="AV128" s="580">
        <v>2.9688378915684398E-2</v>
      </c>
      <c r="AW128" s="580">
        <v>2.9666408093286346E-2</v>
      </c>
      <c r="AX128" s="580">
        <v>2.9644469765762373E-2</v>
      </c>
      <c r="AY128" s="580">
        <v>2.9622563861075812E-2</v>
      </c>
      <c r="AZ128" s="580">
        <v>2.9600690307402769E-2</v>
      </c>
      <c r="BA128" s="580">
        <v>2.9578849033131325E-2</v>
      </c>
      <c r="BB128" s="580">
        <v>2.9557039966860776E-2</v>
      </c>
      <c r="BC128" s="580">
        <v>2.9535263037400832E-2</v>
      </c>
      <c r="BD128" s="580">
        <v>2.9513518173770868E-2</v>
      </c>
      <c r="BE128" s="580">
        <v>2.9491805305199115E-2</v>
      </c>
      <c r="BF128" s="580">
        <v>2.9470124361121942E-2</v>
      </c>
      <c r="BG128" s="580">
        <v>2.9448475271183047E-2</v>
      </c>
      <c r="BH128" s="580">
        <v>2.9426857965232728E-2</v>
      </c>
      <c r="BI128" s="580">
        <v>2.9405272373327102E-2</v>
      </c>
      <c r="BJ128" s="580">
        <v>2.9383718425727366E-2</v>
      </c>
      <c r="BK128" s="580">
        <v>2.9362196052899033E-2</v>
      </c>
    </row>
    <row r="129" spans="1:63">
      <c r="A129" s="1068"/>
      <c r="B129" s="510">
        <v>28</v>
      </c>
      <c r="C129" s="580">
        <v>3.0305832627606381E-2</v>
      </c>
      <c r="D129" s="580">
        <v>3.0282801205632925E-2</v>
      </c>
      <c r="E129" s="580">
        <v>3.0259804763301118E-2</v>
      </c>
      <c r="F129" s="580">
        <v>3.0236843220981913E-2</v>
      </c>
      <c r="G129" s="580">
        <v>3.0213916499287768E-2</v>
      </c>
      <c r="H129" s="580">
        <v>3.0191024519071744E-2</v>
      </c>
      <c r="I129" s="580">
        <v>3.0168167201426573E-2</v>
      </c>
      <c r="J129" s="580">
        <v>3.0145344467683782E-2</v>
      </c>
      <c r="K129" s="580">
        <v>3.0122556239412766E-2</v>
      </c>
      <c r="L129" s="580">
        <v>3.0099802438419893E-2</v>
      </c>
      <c r="M129" s="580">
        <v>3.0077082986747619E-2</v>
      </c>
      <c r="N129" s="580">
        <v>3.00543978066736E-2</v>
      </c>
      <c r="O129" s="580">
        <v>3.0031746820709793E-2</v>
      </c>
      <c r="P129" s="580">
        <v>3.0009129951601574E-2</v>
      </c>
      <c r="Q129" s="580">
        <v>2.998654712232688E-2</v>
      </c>
      <c r="R129" s="580">
        <v>2.99639982560953E-2</v>
      </c>
      <c r="S129" s="580">
        <v>2.9941483276347238E-2</v>
      </c>
      <c r="T129" s="580">
        <v>2.9919002106753034E-2</v>
      </c>
      <c r="U129" s="580">
        <v>2.9896554671212095E-2</v>
      </c>
      <c r="V129" s="580">
        <v>2.9874140893852041E-2</v>
      </c>
      <c r="W129" s="580">
        <v>2.9851760699027865E-2</v>
      </c>
      <c r="X129" s="580">
        <v>2.982941401132104E-2</v>
      </c>
      <c r="Y129" s="580">
        <v>2.9807100755538725E-2</v>
      </c>
      <c r="Z129" s="580">
        <v>2.9784820856712885E-2</v>
      </c>
      <c r="AA129" s="580">
        <v>2.9762574240099472E-2</v>
      </c>
      <c r="AB129" s="580">
        <v>2.9740360831177565E-2</v>
      </c>
      <c r="AC129" s="580">
        <v>2.9718180555648573E-2</v>
      </c>
      <c r="AD129" s="580">
        <v>2.9696033339435365E-2</v>
      </c>
      <c r="AE129" s="580">
        <v>2.967391910868148E-2</v>
      </c>
      <c r="AF129" s="580">
        <v>2.965183778975029E-2</v>
      </c>
      <c r="AG129" s="580">
        <v>2.9629789309224185E-2</v>
      </c>
      <c r="AH129" s="580">
        <v>2.9607773593903763E-2</v>
      </c>
      <c r="AI129" s="580">
        <v>2.9585790570807013E-2</v>
      </c>
      <c r="AJ129" s="580">
        <v>2.956384016716852E-2</v>
      </c>
      <c r="AK129" s="580">
        <v>2.9541922310438635E-2</v>
      </c>
      <c r="AL129" s="580">
        <v>2.9520036928282714E-2</v>
      </c>
      <c r="AM129" s="580">
        <v>2.9498183948580302E-2</v>
      </c>
      <c r="AN129" s="580">
        <v>2.9476363299424331E-2</v>
      </c>
      <c r="AO129" s="580">
        <v>2.945457490912036E-2</v>
      </c>
      <c r="AP129" s="580">
        <v>2.9432818706185755E-2</v>
      </c>
      <c r="AQ129" s="580">
        <v>2.9411094619348932E-2</v>
      </c>
      <c r="AR129" s="580">
        <v>2.9389402577548566E-2</v>
      </c>
      <c r="AS129" s="580">
        <v>2.9367742509932838E-2</v>
      </c>
      <c r="AT129" s="580">
        <v>2.9346114345858626E-2</v>
      </c>
      <c r="AU129" s="580">
        <v>2.9324518014890773E-2</v>
      </c>
      <c r="AV129" s="580">
        <v>2.9302953446801304E-2</v>
      </c>
      <c r="AW129" s="580">
        <v>2.9281420571568659E-2</v>
      </c>
      <c r="AX129" s="580">
        <v>2.9259919319376958E-2</v>
      </c>
      <c r="AY129" s="580">
        <v>2.9238449620615222E-2</v>
      </c>
      <c r="AZ129" s="580">
        <v>2.9217011405876642E-2</v>
      </c>
      <c r="BA129" s="580">
        <v>2.9195604605957815E-2</v>
      </c>
      <c r="BB129" s="580">
        <v>2.9174229151858015E-2</v>
      </c>
      <c r="BC129" s="580">
        <v>2.9152884974778422E-2</v>
      </c>
      <c r="BD129" s="580">
        <v>2.9131572006121428E-2</v>
      </c>
      <c r="BE129" s="580">
        <v>2.9110290177489867E-2</v>
      </c>
      <c r="BF129" s="580">
        <v>2.9089039420686295E-2</v>
      </c>
      <c r="BG129" s="580">
        <v>2.9067819667712269E-2</v>
      </c>
      <c r="BH129" s="580">
        <v>2.9046630850767603E-2</v>
      </c>
      <c r="BI129" s="580">
        <v>2.9025472902249671E-2</v>
      </c>
      <c r="BJ129" s="580">
        <v>2.900434575475266E-2</v>
      </c>
      <c r="BK129" s="580">
        <v>2.8983249341066872E-2</v>
      </c>
    </row>
    <row r="130" spans="1:63">
      <c r="A130" s="1068"/>
      <c r="B130" s="510">
        <v>28.25</v>
      </c>
      <c r="C130" s="580">
        <v>2.9907782522167685E-2</v>
      </c>
      <c r="D130" s="580">
        <v>2.9885217943135756E-2</v>
      </c>
      <c r="E130" s="580">
        <v>2.9862687387112324E-2</v>
      </c>
      <c r="F130" s="580">
        <v>2.9840190777205212E-2</v>
      </c>
      <c r="G130" s="580">
        <v>2.9817728036753772E-2</v>
      </c>
      <c r="H130" s="580">
        <v>2.9795299089328011E-2</v>
      </c>
      <c r="I130" s="580">
        <v>2.9772903858727735E-2</v>
      </c>
      <c r="J130" s="580">
        <v>2.9750542268981654E-2</v>
      </c>
      <c r="K130" s="580">
        <v>2.972821424434657E-2</v>
      </c>
      <c r="L130" s="580">
        <v>2.9705919709306489E-2</v>
      </c>
      <c r="M130" s="580">
        <v>2.968365858857178E-2</v>
      </c>
      <c r="N130" s="580">
        <v>2.9661430807078323E-2</v>
      </c>
      <c r="O130" s="580">
        <v>2.9639236289986676E-2</v>
      </c>
      <c r="P130" s="580">
        <v>2.9617074962681223E-2</v>
      </c>
      <c r="Q130" s="580">
        <v>2.9594946750769333E-2</v>
      </c>
      <c r="R130" s="580">
        <v>2.957285158008055E-2</v>
      </c>
      <c r="S130" s="580">
        <v>2.9550789376665748E-2</v>
      </c>
      <c r="T130" s="580">
        <v>2.9528760066796309E-2</v>
      </c>
      <c r="U130" s="580">
        <v>2.9506763576963302E-2</v>
      </c>
      <c r="V130" s="580">
        <v>2.9484799833876665E-2</v>
      </c>
      <c r="W130" s="580">
        <v>2.9462868764464387E-2</v>
      </c>
      <c r="X130" s="580">
        <v>2.9440970295871706E-2</v>
      </c>
      <c r="Y130" s="580">
        <v>2.9419104355460302E-2</v>
      </c>
      <c r="Z130" s="580">
        <v>2.9397270870807485E-2</v>
      </c>
      <c r="AA130" s="580">
        <v>2.9375469769705398E-2</v>
      </c>
      <c r="AB130" s="580">
        <v>2.9353700980160234E-2</v>
      </c>
      <c r="AC130" s="580">
        <v>2.9331964430391422E-2</v>
      </c>
      <c r="AD130" s="580">
        <v>2.931026004883085E-2</v>
      </c>
      <c r="AE130" s="580">
        <v>2.9288587764122086E-2</v>
      </c>
      <c r="AF130" s="580">
        <v>2.9266947505119583E-2</v>
      </c>
      <c r="AG130" s="580">
        <v>2.9245339200887909E-2</v>
      </c>
      <c r="AH130" s="580">
        <v>2.9223762780700969E-2</v>
      </c>
      <c r="AI130" s="580">
        <v>2.9202218174041224E-2</v>
      </c>
      <c r="AJ130" s="580">
        <v>2.9180705310598947E-2</v>
      </c>
      <c r="AK130" s="580">
        <v>2.9159224120271433E-2</v>
      </c>
      <c r="AL130" s="580">
        <v>2.9137774533162252E-2</v>
      </c>
      <c r="AM130" s="580">
        <v>2.9116356479580482E-2</v>
      </c>
      <c r="AN130" s="580">
        <v>2.9094969890039967E-2</v>
      </c>
      <c r="AO130" s="580">
        <v>2.9073614695258557E-2</v>
      </c>
      <c r="AP130" s="580">
        <v>2.9052290826157345E-2</v>
      </c>
      <c r="AQ130" s="580">
        <v>2.9030998213859956E-2</v>
      </c>
      <c r="AR130" s="580">
        <v>2.9009736789691775E-2</v>
      </c>
      <c r="AS130" s="580">
        <v>2.8988506485179227E-2</v>
      </c>
      <c r="AT130" s="580">
        <v>2.8967307232049037E-2</v>
      </c>
      <c r="AU130" s="580">
        <v>2.8946138962227495E-2</v>
      </c>
      <c r="AV130" s="580">
        <v>2.8925001607839715E-2</v>
      </c>
      <c r="AW130" s="580">
        <v>2.890389510120895E-2</v>
      </c>
      <c r="AX130" s="580">
        <v>2.8882819374855817E-2</v>
      </c>
      <c r="AY130" s="580">
        <v>2.8861774361497627E-2</v>
      </c>
      <c r="AZ130" s="580">
        <v>2.8840759994047629E-2</v>
      </c>
      <c r="BA130" s="580">
        <v>2.8819776205614329E-2</v>
      </c>
      <c r="BB130" s="580">
        <v>2.8798822929500745E-2</v>
      </c>
      <c r="BC130" s="580">
        <v>2.8777900099203738E-2</v>
      </c>
      <c r="BD130" s="580">
        <v>2.8757007648413289E-2</v>
      </c>
      <c r="BE130" s="580">
        <v>2.87361455110118E-2</v>
      </c>
      <c r="BF130" s="580">
        <v>2.871531362107339E-2</v>
      </c>
      <c r="BG130" s="580">
        <v>2.8694511912863221E-2</v>
      </c>
      <c r="BH130" s="580">
        <v>2.8673740320836777E-2</v>
      </c>
      <c r="BI130" s="580">
        <v>2.8652998779639203E-2</v>
      </c>
      <c r="BJ130" s="580">
        <v>2.8632287224104613E-2</v>
      </c>
      <c r="BK130" s="580">
        <v>2.8611605589255389E-2</v>
      </c>
    </row>
    <row r="131" spans="1:63">
      <c r="A131" s="1068"/>
      <c r="B131" s="510">
        <v>28.5</v>
      </c>
      <c r="C131" s="580">
        <v>2.951754802990339E-2</v>
      </c>
      <c r="D131" s="580">
        <v>2.9495437737062563E-2</v>
      </c>
      <c r="E131" s="580">
        <v>2.9473360543118422E-2</v>
      </c>
      <c r="F131" s="580">
        <v>2.9451316373803466E-2</v>
      </c>
      <c r="G131" s="580">
        <v>2.9429305155072197E-2</v>
      </c>
      <c r="H131" s="580">
        <v>2.9407326813100342E-2</v>
      </c>
      <c r="I131" s="580">
        <v>2.9385381274283959E-2</v>
      </c>
      <c r="J131" s="580">
        <v>2.9363468465238685E-2</v>
      </c>
      <c r="K131" s="580">
        <v>2.9341588312798868E-2</v>
      </c>
      <c r="L131" s="580">
        <v>2.9319740744016779E-2</v>
      </c>
      <c r="M131" s="580">
        <v>2.9297925686161793E-2</v>
      </c>
      <c r="N131" s="580">
        <v>2.9276143066719579E-2</v>
      </c>
      <c r="O131" s="580">
        <v>2.9254392813391296E-2</v>
      </c>
      <c r="P131" s="580">
        <v>2.9232674854092804E-2</v>
      </c>
      <c r="Q131" s="580">
        <v>2.9210989116953859E-2</v>
      </c>
      <c r="R131" s="580">
        <v>2.9189335530317315E-2</v>
      </c>
      <c r="S131" s="580">
        <v>2.916771402273835E-2</v>
      </c>
      <c r="T131" s="580">
        <v>2.9146124522983669E-2</v>
      </c>
      <c r="U131" s="580">
        <v>2.9124566960030723E-2</v>
      </c>
      <c r="V131" s="580">
        <v>2.9103041263066926E-2</v>
      </c>
      <c r="W131" s="580">
        <v>2.9081547361488894E-2</v>
      </c>
      <c r="X131" s="580">
        <v>2.9060085184901656E-2</v>
      </c>
      <c r="Y131" s="580">
        <v>2.9038654663117905E-2</v>
      </c>
      <c r="Z131" s="580">
        <v>2.9017255726157213E-2</v>
      </c>
      <c r="AA131" s="580">
        <v>2.8995888304245279E-2</v>
      </c>
      <c r="AB131" s="580">
        <v>2.897455232781317E-2</v>
      </c>
      <c r="AC131" s="580">
        <v>2.8953247727496561E-2</v>
      </c>
      <c r="AD131" s="580">
        <v>2.8931974434134995E-2</v>
      </c>
      <c r="AE131" s="580">
        <v>2.8910732378771127E-2</v>
      </c>
      <c r="AF131" s="580">
        <v>2.8889521492649974E-2</v>
      </c>
      <c r="AG131" s="580">
        <v>2.8868341707218186E-2</v>
      </c>
      <c r="AH131" s="580">
        <v>2.8847192954123288E-2</v>
      </c>
      <c r="AI131" s="580">
        <v>2.8826075165212964E-2</v>
      </c>
      <c r="AJ131" s="580">
        <v>2.8804988272534322E-2</v>
      </c>
      <c r="AK131" s="580">
        <v>2.8783932208333151E-2</v>
      </c>
      <c r="AL131" s="580">
        <v>2.8762906905053214E-2</v>
      </c>
      <c r="AM131" s="580">
        <v>2.8741912295335518E-2</v>
      </c>
      <c r="AN131" s="580">
        <v>2.8720948312017575E-2</v>
      </c>
      <c r="AO131" s="580">
        <v>2.870001488813272E-2</v>
      </c>
      <c r="AP131" s="580">
        <v>2.8679111956909382E-2</v>
      </c>
      <c r="AQ131" s="580">
        <v>2.8658239451770366E-2</v>
      </c>
      <c r="AR131" s="580">
        <v>2.8637397306332163E-2</v>
      </c>
      <c r="AS131" s="580">
        <v>2.8616585454404229E-2</v>
      </c>
      <c r="AT131" s="580">
        <v>2.8595803829988307E-2</v>
      </c>
      <c r="AU131" s="580">
        <v>2.8575052367277691E-2</v>
      </c>
      <c r="AV131" s="580">
        <v>2.8554331000656574E-2</v>
      </c>
      <c r="AW131" s="580">
        <v>2.8533639664699333E-2</v>
      </c>
      <c r="AX131" s="580">
        <v>2.8512978294169846E-2</v>
      </c>
      <c r="AY131" s="580">
        <v>2.8492346824020808E-2</v>
      </c>
      <c r="AZ131" s="580">
        <v>2.8471745189393039E-2</v>
      </c>
      <c r="BA131" s="580">
        <v>2.8451173325614816E-2</v>
      </c>
      <c r="BB131" s="580">
        <v>2.8430631168201187E-2</v>
      </c>
      <c r="BC131" s="580">
        <v>2.8410118652853311E-2</v>
      </c>
      <c r="BD131" s="580">
        <v>2.8389635715457773E-2</v>
      </c>
      <c r="BE131" s="580">
        <v>2.8369182292085918E-2</v>
      </c>
      <c r="BF131" s="580">
        <v>2.8348758318993198E-2</v>
      </c>
      <c r="BG131" s="580">
        <v>2.8328363732618485E-2</v>
      </c>
      <c r="BH131" s="580">
        <v>2.8307998469583442E-2</v>
      </c>
      <c r="BI131" s="580">
        <v>2.828766246669185E-2</v>
      </c>
      <c r="BJ131" s="580">
        <v>2.8267355660928944E-2</v>
      </c>
      <c r="BK131" s="580">
        <v>2.8247077989460793E-2</v>
      </c>
    </row>
    <row r="132" spans="1:63">
      <c r="A132" s="1068"/>
      <c r="B132" s="510">
        <v>28.75</v>
      </c>
      <c r="C132" s="580">
        <v>2.9134925245416162E-2</v>
      </c>
      <c r="D132" s="580">
        <v>2.9113257102150729E-2</v>
      </c>
      <c r="E132" s="580">
        <v>2.9091621164872208E-2</v>
      </c>
      <c r="F132" s="580">
        <v>2.9070017361830892E-2</v>
      </c>
      <c r="G132" s="580">
        <v>2.9048445621490043E-2</v>
      </c>
      <c r="H132" s="580">
        <v>2.9026905872525096E-2</v>
      </c>
      <c r="I132" s="580">
        <v>2.9005398043822891E-2</v>
      </c>
      <c r="J132" s="580">
        <v>2.8983922064480878E-2</v>
      </c>
      <c r="K132" s="580">
        <v>2.8962477863806339E-2</v>
      </c>
      <c r="L132" s="580">
        <v>2.8941065371315616E-2</v>
      </c>
      <c r="M132" s="580">
        <v>2.8919684516733338E-2</v>
      </c>
      <c r="N132" s="580">
        <v>2.8898335229991638E-2</v>
      </c>
      <c r="O132" s="580">
        <v>2.8877017441229412E-2</v>
      </c>
      <c r="P132" s="580">
        <v>2.8855731080791546E-2</v>
      </c>
      <c r="Q132" s="580">
        <v>2.883447607922815E-2</v>
      </c>
      <c r="R132" s="580">
        <v>2.8813252367293818E-2</v>
      </c>
      <c r="S132" s="580">
        <v>2.8792059875946862E-2</v>
      </c>
      <c r="T132" s="580">
        <v>2.8770898536348562E-2</v>
      </c>
      <c r="U132" s="580">
        <v>2.8749768279862441E-2</v>
      </c>
      <c r="V132" s="580">
        <v>2.8728669038053493E-2</v>
      </c>
      <c r="W132" s="580">
        <v>2.8707600742687481E-2</v>
      </c>
      <c r="X132" s="580">
        <v>2.868656332573016E-2</v>
      </c>
      <c r="Y132" s="580">
        <v>2.8665556719346581E-2</v>
      </c>
      <c r="Z132" s="580">
        <v>2.8644580855900343E-2</v>
      </c>
      <c r="AA132" s="580">
        <v>2.8623635667952861E-2</v>
      </c>
      <c r="AB132" s="580">
        <v>2.8602721088262659E-2</v>
      </c>
      <c r="AC132" s="580">
        <v>2.8581837049784651E-2</v>
      </c>
      <c r="AD132" s="580">
        <v>2.8560983485669406E-2</v>
      </c>
      <c r="AE132" s="580">
        <v>2.8540160329262456E-2</v>
      </c>
      <c r="AF132" s="580">
        <v>2.8519367514103579E-2</v>
      </c>
      <c r="AG132" s="580">
        <v>2.8498604973926069E-2</v>
      </c>
      <c r="AH132" s="580">
        <v>2.8477872642656072E-2</v>
      </c>
      <c r="AI132" s="580">
        <v>2.8457170454411863E-2</v>
      </c>
      <c r="AJ132" s="580">
        <v>2.8436498343503144E-2</v>
      </c>
      <c r="AK132" s="580">
        <v>2.8415856244430358E-2</v>
      </c>
      <c r="AL132" s="580">
        <v>2.8395244091884004E-2</v>
      </c>
      <c r="AM132" s="580">
        <v>2.837466182074392E-2</v>
      </c>
      <c r="AN132" s="580">
        <v>2.8354109366078632E-2</v>
      </c>
      <c r="AO132" s="580">
        <v>2.8333586663144651E-2</v>
      </c>
      <c r="AP132" s="580">
        <v>2.8313093647385799E-2</v>
      </c>
      <c r="AQ132" s="580">
        <v>2.8292630254432526E-2</v>
      </c>
      <c r="AR132" s="580">
        <v>2.8272196420101255E-2</v>
      </c>
      <c r="AS132" s="580">
        <v>2.8251792080393676E-2</v>
      </c>
      <c r="AT132" s="580">
        <v>2.8231417171496111E-2</v>
      </c>
      <c r="AU132" s="580">
        <v>2.8211071629778837E-2</v>
      </c>
      <c r="AV132" s="580">
        <v>2.8190755391795417E-2</v>
      </c>
      <c r="AW132" s="580">
        <v>2.8170468394282056E-2</v>
      </c>
      <c r="AX132" s="580">
        <v>2.8150210574156925E-2</v>
      </c>
      <c r="AY132" s="580">
        <v>2.8129981868519529E-2</v>
      </c>
      <c r="AZ132" s="580">
        <v>2.8109782214650027E-2</v>
      </c>
      <c r="BA132" s="580">
        <v>2.8089611550008612E-2</v>
      </c>
      <c r="BB132" s="580">
        <v>2.8069469812234855E-2</v>
      </c>
      <c r="BC132" s="580">
        <v>2.804935693914706E-2</v>
      </c>
      <c r="BD132" s="580">
        <v>2.8029272868741625E-2</v>
      </c>
      <c r="BE132" s="580">
        <v>2.8009217539192409E-2</v>
      </c>
      <c r="BF132" s="580">
        <v>2.7989190888850081E-2</v>
      </c>
      <c r="BG132" s="580">
        <v>2.7969192856241519E-2</v>
      </c>
      <c r="BH132" s="580">
        <v>2.7949223380069159E-2</v>
      </c>
      <c r="BI132" s="580">
        <v>2.7929282399210366E-2</v>
      </c>
      <c r="BJ132" s="580">
        <v>2.7909369852716824E-2</v>
      </c>
      <c r="BK132" s="580">
        <v>2.7889485679813916E-2</v>
      </c>
    </row>
    <row r="133" spans="1:63">
      <c r="A133" s="1068"/>
      <c r="B133" s="510">
        <v>29</v>
      </c>
      <c r="C133" s="580">
        <v>2.8759716889763746E-2</v>
      </c>
      <c r="D133" s="580">
        <v>2.8738479162806453E-2</v>
      </c>
      <c r="E133" s="580">
        <v>2.8717272778871119E-2</v>
      </c>
      <c r="F133" s="580">
        <v>2.8696097668624018E-2</v>
      </c>
      <c r="G133" s="580">
        <v>2.8674953762935745E-2</v>
      </c>
      <c r="H133" s="580">
        <v>2.865384099288051E-2</v>
      </c>
      <c r="I133" s="580">
        <v>2.8632759289735358E-2</v>
      </c>
      <c r="J133" s="580">
        <v>2.8611708584979443E-2</v>
      </c>
      <c r="K133" s="580">
        <v>2.859068881029327E-2</v>
      </c>
      <c r="L133" s="580">
        <v>2.8569699897557962E-2</v>
      </c>
      <c r="M133" s="580">
        <v>2.8548741778854518E-2</v>
      </c>
      <c r="N133" s="580">
        <v>2.85278143864631E-2</v>
      </c>
      <c r="O133" s="580">
        <v>2.8506917652862278E-2</v>
      </c>
      <c r="P133" s="580">
        <v>2.8486051510728326E-2</v>
      </c>
      <c r="Q133" s="580">
        <v>2.8465215892934485E-2</v>
      </c>
      <c r="R133" s="580">
        <v>2.8444410732550246E-2</v>
      </c>
      <c r="S133" s="580">
        <v>2.8423635962840629E-2</v>
      </c>
      <c r="T133" s="580">
        <v>2.8402891517265487E-2</v>
      </c>
      <c r="U133" s="580">
        <v>2.8382177329478776E-2</v>
      </c>
      <c r="V133" s="580">
        <v>2.8361493333327853E-2</v>
      </c>
      <c r="W133" s="580">
        <v>2.8340839462852783E-2</v>
      </c>
      <c r="X133" s="580">
        <v>2.8320215652285628E-2</v>
      </c>
      <c r="Y133" s="580">
        <v>2.8299621836049733E-2</v>
      </c>
      <c r="Z133" s="580">
        <v>2.8279057948759068E-2</v>
      </c>
      <c r="AA133" s="580">
        <v>2.8258523925217504E-2</v>
      </c>
      <c r="AB133" s="580">
        <v>2.8238019700418143E-2</v>
      </c>
      <c r="AC133" s="580">
        <v>2.8217545209542623E-2</v>
      </c>
      <c r="AD133" s="580">
        <v>2.819710038796043E-2</v>
      </c>
      <c r="AE133" s="580">
        <v>2.817668517122824E-2</v>
      </c>
      <c r="AF133" s="580">
        <v>2.8156299495089201E-2</v>
      </c>
      <c r="AG133" s="580">
        <v>2.8135943295472313E-2</v>
      </c>
      <c r="AH133" s="580">
        <v>2.8115616508491707E-2</v>
      </c>
      <c r="AI133" s="580">
        <v>2.8095319070446011E-2</v>
      </c>
      <c r="AJ133" s="580">
        <v>2.8075050917817663E-2</v>
      </c>
      <c r="AK133" s="580">
        <v>2.8054811987272266E-2</v>
      </c>
      <c r="AL133" s="580">
        <v>2.8034602215657907E-2</v>
      </c>
      <c r="AM133" s="580">
        <v>2.8014421540004521E-2</v>
      </c>
      <c r="AN133" s="580">
        <v>2.7994269897523225E-2</v>
      </c>
      <c r="AO133" s="580">
        <v>2.7974147225605671E-2</v>
      </c>
      <c r="AP133" s="580">
        <v>2.7954053461823399E-2</v>
      </c>
      <c r="AQ133" s="580">
        <v>2.7933988543927188E-2</v>
      </c>
      <c r="AR133" s="580">
        <v>2.7913952409846406E-2</v>
      </c>
      <c r="AS133" s="580">
        <v>2.7893944997688394E-2</v>
      </c>
      <c r="AT133" s="580">
        <v>2.7873966245737798E-2</v>
      </c>
      <c r="AU133" s="580">
        <v>2.7854016092455958E-2</v>
      </c>
      <c r="AV133" s="580">
        <v>2.7834094476480265E-2</v>
      </c>
      <c r="AW133" s="580">
        <v>2.7814201336623542E-2</v>
      </c>
      <c r="AX133" s="580">
        <v>2.7794336611873392E-2</v>
      </c>
      <c r="AY133" s="580">
        <v>2.7774500241391605E-2</v>
      </c>
      <c r="AZ133" s="580">
        <v>2.7754692164513525E-2</v>
      </c>
      <c r="BA133" s="580">
        <v>2.7734912320747429E-2</v>
      </c>
      <c r="BB133" s="580">
        <v>2.7715160649773907E-2</v>
      </c>
      <c r="BC133" s="580">
        <v>2.7695437091445264E-2</v>
      </c>
      <c r="BD133" s="580">
        <v>2.76757415857849E-2</v>
      </c>
      <c r="BE133" s="580">
        <v>2.7656074072986685E-2</v>
      </c>
      <c r="BF133" s="580">
        <v>2.7636434493414394E-2</v>
      </c>
      <c r="BG133" s="580">
        <v>2.7616822787601067E-2</v>
      </c>
      <c r="BH133" s="580">
        <v>2.7597238896248429E-2</v>
      </c>
      <c r="BI133" s="580">
        <v>2.7577682760226287E-2</v>
      </c>
      <c r="BJ133" s="580">
        <v>2.7558154320571931E-2</v>
      </c>
      <c r="BK133" s="580">
        <v>2.7538653518489539E-2</v>
      </c>
    </row>
    <row r="134" spans="1:63">
      <c r="A134" s="1068"/>
      <c r="B134" s="510">
        <v>29.25</v>
      </c>
      <c r="C134" s="580">
        <v>2.8391732052967023E-2</v>
      </c>
      <c r="D134" s="580">
        <v>2.8370913396391438E-2</v>
      </c>
      <c r="E134" s="580">
        <v>2.8350125248619233E-2</v>
      </c>
      <c r="F134" s="580">
        <v>2.8329367542635601E-2</v>
      </c>
      <c r="G134" s="580">
        <v>2.8308640211621851E-2</v>
      </c>
      <c r="H134" s="580">
        <v>2.8287943188954716E-2</v>
      </c>
      <c r="I134" s="580">
        <v>2.8267276408205613E-2</v>
      </c>
      <c r="J134" s="580">
        <v>2.8246639803139951E-2</v>
      </c>
      <c r="K134" s="580">
        <v>2.8226033307716416E-2</v>
      </c>
      <c r="L134" s="580">
        <v>2.8205456856086261E-2</v>
      </c>
      <c r="M134" s="580">
        <v>2.8184910382592618E-2</v>
      </c>
      <c r="N134" s="580">
        <v>2.8164393821769787E-2</v>
      </c>
      <c r="O134" s="580">
        <v>2.814390710834256E-2</v>
      </c>
      <c r="P134" s="580">
        <v>2.8123450177225496E-2</v>
      </c>
      <c r="Q134" s="580">
        <v>2.8103022963522267E-2</v>
      </c>
      <c r="R134" s="580">
        <v>2.808262540252494E-2</v>
      </c>
      <c r="S134" s="580">
        <v>2.8062257429713328E-2</v>
      </c>
      <c r="T134" s="580">
        <v>2.8041918980754272E-2</v>
      </c>
      <c r="U134" s="580">
        <v>2.8021609991500995E-2</v>
      </c>
      <c r="V134" s="580">
        <v>2.8001330397992415E-2</v>
      </c>
      <c r="W134" s="580">
        <v>2.7981080136452473E-2</v>
      </c>
      <c r="X134" s="580">
        <v>2.7960859143289454E-2</v>
      </c>
      <c r="Y134" s="580">
        <v>2.7940667355095351E-2</v>
      </c>
      <c r="Z134" s="580">
        <v>2.7920504708645169E-2</v>
      </c>
      <c r="AA134" s="580">
        <v>2.7900371140896288E-2</v>
      </c>
      <c r="AB134" s="580">
        <v>2.7880266588987793E-2</v>
      </c>
      <c r="AC134" s="580">
        <v>2.7860190990239841E-2</v>
      </c>
      <c r="AD134" s="580">
        <v>2.7840144282152961E-2</v>
      </c>
      <c r="AE134" s="580">
        <v>2.7820126402407466E-2</v>
      </c>
      <c r="AF134" s="580">
        <v>2.780013728886277E-2</v>
      </c>
      <c r="AG134" s="580">
        <v>2.7780176879556751E-2</v>
      </c>
      <c r="AH134" s="580">
        <v>2.7760245112705119E-2</v>
      </c>
      <c r="AI134" s="580">
        <v>2.774034192670077E-2</v>
      </c>
      <c r="AJ134" s="580">
        <v>2.7720467260113159E-2</v>
      </c>
      <c r="AK134" s="580">
        <v>2.7700621051687649E-2</v>
      </c>
      <c r="AL134" s="580">
        <v>2.7680803240344911E-2</v>
      </c>
      <c r="AM134" s="580">
        <v>2.7661013765180285E-2</v>
      </c>
      <c r="AN134" s="580">
        <v>2.764125256546314E-2</v>
      </c>
      <c r="AO134" s="580">
        <v>2.7621519580636272E-2</v>
      </c>
      <c r="AP134" s="580">
        <v>2.7601814750315295E-2</v>
      </c>
      <c r="AQ134" s="580">
        <v>2.758213801428798E-2</v>
      </c>
      <c r="AR134" s="580">
        <v>2.7562489312513695E-2</v>
      </c>
      <c r="AS134" s="580">
        <v>2.7542868585122761E-2</v>
      </c>
      <c r="AT134" s="580">
        <v>2.7523275772415864E-2</v>
      </c>
      <c r="AU134" s="580">
        <v>2.750371081486342E-2</v>
      </c>
      <c r="AV134" s="580">
        <v>2.7484173653105022E-2</v>
      </c>
      <c r="AW134" s="580">
        <v>2.7464664227948771E-2</v>
      </c>
      <c r="AX134" s="580">
        <v>2.7445182480370745E-2</v>
      </c>
      <c r="AY134" s="580">
        <v>2.7425728351514366E-2</v>
      </c>
      <c r="AZ134" s="580">
        <v>2.7406301782689813E-2</v>
      </c>
      <c r="BA134" s="580">
        <v>2.7386902715373446E-2</v>
      </c>
      <c r="BB134" s="580">
        <v>2.7367531091207199E-2</v>
      </c>
      <c r="BC134" s="580">
        <v>2.7348186851997996E-2</v>
      </c>
      <c r="BD134" s="580">
        <v>2.7328869939717188E-2</v>
      </c>
      <c r="BE134" s="580">
        <v>2.7309580296499963E-2</v>
      </c>
      <c r="BF134" s="580">
        <v>2.729031786464475E-2</v>
      </c>
      <c r="BG134" s="580">
        <v>2.7271082586612677E-2</v>
      </c>
      <c r="BH134" s="580">
        <v>2.7251874405026966E-2</v>
      </c>
      <c r="BI134" s="580">
        <v>2.7232693262672386E-2</v>
      </c>
      <c r="BJ134" s="580">
        <v>2.7213539102494667E-2</v>
      </c>
      <c r="BK134" s="580">
        <v>2.7194411867599952E-2</v>
      </c>
    </row>
    <row r="135" spans="1:63">
      <c r="A135" s="1068"/>
      <c r="B135" s="510">
        <v>29.5</v>
      </c>
      <c r="C135" s="580">
        <v>2.8030785948148732E-2</v>
      </c>
      <c r="D135" s="580">
        <v>2.8010375388099109E-2</v>
      </c>
      <c r="E135" s="580">
        <v>2.7989994530237872E-2</v>
      </c>
      <c r="F135" s="580">
        <v>2.7969643309776603E-2</v>
      </c>
      <c r="G135" s="580">
        <v>2.7949321662115178E-2</v>
      </c>
      <c r="H135" s="580">
        <v>2.7929029522841087E-2</v>
      </c>
      <c r="I135" s="580">
        <v>2.7908766827728745E-2</v>
      </c>
      <c r="J135" s="580">
        <v>2.7888533512738796E-2</v>
      </c>
      <c r="K135" s="580">
        <v>2.7868329514017489E-2</v>
      </c>
      <c r="L135" s="580">
        <v>2.7848154767895955E-2</v>
      </c>
      <c r="M135" s="580">
        <v>2.782800921088957E-2</v>
      </c>
      <c r="N135" s="580">
        <v>2.7807892779697269E-2</v>
      </c>
      <c r="O135" s="580">
        <v>2.7787805411200905E-2</v>
      </c>
      <c r="P135" s="580">
        <v>2.7767747042464565E-2</v>
      </c>
      <c r="Q135" s="580">
        <v>2.7747717610733923E-2</v>
      </c>
      <c r="R135" s="580">
        <v>2.7727717053435595E-2</v>
      </c>
      <c r="S135" s="580">
        <v>2.7707745308176469E-2</v>
      </c>
      <c r="T135" s="580">
        <v>2.7687802312743072E-2</v>
      </c>
      <c r="U135" s="580">
        <v>2.7667888005100921E-2</v>
      </c>
      <c r="V135" s="580">
        <v>2.7648002323393876E-2</v>
      </c>
      <c r="W135" s="580">
        <v>2.7628145205943481E-2</v>
      </c>
      <c r="X135" s="580">
        <v>2.7608316591248374E-2</v>
      </c>
      <c r="Y135" s="580">
        <v>2.7588516417983603E-2</v>
      </c>
      <c r="Z135" s="580">
        <v>2.756874462500003E-2</v>
      </c>
      <c r="AA135" s="580">
        <v>2.7549001151323669E-2</v>
      </c>
      <c r="AB135" s="580">
        <v>2.7529285936155098E-2</v>
      </c>
      <c r="AC135" s="580">
        <v>2.7509598918868786E-2</v>
      </c>
      <c r="AD135" s="580">
        <v>2.7489940039012516E-2</v>
      </c>
      <c r="AE135" s="580">
        <v>2.747030923630675E-2</v>
      </c>
      <c r="AF135" s="580">
        <v>2.7450706450644003E-2</v>
      </c>
      <c r="AG135" s="580">
        <v>2.7431131622088243E-2</v>
      </c>
      <c r="AH135" s="580">
        <v>2.7411584690874281E-2</v>
      </c>
      <c r="AI135" s="580">
        <v>2.7392065597407141E-2</v>
      </c>
      <c r="AJ135" s="580">
        <v>2.7372574282261482E-2</v>
      </c>
      <c r="AK135" s="580">
        <v>2.7353110686180983E-2</v>
      </c>
      <c r="AL135" s="580">
        <v>2.7333674750077745E-2</v>
      </c>
      <c r="AM135" s="580">
        <v>2.7314266415031686E-2</v>
      </c>
      <c r="AN135" s="580">
        <v>2.7294885622289947E-2</v>
      </c>
      <c r="AO135" s="580">
        <v>2.7275532313266317E-2</v>
      </c>
      <c r="AP135" s="580">
        <v>2.725620642954061E-2</v>
      </c>
      <c r="AQ135" s="580">
        <v>2.7236907912858106E-2</v>
      </c>
      <c r="AR135" s="580">
        <v>2.7217636705128959E-2</v>
      </c>
      <c r="AS135" s="580">
        <v>2.7198392748427599E-2</v>
      </c>
      <c r="AT135" s="580">
        <v>2.7179175984992178E-2</v>
      </c>
      <c r="AU135" s="580">
        <v>2.7159986357223963E-2</v>
      </c>
      <c r="AV135" s="580">
        <v>2.714082380768678E-2</v>
      </c>
      <c r="AW135" s="580">
        <v>2.7121688279106434E-2</v>
      </c>
      <c r="AX135" s="580">
        <v>2.7102579714370141E-2</v>
      </c>
      <c r="AY135" s="580">
        <v>2.7083498056525965E-2</v>
      </c>
      <c r="AZ135" s="580">
        <v>2.7064443248782238E-2</v>
      </c>
      <c r="BA135" s="580">
        <v>2.7045415234507007E-2</v>
      </c>
      <c r="BB135" s="580">
        <v>2.7026413957227467E-2</v>
      </c>
      <c r="BC135" s="580">
        <v>2.7007439360629413E-2</v>
      </c>
      <c r="BD135" s="580">
        <v>2.6988491388556666E-2</v>
      </c>
      <c r="BE135" s="580">
        <v>2.6969569985010544E-2</v>
      </c>
      <c r="BF135" s="580">
        <v>2.6950675094149286E-2</v>
      </c>
      <c r="BG135" s="580">
        <v>2.6931806660287515E-2</v>
      </c>
      <c r="BH135" s="580">
        <v>2.6912964627895681E-2</v>
      </c>
      <c r="BI135" s="580">
        <v>2.6894148941599534E-2</v>
      </c>
      <c r="BJ135" s="580">
        <v>2.6875359546179572E-2</v>
      </c>
      <c r="BK135" s="580">
        <v>2.6856596386570487E-2</v>
      </c>
    </row>
    <row r="136" spans="1:63">
      <c r="A136" s="1068"/>
      <c r="B136" s="576">
        <v>29.75</v>
      </c>
      <c r="C136" s="580">
        <v>2.7676699676704809E-2</v>
      </c>
      <c r="D136" s="580">
        <v>2.7656686596824895E-2</v>
      </c>
      <c r="E136" s="580">
        <v>2.7636702439031859E-2</v>
      </c>
      <c r="F136" s="580">
        <v>2.7616747140675441E-2</v>
      </c>
      <c r="G136" s="580">
        <v>2.7596820639286194E-2</v>
      </c>
      <c r="H136" s="580">
        <v>2.7576922872574849E-2</v>
      </c>
      <c r="I136" s="580">
        <v>2.7557053778431633E-2</v>
      </c>
      <c r="J136" s="580">
        <v>2.7537213294925669E-2</v>
      </c>
      <c r="K136" s="580">
        <v>2.7517401360304287E-2</v>
      </c>
      <c r="L136" s="580">
        <v>2.7497617912992416E-2</v>
      </c>
      <c r="M136" s="580">
        <v>2.7477862891591927E-2</v>
      </c>
      <c r="N136" s="580">
        <v>2.7458136234881015E-2</v>
      </c>
      <c r="O136" s="580">
        <v>2.7438437881813535E-2</v>
      </c>
      <c r="P136" s="580">
        <v>2.7418767771518412E-2</v>
      </c>
      <c r="Q136" s="580">
        <v>2.739912584329899E-2</v>
      </c>
      <c r="R136" s="580">
        <v>2.7379512036632414E-2</v>
      </c>
      <c r="S136" s="580">
        <v>2.7359926291169005E-2</v>
      </c>
      <c r="T136" s="580">
        <v>2.7340368546731643E-2</v>
      </c>
      <c r="U136" s="580">
        <v>2.7320838743315163E-2</v>
      </c>
      <c r="V136" s="580">
        <v>2.7301336821085702E-2</v>
      </c>
      <c r="W136" s="580">
        <v>2.7281862720380145E-2</v>
      </c>
      <c r="X136" s="580">
        <v>2.7262416381705474E-2</v>
      </c>
      <c r="Y136" s="580">
        <v>2.7242997745738171E-2</v>
      </c>
      <c r="Z136" s="580">
        <v>2.7223606753323627E-2</v>
      </c>
      <c r="AA136" s="580">
        <v>2.7204243345475533E-2</v>
      </c>
      <c r="AB136" s="580">
        <v>2.718490746337527E-2</v>
      </c>
      <c r="AC136" s="580">
        <v>2.7165599048371344E-2</v>
      </c>
      <c r="AD136" s="580">
        <v>2.714631804197876E-2</v>
      </c>
      <c r="AE136" s="580">
        <v>2.7127064385878457E-2</v>
      </c>
      <c r="AF136" s="580">
        <v>2.7107838021916696E-2</v>
      </c>
      <c r="AG136" s="580">
        <v>2.7088638892104503E-2</v>
      </c>
      <c r="AH136" s="580">
        <v>2.7069466938617056E-2</v>
      </c>
      <c r="AI136" s="580">
        <v>2.7050322103793125E-2</v>
      </c>
      <c r="AJ136" s="580">
        <v>2.7031204330134492E-2</v>
      </c>
      <c r="AK136" s="580">
        <v>2.7012113560305369E-2</v>
      </c>
      <c r="AL136" s="580">
        <v>2.6993049737131822E-2</v>
      </c>
      <c r="AM136" s="580">
        <v>2.6974012803601215E-2</v>
      </c>
      <c r="AN136" s="580">
        <v>2.6955002702861618E-2</v>
      </c>
      <c r="AO136" s="580">
        <v>2.6936019378221272E-2</v>
      </c>
      <c r="AP136" s="580">
        <v>2.6917062773147992E-2</v>
      </c>
      <c r="AQ136" s="580">
        <v>2.6898132831268635E-2</v>
      </c>
      <c r="AR136" s="580">
        <v>2.687922949636852E-2</v>
      </c>
      <c r="AS136" s="580">
        <v>2.686035271239089E-2</v>
      </c>
      <c r="AT136" s="580">
        <v>2.6841502423436345E-2</v>
      </c>
      <c r="AU136" s="580">
        <v>2.6822678573762276E-2</v>
      </c>
      <c r="AV136" s="580">
        <v>2.6803881107782358E-2</v>
      </c>
      <c r="AW136" s="580">
        <v>2.678510997006596E-2</v>
      </c>
      <c r="AX136" s="580">
        <v>2.6766365105337631E-2</v>
      </c>
      <c r="AY136" s="580">
        <v>2.6747646458476531E-2</v>
      </c>
      <c r="AZ136" s="580">
        <v>2.6728953974515919E-2</v>
      </c>
      <c r="BA136" s="580">
        <v>2.6710287598642583E-2</v>
      </c>
      <c r="BB136" s="580">
        <v>2.6691647276196329E-2</v>
      </c>
      <c r="BC136" s="580">
        <v>2.6673032952669446E-2</v>
      </c>
      <c r="BD136" s="580">
        <v>2.6654444573706155E-2</v>
      </c>
      <c r="BE136" s="580">
        <v>2.6635882085102106E-2</v>
      </c>
      <c r="BF136" s="580">
        <v>2.6617345432803832E-2</v>
      </c>
      <c r="BG136" s="580">
        <v>2.6598834562908229E-2</v>
      </c>
      <c r="BH136" s="580">
        <v>2.6580349421662031E-2</v>
      </c>
      <c r="BI136" s="580">
        <v>2.6561889955461312E-2</v>
      </c>
      <c r="BJ136" s="580">
        <v>2.6543456110850929E-2</v>
      </c>
      <c r="BK136" s="580">
        <v>2.652504783452404E-2</v>
      </c>
    </row>
    <row r="137" spans="1:63">
      <c r="A137" s="1068"/>
      <c r="B137" s="510">
        <v>30</v>
      </c>
      <c r="C137" s="580">
        <v>2.7329300003944932E-2</v>
      </c>
      <c r="D137" s="580">
        <v>2.7309674131469251E-2</v>
      </c>
      <c r="E137" s="580">
        <v>2.72900764264523E-2</v>
      </c>
      <c r="F137" s="580">
        <v>2.7270506828297781E-2</v>
      </c>
      <c r="G137" s="580">
        <v>2.7250965276583088E-2</v>
      </c>
      <c r="H137" s="580">
        <v>2.7231451711058677E-2</v>
      </c>
      <c r="I137" s="580">
        <v>2.7211966071647456E-2</v>
      </c>
      <c r="J137" s="580">
        <v>2.7192508298444169E-2</v>
      </c>
      <c r="K137" s="580">
        <v>2.7173078331714767E-2</v>
      </c>
      <c r="L137" s="580">
        <v>2.7153676111895817E-2</v>
      </c>
      <c r="M137" s="580">
        <v>2.7134301579593879E-2</v>
      </c>
      <c r="N137" s="580">
        <v>2.7114954675584901E-2</v>
      </c>
      <c r="O137" s="580">
        <v>2.709563534081362E-2</v>
      </c>
      <c r="P137" s="580">
        <v>2.7076343516392966E-2</v>
      </c>
      <c r="Q137" s="580">
        <v>2.7057079143603453E-2</v>
      </c>
      <c r="R137" s="580">
        <v>2.703784216389259E-2</v>
      </c>
      <c r="S137" s="580">
        <v>2.7018632518874285E-2</v>
      </c>
      <c r="T137" s="580">
        <v>2.6999450150328251E-2</v>
      </c>
      <c r="U137" s="580">
        <v>2.6980295000199425E-2</v>
      </c>
      <c r="V137" s="580">
        <v>2.6961167010597385E-2</v>
      </c>
      <c r="W137" s="580">
        <v>2.6942066123795752E-2</v>
      </c>
      <c r="X137" s="580">
        <v>2.6922992282231627E-2</v>
      </c>
      <c r="Y137" s="580">
        <v>2.690394542850499E-2</v>
      </c>
      <c r="Z137" s="580">
        <v>2.6884925505378163E-2</v>
      </c>
      <c r="AA137" s="580">
        <v>2.6865932455775177E-2</v>
      </c>
      <c r="AB137" s="580">
        <v>2.6846966222781269E-2</v>
      </c>
      <c r="AC137" s="580">
        <v>2.6828026749642259E-2</v>
      </c>
      <c r="AD137" s="580">
        <v>2.6809113979764019E-2</v>
      </c>
      <c r="AE137" s="580">
        <v>2.6790227856711889E-2</v>
      </c>
      <c r="AF137" s="580">
        <v>2.6771368324210124E-2</v>
      </c>
      <c r="AG137" s="580">
        <v>2.675253532614133E-2</v>
      </c>
      <c r="AH137" s="580">
        <v>2.6733728806545912E-2</v>
      </c>
      <c r="AI137" s="580">
        <v>2.6714948709621524E-2</v>
      </c>
      <c r="AJ137" s="580">
        <v>2.6696194979722504E-2</v>
      </c>
      <c r="AK137" s="580">
        <v>2.6677467561359341E-2</v>
      </c>
      <c r="AL137" s="580">
        <v>2.6658766399198112E-2</v>
      </c>
      <c r="AM137" s="580">
        <v>2.664009143805994E-2</v>
      </c>
      <c r="AN137" s="580">
        <v>2.6621442622920467E-2</v>
      </c>
      <c r="AO137" s="580">
        <v>2.6602819898909291E-2</v>
      </c>
      <c r="AP137" s="580">
        <v>2.6584223211309443E-2</v>
      </c>
      <c r="AQ137" s="580">
        <v>2.6565652505556845E-2</v>
      </c>
      <c r="AR137" s="580">
        <v>2.6547107727239786E-2</v>
      </c>
      <c r="AS137" s="580">
        <v>2.6528588822098367E-2</v>
      </c>
      <c r="AT137" s="580">
        <v>2.6510095736024E-2</v>
      </c>
      <c r="AU137" s="580">
        <v>2.6491628415058862E-2</v>
      </c>
      <c r="AV137" s="580">
        <v>2.6473186805395378E-2</v>
      </c>
      <c r="AW137" s="580">
        <v>2.6454770853375702E-2</v>
      </c>
      <c r="AX137" s="580">
        <v>2.6436380505491186E-2</v>
      </c>
      <c r="AY137" s="580">
        <v>2.641801570838187E-2</v>
      </c>
      <c r="AZ137" s="580">
        <v>2.6399676408835955E-2</v>
      </c>
      <c r="BA137" s="580">
        <v>2.6381362553789311E-2</v>
      </c>
      <c r="BB137" s="580">
        <v>2.6363074090324942E-2</v>
      </c>
      <c r="BC137" s="580">
        <v>2.6344810965672486E-2</v>
      </c>
      <c r="BD137" s="580">
        <v>2.6326573127207716E-2</v>
      </c>
      <c r="BE137" s="580">
        <v>2.6308360522452019E-2</v>
      </c>
      <c r="BF137" s="580">
        <v>2.6290173099071897E-2</v>
      </c>
      <c r="BG137" s="580">
        <v>2.6272010804878468E-2</v>
      </c>
      <c r="BH137" s="580">
        <v>2.6253873587826975E-2</v>
      </c>
      <c r="BI137" s="580">
        <v>2.6235761396016275E-2</v>
      </c>
      <c r="BJ137" s="580">
        <v>2.6217674177688353E-2</v>
      </c>
      <c r="BK137" s="580">
        <v>2.6199611881227828E-2</v>
      </c>
    </row>
    <row r="138" spans="1:63">
      <c r="A138" s="1068"/>
      <c r="B138" s="510">
        <v>30.25</v>
      </c>
      <c r="C138" s="580">
        <v>2.6988419144670261E-2</v>
      </c>
      <c r="D138" s="580">
        <v>2.6969170537143674E-2</v>
      </c>
      <c r="E138" s="580">
        <v>2.6949949366928235E-2</v>
      </c>
      <c r="F138" s="580">
        <v>2.6930755575401269E-2</v>
      </c>
      <c r="G138" s="580">
        <v>2.6911589104106987E-2</v>
      </c>
      <c r="H138" s="580">
        <v>2.6892449894755886E-2</v>
      </c>
      <c r="I138" s="580">
        <v>2.6873337889224184E-2</v>
      </c>
      <c r="J138" s="580">
        <v>2.6854253029553191E-2</v>
      </c>
      <c r="K138" s="580">
        <v>2.6835195257948755E-2</v>
      </c>
      <c r="L138" s="580">
        <v>2.6816164516780674E-2</v>
      </c>
      <c r="M138" s="580">
        <v>2.6797160748582086E-2</v>
      </c>
      <c r="N138" s="580">
        <v>2.6778183896048937E-2</v>
      </c>
      <c r="O138" s="580">
        <v>2.6759233902039367E-2</v>
      </c>
      <c r="P138" s="580">
        <v>2.674031070957316E-2</v>
      </c>
      <c r="Q138" s="580">
        <v>2.6721414261831156E-2</v>
      </c>
      <c r="R138" s="580">
        <v>2.6702544502154705E-2</v>
      </c>
      <c r="S138" s="580">
        <v>2.6683701374045059E-2</v>
      </c>
      <c r="T138" s="580">
        <v>2.666488482116286E-2</v>
      </c>
      <c r="U138" s="580">
        <v>2.6646094787327539E-2</v>
      </c>
      <c r="V138" s="580">
        <v>2.6627331216516781E-2</v>
      </c>
      <c r="W138" s="580">
        <v>2.6608594052865951E-2</v>
      </c>
      <c r="X138" s="580">
        <v>2.6589883240667554E-2</v>
      </c>
      <c r="Y138" s="580">
        <v>2.6571198724370665E-2</v>
      </c>
      <c r="Z138" s="580">
        <v>2.6552540448580401E-2</v>
      </c>
      <c r="AA138" s="580">
        <v>2.6533908358057356E-2</v>
      </c>
      <c r="AB138" s="580">
        <v>2.6515302397717072E-2</v>
      </c>
      <c r="AC138" s="580">
        <v>2.6496722512629474E-2</v>
      </c>
      <c r="AD138" s="580">
        <v>2.6478168648018354E-2</v>
      </c>
      <c r="AE138" s="580">
        <v>2.6459640749260813E-2</v>
      </c>
      <c r="AF138" s="580">
        <v>2.6441138761886734E-2</v>
      </c>
      <c r="AG138" s="580">
        <v>2.6422662631578251E-2</v>
      </c>
      <c r="AH138" s="580">
        <v>2.6404212304169207E-2</v>
      </c>
      <c r="AI138" s="580">
        <v>2.6385787725644642E-2</v>
      </c>
      <c r="AJ138" s="580">
        <v>2.6367388842140245E-2</v>
      </c>
      <c r="AK138" s="580">
        <v>2.634901559994185E-2</v>
      </c>
      <c r="AL138" s="580">
        <v>2.6330667945484883E-2</v>
      </c>
      <c r="AM138" s="580">
        <v>2.631234582535388E-2</v>
      </c>
      <c r="AN138" s="580">
        <v>2.6294049186281945E-2</v>
      </c>
      <c r="AO138" s="580">
        <v>2.6275777975150232E-2</v>
      </c>
      <c r="AP138" s="580">
        <v>2.6257532138987443E-2</v>
      </c>
      <c r="AQ138" s="580">
        <v>2.6239311624969317E-2</v>
      </c>
      <c r="AR138" s="580">
        <v>2.6221116380418096E-2</v>
      </c>
      <c r="AS138" s="580">
        <v>2.6202946352802049E-2</v>
      </c>
      <c r="AT138" s="580">
        <v>2.6184801489734948E-2</v>
      </c>
      <c r="AU138" s="580">
        <v>2.6166681738975572E-2</v>
      </c>
      <c r="AV138" s="580">
        <v>2.6148587048427194E-2</v>
      </c>
      <c r="AW138" s="580">
        <v>2.6130517366137109E-2</v>
      </c>
      <c r="AX138" s="580">
        <v>2.6112472640296092E-2</v>
      </c>
      <c r="AY138" s="580">
        <v>2.6094452819237949E-2</v>
      </c>
      <c r="AZ138" s="580">
        <v>2.6076457851438996E-2</v>
      </c>
      <c r="BA138" s="580">
        <v>2.6058487685517578E-2</v>
      </c>
      <c r="BB138" s="580">
        <v>2.6040542270233582E-2</v>
      </c>
      <c r="BC138" s="580">
        <v>2.6022621554487934E-2</v>
      </c>
      <c r="BD138" s="580">
        <v>2.600472548732214E-2</v>
      </c>
      <c r="BE138" s="580">
        <v>2.5986854017917775E-2</v>
      </c>
      <c r="BF138" s="580">
        <v>2.5969007095596023E-2</v>
      </c>
      <c r="BG138" s="580">
        <v>2.595118466981719E-2</v>
      </c>
      <c r="BH138" s="580">
        <v>2.5933386690180232E-2</v>
      </c>
      <c r="BI138" s="580">
        <v>2.5915613106422264E-2</v>
      </c>
      <c r="BJ138" s="580">
        <v>2.5897863868418119E-2</v>
      </c>
      <c r="BK138" s="580">
        <v>2.5880138926179824E-2</v>
      </c>
    </row>
    <row r="139" spans="1:63">
      <c r="A139" s="1068"/>
      <c r="B139" s="510">
        <v>30.5</v>
      </c>
      <c r="C139" s="580">
        <v>2.6653894558187816E-2</v>
      </c>
      <c r="D139" s="580">
        <v>2.6635013590781069E-2</v>
      </c>
      <c r="E139" s="580">
        <v>2.6616159354070558E-2</v>
      </c>
      <c r="F139" s="580">
        <v>2.6597331791330534E-2</v>
      </c>
      <c r="G139" s="580">
        <v>2.6578530845995645E-2</v>
      </c>
      <c r="H139" s="580">
        <v>2.6559756461660356E-2</v>
      </c>
      <c r="I139" s="580">
        <v>2.6541008582078394E-2</v>
      </c>
      <c r="J139" s="580">
        <v>2.6522287151162189E-2</v>
      </c>
      <c r="K139" s="580">
        <v>2.6503592112982314E-2</v>
      </c>
      <c r="L139" s="580">
        <v>2.6484923411766913E-2</v>
      </c>
      <c r="M139" s="580">
        <v>2.6466280991901167E-2</v>
      </c>
      <c r="N139" s="580">
        <v>2.6447664797926734E-2</v>
      </c>
      <c r="O139" s="580">
        <v>2.6429074774541195E-2</v>
      </c>
      <c r="P139" s="580">
        <v>2.6410510866597514E-2</v>
      </c>
      <c r="Q139" s="580">
        <v>2.6391973019103489E-2</v>
      </c>
      <c r="R139" s="580">
        <v>2.6373461177221197E-2</v>
      </c>
      <c r="S139" s="580">
        <v>2.6354975286266475E-2</v>
      </c>
      <c r="T139" s="580">
        <v>2.6336515291708371E-2</v>
      </c>
      <c r="U139" s="580">
        <v>2.6318081139168604E-2</v>
      </c>
      <c r="V139" s="580">
        <v>2.6299672774421037E-2</v>
      </c>
      <c r="W139" s="580">
        <v>2.6281290143391145E-2</v>
      </c>
      <c r="X139" s="580">
        <v>2.6262933192155474E-2</v>
      </c>
      <c r="Y139" s="580">
        <v>2.6244601866941129E-2</v>
      </c>
      <c r="Z139" s="580">
        <v>2.6226296114125244E-2</v>
      </c>
      <c r="AA139" s="580">
        <v>2.6208015880234452E-2</v>
      </c>
      <c r="AB139" s="580">
        <v>2.6189761111944376E-2</v>
      </c>
      <c r="AC139" s="580">
        <v>2.6171531756079103E-2</v>
      </c>
      <c r="AD139" s="580">
        <v>2.6153327759610663E-2</v>
      </c>
      <c r="AE139" s="580">
        <v>2.6135149069658525E-2</v>
      </c>
      <c r="AF139" s="580">
        <v>2.6116995633489088E-2</v>
      </c>
      <c r="AG139" s="580">
        <v>2.6098867398515153E-2</v>
      </c>
      <c r="AH139" s="580">
        <v>2.6080764312295432E-2</v>
      </c>
      <c r="AI139" s="580">
        <v>2.6062686322534039E-2</v>
      </c>
      <c r="AJ139" s="580">
        <v>2.6044633377079979E-2</v>
      </c>
      <c r="AK139" s="580">
        <v>2.6026605423926652E-2</v>
      </c>
      <c r="AL139" s="580">
        <v>2.6008602411211352E-2</v>
      </c>
      <c r="AM139" s="580">
        <v>2.5990624287214777E-2</v>
      </c>
      <c r="AN139" s="580">
        <v>2.5972671000360523E-2</v>
      </c>
      <c r="AO139" s="580">
        <v>2.5954742499214593E-2</v>
      </c>
      <c r="AP139" s="580">
        <v>2.593683873248492E-2</v>
      </c>
      <c r="AQ139" s="580">
        <v>2.5918959649020849E-2</v>
      </c>
      <c r="AR139" s="580">
        <v>2.5901105197812673E-2</v>
      </c>
      <c r="AS139" s="580">
        <v>2.5883275327991149E-2</v>
      </c>
      <c r="AT139" s="580">
        <v>2.5865469988827005E-2</v>
      </c>
      <c r="AU139" s="580">
        <v>2.5847689129730452E-2</v>
      </c>
      <c r="AV139" s="580">
        <v>2.5829932700250729E-2</v>
      </c>
      <c r="AW139" s="580">
        <v>2.5812200650075594E-2</v>
      </c>
      <c r="AX139" s="580">
        <v>2.5794492929030886E-2</v>
      </c>
      <c r="AY139" s="580">
        <v>2.5776809487080013E-2</v>
      </c>
      <c r="AZ139" s="580">
        <v>2.5759150274323513E-2</v>
      </c>
      <c r="BA139" s="580">
        <v>2.5741515240998568E-2</v>
      </c>
      <c r="BB139" s="580">
        <v>2.5723904337478537E-2</v>
      </c>
      <c r="BC139" s="580">
        <v>2.5706317514272489E-2</v>
      </c>
      <c r="BD139" s="580">
        <v>2.5688754722024754E-2</v>
      </c>
      <c r="BE139" s="580">
        <v>2.5671215911514441E-2</v>
      </c>
      <c r="BF139" s="580">
        <v>2.5653701033655E-2</v>
      </c>
      <c r="BG139" s="580">
        <v>2.5636210039493738E-2</v>
      </c>
      <c r="BH139" s="580">
        <v>2.5618742880211393E-2</v>
      </c>
      <c r="BI139" s="580">
        <v>2.5601299507121648E-2</v>
      </c>
      <c r="BJ139" s="580">
        <v>2.5583879871670701E-2</v>
      </c>
      <c r="BK139" s="580">
        <v>2.5566483925436811E-2</v>
      </c>
    </row>
    <row r="140" spans="1:63">
      <c r="A140" s="1068"/>
      <c r="B140" s="510">
        <v>30.75</v>
      </c>
      <c r="C140" s="580">
        <v>2.6325568752288159E-2</v>
      </c>
      <c r="D140" s="580">
        <v>2.6307046105678973E-2</v>
      </c>
      <c r="E140" s="580">
        <v>2.6288549505778493E-2</v>
      </c>
      <c r="F140" s="580">
        <v>2.6270078897684655E-2</v>
      </c>
      <c r="G140" s="580">
        <v>2.6251634226649584E-2</v>
      </c>
      <c r="H140" s="580">
        <v>2.6233215438079056E-2</v>
      </c>
      <c r="I140" s="580">
        <v>2.6214822477531964E-2</v>
      </c>
      <c r="J140" s="580">
        <v>2.6196455290719761E-2</v>
      </c>
      <c r="K140" s="580">
        <v>2.6178113823505954E-2</v>
      </c>
      <c r="L140" s="580">
        <v>2.6159798021905555E-2</v>
      </c>
      <c r="M140" s="580">
        <v>2.6141507832084548E-2</v>
      </c>
      <c r="N140" s="580">
        <v>2.6123243200359383E-2</v>
      </c>
      <c r="O140" s="580">
        <v>2.6105004073196422E-2</v>
      </c>
      <c r="P140" s="580">
        <v>2.6086790397211443E-2</v>
      </c>
      <c r="Q140" s="580">
        <v>2.6068602119169094E-2</v>
      </c>
      <c r="R140" s="580">
        <v>2.6050439185982398E-2</v>
      </c>
      <c r="S140" s="580">
        <v>2.6032301544712214E-2</v>
      </c>
      <c r="T140" s="580">
        <v>2.6014189142566747E-2</v>
      </c>
      <c r="U140" s="580">
        <v>2.5996101926901015E-2</v>
      </c>
      <c r="V140" s="580">
        <v>2.5978039845216353E-2</v>
      </c>
      <c r="W140" s="580">
        <v>2.5960002845159886E-2</v>
      </c>
      <c r="X140" s="580">
        <v>2.5941990874524049E-2</v>
      </c>
      <c r="Y140" s="580">
        <v>2.5924003881246063E-2</v>
      </c>
      <c r="Z140" s="580">
        <v>2.5906041813407447E-2</v>
      </c>
      <c r="AA140" s="580">
        <v>2.5888104619233507E-2</v>
      </c>
      <c r="AB140" s="580">
        <v>2.5870192247092853E-2</v>
      </c>
      <c r="AC140" s="580">
        <v>2.5852304645496874E-2</v>
      </c>
      <c r="AD140" s="580">
        <v>2.5834441763099285E-2</v>
      </c>
      <c r="AE140" s="580">
        <v>2.581660354869561E-2</v>
      </c>
      <c r="AF140" s="580">
        <v>2.5798789951222697E-2</v>
      </c>
      <c r="AG140" s="580">
        <v>2.578100091975823E-2</v>
      </c>
      <c r="AH140" s="580">
        <v>2.5763236403520257E-2</v>
      </c>
      <c r="AI140" s="580">
        <v>2.5745496351866674E-2</v>
      </c>
      <c r="AJ140" s="580">
        <v>2.5727780714294785E-2</v>
      </c>
      <c r="AK140" s="580">
        <v>2.57100894404408E-2</v>
      </c>
      <c r="AL140" s="580">
        <v>2.5692422480079354E-2</v>
      </c>
      <c r="AM140" s="580">
        <v>2.5674779783123047E-2</v>
      </c>
      <c r="AN140" s="580">
        <v>2.565716129962196E-2</v>
      </c>
      <c r="AO140" s="580">
        <v>2.5639566979763179E-2</v>
      </c>
      <c r="AP140" s="580">
        <v>2.562199677387034E-2</v>
      </c>
      <c r="AQ140" s="580">
        <v>2.5604450632403151E-2</v>
      </c>
      <c r="AR140" s="580">
        <v>2.5586928505956931E-2</v>
      </c>
      <c r="AS140" s="580">
        <v>2.5569430345262149E-2</v>
      </c>
      <c r="AT140" s="580">
        <v>2.5551956101183947E-2</v>
      </c>
      <c r="AU140" s="580">
        <v>2.5534505724721702E-2</v>
      </c>
      <c r="AV140" s="580">
        <v>2.5517079167008551E-2</v>
      </c>
      <c r="AW140" s="580">
        <v>2.5499676379310936E-2</v>
      </c>
      <c r="AX140" s="580">
        <v>2.5482297313028167E-2</v>
      </c>
      <c r="AY140" s="580">
        <v>2.5464941919691952E-2</v>
      </c>
      <c r="AZ140" s="580">
        <v>2.5447610150965947E-2</v>
      </c>
      <c r="BA140" s="580">
        <v>2.5430301958645322E-2</v>
      </c>
      <c r="BB140" s="580">
        <v>2.5413017294656285E-2</v>
      </c>
      <c r="BC140" s="580">
        <v>2.5395756111055677E-2</v>
      </c>
      <c r="BD140" s="580">
        <v>2.5378518360030494E-2</v>
      </c>
      <c r="BE140" s="580">
        <v>2.536130399389747E-2</v>
      </c>
      <c r="BF140" s="580">
        <v>2.5344112965102614E-2</v>
      </c>
      <c r="BG140" s="580">
        <v>2.5326945226220799E-2</v>
      </c>
      <c r="BH140" s="580">
        <v>2.5309800729955294E-2</v>
      </c>
      <c r="BI140" s="580">
        <v>2.529267942913736E-2</v>
      </c>
      <c r="BJ140" s="580">
        <v>2.52755812767258E-2</v>
      </c>
      <c r="BK140" s="580">
        <v>2.5258506225806537E-2</v>
      </c>
    </row>
    <row r="141" spans="1:63">
      <c r="A141" s="1068"/>
      <c r="B141" s="510">
        <v>31</v>
      </c>
      <c r="C141" s="580">
        <v>2.6003289095740234E-2</v>
      </c>
      <c r="D141" s="580">
        <v>2.5985115744531322E-2</v>
      </c>
      <c r="E141" s="580">
        <v>2.596696777780607E-2</v>
      </c>
      <c r="F141" s="580">
        <v>2.5948845142416143E-2</v>
      </c>
      <c r="G141" s="580">
        <v>2.593074778536146E-2</v>
      </c>
      <c r="H141" s="580">
        <v>2.5912675653789713E-2</v>
      </c>
      <c r="I141" s="580">
        <v>2.5894628694995807E-2</v>
      </c>
      <c r="J141" s="580">
        <v>2.5876606856421385E-2</v>
      </c>
      <c r="K141" s="580">
        <v>2.58586100856543E-2</v>
      </c>
      <c r="L141" s="580">
        <v>2.5840638330428115E-2</v>
      </c>
      <c r="M141" s="580">
        <v>2.5822691538621587E-2</v>
      </c>
      <c r="N141" s="580">
        <v>2.5804769658258179E-2</v>
      </c>
      <c r="O141" s="580">
        <v>2.578687263750553E-2</v>
      </c>
      <c r="P141" s="580">
        <v>2.576900042467499E-2</v>
      </c>
      <c r="Q141" s="580">
        <v>2.5751152968221103E-2</v>
      </c>
      <c r="R141" s="580">
        <v>2.5733330216741113E-2</v>
      </c>
      <c r="S141" s="580">
        <v>2.5715532118974468E-2</v>
      </c>
      <c r="T141" s="580">
        <v>2.5697758623802344E-2</v>
      </c>
      <c r="U141" s="580">
        <v>2.5680009680247126E-2</v>
      </c>
      <c r="V141" s="580">
        <v>2.5662285237471952E-2</v>
      </c>
      <c r="W141" s="580">
        <v>2.5644585244780211E-2</v>
      </c>
      <c r="X141" s="580">
        <v>2.5626909651615064E-2</v>
      </c>
      <c r="Y141" s="580">
        <v>2.5609258407558965E-2</v>
      </c>
      <c r="Z141" s="580">
        <v>2.5591631462333168E-2</v>
      </c>
      <c r="AA141" s="580">
        <v>2.5574028765797278E-2</v>
      </c>
      <c r="AB141" s="580">
        <v>2.5556450267948731E-2</v>
      </c>
      <c r="AC141" s="580">
        <v>2.5538895918922368E-2</v>
      </c>
      <c r="AD141" s="580">
        <v>2.5521365668989937E-2</v>
      </c>
      <c r="AE141" s="580">
        <v>2.5503859468559625E-2</v>
      </c>
      <c r="AF141" s="580">
        <v>2.5486377268175608E-2</v>
      </c>
      <c r="AG141" s="580">
        <v>2.5468919018517555E-2</v>
      </c>
      <c r="AH141" s="580">
        <v>2.545148467040018E-2</v>
      </c>
      <c r="AI141" s="580">
        <v>2.5434074174772798E-2</v>
      </c>
      <c r="AJ141" s="580">
        <v>2.5416687482718834E-2</v>
      </c>
      <c r="AK141" s="580">
        <v>2.5399324545455387E-2</v>
      </c>
      <c r="AL141" s="580">
        <v>2.5381985314332754E-2</v>
      </c>
      <c r="AM141" s="580">
        <v>2.5364669740834005E-2</v>
      </c>
      <c r="AN141" s="580">
        <v>2.534737777657449E-2</v>
      </c>
      <c r="AO141" s="580">
        <v>2.5330109373301428E-2</v>
      </c>
      <c r="AP141" s="580">
        <v>2.5312864482893438E-2</v>
      </c>
      <c r="AQ141" s="580">
        <v>2.5295643057360092E-2</v>
      </c>
      <c r="AR141" s="580">
        <v>2.5278445048841476E-2</v>
      </c>
      <c r="AS141" s="580">
        <v>2.5261270409607746E-2</v>
      </c>
      <c r="AT141" s="580">
        <v>2.5244119092058669E-2</v>
      </c>
      <c r="AU141" s="580">
        <v>2.5226991048723214E-2</v>
      </c>
      <c r="AV141" s="580">
        <v>2.5209886232259098E-2</v>
      </c>
      <c r="AW141" s="580">
        <v>2.5192804595452343E-2</v>
      </c>
      <c r="AX141" s="580">
        <v>2.5175746091216849E-2</v>
      </c>
      <c r="AY141" s="580">
        <v>2.5158710672593967E-2</v>
      </c>
      <c r="AZ141" s="580">
        <v>2.5141698292752063E-2</v>
      </c>
      <c r="BA141" s="580">
        <v>2.5124708904986075E-2</v>
      </c>
      <c r="BB141" s="580">
        <v>2.5107742462717113E-2</v>
      </c>
      <c r="BC141" s="580">
        <v>2.5090798919492011E-2</v>
      </c>
      <c r="BD141" s="580">
        <v>2.5073878228982917E-2</v>
      </c>
      <c r="BE141" s="580">
        <v>2.5056980344986862E-2</v>
      </c>
      <c r="BF141" s="580">
        <v>2.504010522142534E-2</v>
      </c>
      <c r="BG141" s="580">
        <v>2.5023252812343889E-2</v>
      </c>
      <c r="BH141" s="580">
        <v>2.5006423071911681E-2</v>
      </c>
      <c r="BI141" s="580">
        <v>2.4989615954421108E-2</v>
      </c>
      <c r="BJ141" s="580">
        <v>2.4972831414287352E-2</v>
      </c>
      <c r="BK141" s="580">
        <v>2.4956069406047984E-2</v>
      </c>
    </row>
    <row r="142" spans="1:63">
      <c r="A142" s="1068"/>
      <c r="B142" s="510">
        <v>31.25</v>
      </c>
      <c r="C142" s="580">
        <v>2.5686907638882189E-2</v>
      </c>
      <c r="D142" s="580">
        <v>2.5669074840529077E-2</v>
      </c>
      <c r="E142" s="580">
        <v>2.5651266785370542E-2</v>
      </c>
      <c r="F142" s="580">
        <v>2.5633483421945123E-2</v>
      </c>
      <c r="G142" s="580">
        <v>2.5615724698933976E-2</v>
      </c>
      <c r="H142" s="580">
        <v>2.559799056516035E-2</v>
      </c>
      <c r="I142" s="580">
        <v>2.5580280969589139E-2</v>
      </c>
      <c r="J142" s="580">
        <v>2.5562595861326358E-2</v>
      </c>
      <c r="K142" s="580">
        <v>2.5544935189618683E-2</v>
      </c>
      <c r="L142" s="580">
        <v>2.5527298903852934E-2</v>
      </c>
      <c r="M142" s="580">
        <v>2.5509686953555624E-2</v>
      </c>
      <c r="N142" s="580">
        <v>2.5492099288392443E-2</v>
      </c>
      <c r="O142" s="580">
        <v>2.5474535858167814E-2</v>
      </c>
      <c r="P142" s="580">
        <v>2.5456996612824394E-2</v>
      </c>
      <c r="Q142" s="580">
        <v>2.5439481502442601E-2</v>
      </c>
      <c r="R142" s="580">
        <v>2.5421990477240145E-2</v>
      </c>
      <c r="S142" s="580">
        <v>2.5404523487571558E-2</v>
      </c>
      <c r="T142" s="580">
        <v>2.5387080483927706E-2</v>
      </c>
      <c r="U142" s="580">
        <v>2.5369661416935353E-2</v>
      </c>
      <c r="V142" s="580">
        <v>2.5352266237356664E-2</v>
      </c>
      <c r="W142" s="580">
        <v>2.5334894896088762E-2</v>
      </c>
      <c r="X142" s="580">
        <v>2.531754734416326E-2</v>
      </c>
      <c r="Y142" s="580">
        <v>2.5300223532745799E-2</v>
      </c>
      <c r="Z142" s="580">
        <v>2.5282923413135584E-2</v>
      </c>
      <c r="AA142" s="580">
        <v>2.5265646936764936E-2</v>
      </c>
      <c r="AB142" s="580">
        <v>2.5248394055198846E-2</v>
      </c>
      <c r="AC142" s="580">
        <v>2.5231164720134498E-2</v>
      </c>
      <c r="AD142" s="580">
        <v>2.521395888340084E-2</v>
      </c>
      <c r="AE142" s="580">
        <v>2.5196776496958128E-2</v>
      </c>
      <c r="AF142" s="580">
        <v>2.5179617512897472E-2</v>
      </c>
      <c r="AG142" s="580">
        <v>2.5162481883440401E-2</v>
      </c>
      <c r="AH142" s="580">
        <v>2.5145369560938418E-2</v>
      </c>
      <c r="AI142" s="580">
        <v>2.5128280497872545E-2</v>
      </c>
      <c r="AJ142" s="580">
        <v>2.5111214646852908E-2</v>
      </c>
      <c r="AK142" s="580">
        <v>2.5094171960618274E-2</v>
      </c>
      <c r="AL142" s="580">
        <v>2.5077152392035638E-2</v>
      </c>
      <c r="AM142" s="580">
        <v>2.5060155894099757E-2</v>
      </c>
      <c r="AN142" s="580">
        <v>2.5043182419932749E-2</v>
      </c>
      <c r="AO142" s="580">
        <v>2.5026231922783651E-2</v>
      </c>
      <c r="AP142" s="580">
        <v>2.5009304356027984E-2</v>
      </c>
      <c r="AQ142" s="580">
        <v>2.4992399673167329E-2</v>
      </c>
      <c r="AR142" s="580">
        <v>2.4975517827828909E-2</v>
      </c>
      <c r="AS142" s="580">
        <v>2.495865877376514E-2</v>
      </c>
      <c r="AT142" s="580">
        <v>2.4941822464853245E-2</v>
      </c>
      <c r="AU142" s="580">
        <v>2.4925008855094806E-2</v>
      </c>
      <c r="AV142" s="580">
        <v>2.4908217898615359E-2</v>
      </c>
      <c r="AW142" s="580">
        <v>2.4891449549663967E-2</v>
      </c>
      <c r="AX142" s="580">
        <v>2.4874703762612815E-2</v>
      </c>
      <c r="AY142" s="580">
        <v>2.4857980491956779E-2</v>
      </c>
      <c r="AZ142" s="580">
        <v>2.4841279692313038E-2</v>
      </c>
      <c r="BA142" s="580">
        <v>2.4824601318420639E-2</v>
      </c>
      <c r="BB142" s="580">
        <v>2.4807945325140118E-2</v>
      </c>
      <c r="BC142" s="580">
        <v>2.4791311667453051E-2</v>
      </c>
      <c r="BD142" s="580">
        <v>2.477470030046169E-2</v>
      </c>
      <c r="BE142" s="580">
        <v>2.4758111179388538E-2</v>
      </c>
      <c r="BF142" s="580">
        <v>2.4741544259575934E-2</v>
      </c>
      <c r="BG142" s="580">
        <v>2.4724999496485694E-2</v>
      </c>
      <c r="BH142" s="580">
        <v>2.4708476845698664E-2</v>
      </c>
      <c r="BI142" s="580">
        <v>2.4691976262914354E-2</v>
      </c>
      <c r="BJ142" s="580">
        <v>2.4675497703950531E-2</v>
      </c>
      <c r="BK142" s="580">
        <v>2.465904112474283E-2</v>
      </c>
    </row>
    <row r="143" spans="1:63">
      <c r="A143" s="1068"/>
      <c r="B143" s="510">
        <v>31.5</v>
      </c>
      <c r="C143" s="580">
        <v>2.5376280941909624E-2</v>
      </c>
      <c r="D143" s="580">
        <v>2.5358780226132787E-2</v>
      </c>
      <c r="E143" s="580">
        <v>2.5341303632407317E-2</v>
      </c>
      <c r="F143" s="580">
        <v>2.5323851110894729E-2</v>
      </c>
      <c r="G143" s="580">
        <v>2.530642261189376E-2</v>
      </c>
      <c r="H143" s="580">
        <v>2.5289018085839863E-2</v>
      </c>
      <c r="I143" s="580">
        <v>2.5271637483304753E-2</v>
      </c>
      <c r="J143" s="580">
        <v>2.5254280754995938E-2</v>
      </c>
      <c r="K143" s="580">
        <v>2.5236947851756248E-2</v>
      </c>
      <c r="L143" s="580">
        <v>2.5219638724563377E-2</v>
      </c>
      <c r="M143" s="580">
        <v>2.5202353324529404E-2</v>
      </c>
      <c r="N143" s="580">
        <v>2.5185091602900365E-2</v>
      </c>
      <c r="O143" s="580">
        <v>2.5167853511055768E-2</v>
      </c>
      <c r="P143" s="580">
        <v>2.5150639000508138E-2</v>
      </c>
      <c r="Q143" s="580">
        <v>2.5133448022902582E-2</v>
      </c>
      <c r="R143" s="580">
        <v>2.5116280530016313E-2</v>
      </c>
      <c r="S143" s="580">
        <v>2.5099136473758207E-2</v>
      </c>
      <c r="T143" s="580">
        <v>2.5082015806168364E-2</v>
      </c>
      <c r="U143" s="580">
        <v>2.506491847941765E-2</v>
      </c>
      <c r="V143" s="580">
        <v>2.5047844445807252E-2</v>
      </c>
      <c r="W143" s="580">
        <v>2.5030793657768242E-2</v>
      </c>
      <c r="X143" s="580">
        <v>2.5013766067861126E-2</v>
      </c>
      <c r="Y143" s="580">
        <v>2.4996761628775406E-2</v>
      </c>
      <c r="Z143" s="580">
        <v>2.4979780293329146E-2</v>
      </c>
      <c r="AA143" s="580">
        <v>2.4962822014468533E-2</v>
      </c>
      <c r="AB143" s="580">
        <v>2.4945886745267452E-2</v>
      </c>
      <c r="AC143" s="580">
        <v>2.4928974438927026E-2</v>
      </c>
      <c r="AD143" s="580">
        <v>2.4912085048775227E-2</v>
      </c>
      <c r="AE143" s="580">
        <v>2.4895218528266393E-2</v>
      </c>
      <c r="AF143" s="580">
        <v>2.4878374830980852E-2</v>
      </c>
      <c r="AG143" s="580">
        <v>2.4861553910624473E-2</v>
      </c>
      <c r="AH143" s="580">
        <v>2.484475572102823E-2</v>
      </c>
      <c r="AI143" s="580">
        <v>2.4827980216147807E-2</v>
      </c>
      <c r="AJ143" s="580">
        <v>2.4811227350063157E-2</v>
      </c>
      <c r="AK143" s="580">
        <v>2.4794497076978089E-2</v>
      </c>
      <c r="AL143" s="580">
        <v>2.4777789351219846E-2</v>
      </c>
      <c r="AM143" s="580">
        <v>2.4761104127238705E-2</v>
      </c>
      <c r="AN143" s="580">
        <v>2.4744441359607537E-2</v>
      </c>
      <c r="AO143" s="580">
        <v>2.4727801003021428E-2</v>
      </c>
      <c r="AP143" s="580">
        <v>2.4711183012297237E-2</v>
      </c>
      <c r="AQ143" s="580">
        <v>2.469458734237321E-2</v>
      </c>
      <c r="AR143" s="580">
        <v>2.4678013948308548E-2</v>
      </c>
      <c r="AS143" s="580">
        <v>2.4661462785283032E-2</v>
      </c>
      <c r="AT143" s="580">
        <v>2.4644933808596597E-2</v>
      </c>
      <c r="AU143" s="580">
        <v>2.4628426973668932E-2</v>
      </c>
      <c r="AV143" s="580">
        <v>2.4611942236039092E-2</v>
      </c>
      <c r="AW143" s="580">
        <v>2.4595479551365089E-2</v>
      </c>
      <c r="AX143" s="580">
        <v>2.4579038875423481E-2</v>
      </c>
      <c r="AY143" s="580">
        <v>2.4562620164109008E-2</v>
      </c>
      <c r="AZ143" s="580">
        <v>2.4546223373434171E-2</v>
      </c>
      <c r="BA143" s="580">
        <v>2.4529848459528849E-2</v>
      </c>
      <c r="BB143" s="580">
        <v>2.4513495378639914E-2</v>
      </c>
      <c r="BC143" s="580">
        <v>2.4497164087130825E-2</v>
      </c>
      <c r="BD143" s="580">
        <v>2.4480854541481249E-2</v>
      </c>
      <c r="BE143" s="580">
        <v>2.4464566698286679E-2</v>
      </c>
      <c r="BF143" s="580">
        <v>2.4448300514258045E-2</v>
      </c>
      <c r="BG143" s="580">
        <v>2.4432055946221328E-2</v>
      </c>
      <c r="BH143" s="580">
        <v>2.441583295111718E-2</v>
      </c>
      <c r="BI143" s="580">
        <v>2.4399631486000547E-2</v>
      </c>
      <c r="BJ143" s="580">
        <v>2.438345150804028E-2</v>
      </c>
      <c r="BK143" s="580">
        <v>2.4367292974518766E-2</v>
      </c>
    </row>
    <row r="144" spans="1:63">
      <c r="A144" s="1068"/>
      <c r="B144" s="510">
        <v>31.75</v>
      </c>
      <c r="C144" s="580">
        <v>2.5071269910485819E-2</v>
      </c>
      <c r="D144" s="580">
        <v>2.5054093069143035E-2</v>
      </c>
      <c r="E144" s="580">
        <v>2.5036939748098768E-2</v>
      </c>
      <c r="F144" s="580">
        <v>2.5019809899076453E-2</v>
      </c>
      <c r="G144" s="580">
        <v>2.5002703473931558E-2</v>
      </c>
      <c r="H144" s="580">
        <v>2.498562042465112E-2</v>
      </c>
      <c r="I144" s="580">
        <v>2.4968560703353314E-2</v>
      </c>
      <c r="J144" s="580">
        <v>2.4951524262286997E-2</v>
      </c>
      <c r="K144" s="580">
        <v>2.4934511053831248E-2</v>
      </c>
      <c r="L144" s="580">
        <v>2.4917521030494955E-2</v>
      </c>
      <c r="M144" s="580">
        <v>2.4900554144916355E-2</v>
      </c>
      <c r="N144" s="580">
        <v>2.4883610349862591E-2</v>
      </c>
      <c r="O144" s="580">
        <v>2.4866689598229276E-2</v>
      </c>
      <c r="P144" s="580">
        <v>2.4849791843040068E-2</v>
      </c>
      <c r="Q144" s="580">
        <v>2.4832917037446223E-2</v>
      </c>
      <c r="R144" s="580">
        <v>2.4816065134726159E-2</v>
      </c>
      <c r="S144" s="580">
        <v>2.4799236088285034E-2</v>
      </c>
      <c r="T144" s="580">
        <v>2.4782429851654325E-2</v>
      </c>
      <c r="U144" s="580">
        <v>2.4765646378491372E-2</v>
      </c>
      <c r="V144" s="580">
        <v>2.4748885622578983E-2</v>
      </c>
      <c r="W144" s="580">
        <v>2.4732147537824989E-2</v>
      </c>
      <c r="X144" s="580">
        <v>2.4715432078261827E-2</v>
      </c>
      <c r="Y144" s="580">
        <v>2.4698739198046119E-2</v>
      </c>
      <c r="Z144" s="580">
        <v>2.4682068851458266E-2</v>
      </c>
      <c r="AA144" s="580">
        <v>2.4665420992902004E-2</v>
      </c>
      <c r="AB144" s="580">
        <v>2.4648795576904019E-2</v>
      </c>
      <c r="AC144" s="580">
        <v>2.4632192558113504E-2</v>
      </c>
      <c r="AD144" s="580">
        <v>2.4615611891301764E-2</v>
      </c>
      <c r="AE144" s="580">
        <v>2.4599053531361801E-2</v>
      </c>
      <c r="AF144" s="580">
        <v>2.4582517433307912E-2</v>
      </c>
      <c r="AG144" s="580">
        <v>2.4566003552275263E-2</v>
      </c>
      <c r="AH144" s="580">
        <v>2.4549511843519504E-2</v>
      </c>
      <c r="AI144" s="580">
        <v>2.4533042262416357E-2</v>
      </c>
      <c r="AJ144" s="580">
        <v>2.4516594764461202E-2</v>
      </c>
      <c r="AK144" s="580">
        <v>2.4500169305268691E-2</v>
      </c>
      <c r="AL144" s="580">
        <v>2.4483765840572356E-2</v>
      </c>
      <c r="AM144" s="580">
        <v>2.4467384326224181E-2</v>
      </c>
      <c r="AN144" s="580">
        <v>2.4451024718194238E-2</v>
      </c>
      <c r="AO144" s="580">
        <v>2.4434686972570278E-2</v>
      </c>
      <c r="AP144" s="580">
        <v>2.4418371045557333E-2</v>
      </c>
      <c r="AQ144" s="580">
        <v>2.4402076893477332E-2</v>
      </c>
      <c r="AR144" s="580">
        <v>2.438580447276871E-2</v>
      </c>
      <c r="AS144" s="580">
        <v>2.4369553739986029E-2</v>
      </c>
      <c r="AT144" s="580">
        <v>2.4353324651799568E-2</v>
      </c>
      <c r="AU144" s="580">
        <v>2.4337117164994964E-2</v>
      </c>
      <c r="AV144" s="580">
        <v>2.4320931236472818E-2</v>
      </c>
      <c r="AW144" s="580">
        <v>2.4304766823248291E-2</v>
      </c>
      <c r="AX144" s="580">
        <v>2.4288623882450767E-2</v>
      </c>
      <c r="AY144" s="580">
        <v>2.4272502371323442E-2</v>
      </c>
      <c r="AZ144" s="580">
        <v>2.4256402247222957E-2</v>
      </c>
      <c r="BA144" s="580">
        <v>2.4240323467619021E-2</v>
      </c>
      <c r="BB144" s="580">
        <v>2.4224265990094033E-2</v>
      </c>
      <c r="BC144" s="580">
        <v>2.4208229772342715E-2</v>
      </c>
      <c r="BD144" s="580">
        <v>2.4192214772171733E-2</v>
      </c>
      <c r="BE144" s="580">
        <v>2.4176220947499338E-2</v>
      </c>
      <c r="BF144" s="580">
        <v>2.4160248256354988E-2</v>
      </c>
      <c r="BG144" s="580">
        <v>2.4144296656878988E-2</v>
      </c>
      <c r="BH144" s="580">
        <v>2.4128366107322111E-2</v>
      </c>
      <c r="BI144" s="580">
        <v>2.4112456566045246E-2</v>
      </c>
      <c r="BJ144" s="580">
        <v>2.4096567991519036E-2</v>
      </c>
      <c r="BK144" s="580">
        <v>2.4080700342323513E-2</v>
      </c>
    </row>
    <row r="145" spans="1:63">
      <c r="A145" s="1068"/>
      <c r="B145" s="576">
        <v>32</v>
      </c>
      <c r="C145" s="580">
        <v>2.4771739638317889E-2</v>
      </c>
      <c r="D145" s="580">
        <v>2.4754878715714031E-2</v>
      </c>
      <c r="E145" s="580">
        <v>2.4738040730323617E-2</v>
      </c>
      <c r="F145" s="580">
        <v>2.4721225635373573E-2</v>
      </c>
      <c r="G145" s="580">
        <v>2.4704433384217909E-2</v>
      </c>
      <c r="H145" s="580">
        <v>2.4687663930337285E-2</v>
      </c>
      <c r="I145" s="580">
        <v>2.4670917227338596E-2</v>
      </c>
      <c r="J145" s="580">
        <v>2.4654193228954513E-2</v>
      </c>
      <c r="K145" s="580">
        <v>2.4637491889043101E-2</v>
      </c>
      <c r="L145" s="580">
        <v>2.4620813161587349E-2</v>
      </c>
      <c r="M145" s="580">
        <v>2.4604157000694789E-2</v>
      </c>
      <c r="N145" s="580">
        <v>2.4587523360597042E-2</v>
      </c>
      <c r="O145" s="580">
        <v>2.4570912195649424E-2</v>
      </c>
      <c r="P145" s="580">
        <v>2.4554323460330495E-2</v>
      </c>
      <c r="Q145" s="580">
        <v>2.4537757109241692E-2</v>
      </c>
      <c r="R145" s="580">
        <v>2.4521213097106871E-2</v>
      </c>
      <c r="S145" s="580">
        <v>2.4504691378771915E-2</v>
      </c>
      <c r="T145" s="580">
        <v>2.4488191909204319E-2</v>
      </c>
      <c r="U145" s="580">
        <v>2.4471714643492785E-2</v>
      </c>
      <c r="V145" s="580">
        <v>2.445525953684681E-2</v>
      </c>
      <c r="W145" s="580">
        <v>2.4438826544596271E-2</v>
      </c>
      <c r="X145" s="580">
        <v>2.4422415622191041E-2</v>
      </c>
      <c r="Y145" s="580">
        <v>2.4406026725200577E-2</v>
      </c>
      <c r="Z145" s="580">
        <v>2.4389659809313517E-2</v>
      </c>
      <c r="AA145" s="580">
        <v>2.4373314830337271E-2</v>
      </c>
      <c r="AB145" s="580">
        <v>2.4356991744197656E-2</v>
      </c>
      <c r="AC145" s="580">
        <v>2.4340690506938455E-2</v>
      </c>
      <c r="AD145" s="580">
        <v>2.4324411074721056E-2</v>
      </c>
      <c r="AE145" s="580">
        <v>2.430815340382405E-2</v>
      </c>
      <c r="AF145" s="580">
        <v>2.4291917450642835E-2</v>
      </c>
      <c r="AG145" s="580">
        <v>2.4275703171689231E-2</v>
      </c>
      <c r="AH145" s="580">
        <v>2.4259510523591092E-2</v>
      </c>
      <c r="AI145" s="580">
        <v>2.4243339463091904E-2</v>
      </c>
      <c r="AJ145" s="580">
        <v>2.4227189947050431E-2</v>
      </c>
      <c r="AK145" s="580">
        <v>2.4211061932440301E-2</v>
      </c>
      <c r="AL145" s="580">
        <v>2.4194955376349643E-2</v>
      </c>
      <c r="AM145" s="580">
        <v>2.4178870235980698E-2</v>
      </c>
      <c r="AN145" s="580">
        <v>2.4162806468649441E-2</v>
      </c>
      <c r="AO145" s="580">
        <v>2.4146764031785197E-2</v>
      </c>
      <c r="AP145" s="580">
        <v>2.4130742882930285E-2</v>
      </c>
      <c r="AQ145" s="580">
        <v>2.4114742979739621E-2</v>
      </c>
      <c r="AR145" s="580">
        <v>2.4098764279980357E-2</v>
      </c>
      <c r="AS145" s="580">
        <v>2.4082806741531508E-2</v>
      </c>
      <c r="AT145" s="580">
        <v>2.4066870322383582E-2</v>
      </c>
      <c r="AU145" s="580">
        <v>2.4050954980638205E-2</v>
      </c>
      <c r="AV145" s="580">
        <v>2.4035060674507759E-2</v>
      </c>
      <c r="AW145" s="580">
        <v>2.4019187362315019E-2</v>
      </c>
      <c r="AX145" s="580">
        <v>2.4003335002492788E-2</v>
      </c>
      <c r="AY145" s="580">
        <v>2.3987503553583527E-2</v>
      </c>
      <c r="AZ145" s="580">
        <v>2.3971692974238998E-2</v>
      </c>
      <c r="BA145" s="580">
        <v>2.3955903223219915E-2</v>
      </c>
      <c r="BB145" s="580">
        <v>2.3940134259395559E-2</v>
      </c>
      <c r="BC145" s="580">
        <v>2.3924386041743448E-2</v>
      </c>
      <c r="BD145" s="580">
        <v>2.3908658529348967E-2</v>
      </c>
      <c r="BE145" s="580">
        <v>2.3892951681405018E-2</v>
      </c>
      <c r="BF145" s="580">
        <v>2.3877265457211659E-2</v>
      </c>
      <c r="BG145" s="580">
        <v>2.3861599816175777E-2</v>
      </c>
      <c r="BH145" s="580">
        <v>2.3845954717810695E-2</v>
      </c>
      <c r="BI145" s="580">
        <v>2.3830330121735868E-2</v>
      </c>
      <c r="BJ145" s="580">
        <v>2.3814725987676508E-2</v>
      </c>
      <c r="BK145" s="580">
        <v>2.3799142275463248E-2</v>
      </c>
    </row>
    <row r="146" spans="1:63">
      <c r="A146" s="1068"/>
      <c r="B146" s="510">
        <v>32.25</v>
      </c>
      <c r="C146" s="580">
        <v>2.4477559256362968E-2</v>
      </c>
      <c r="D146" s="580">
        <v>2.4461006539975797E-2</v>
      </c>
      <c r="E146" s="580">
        <v>2.4444476195693413E-2</v>
      </c>
      <c r="F146" s="580">
        <v>2.4427968178190339E-2</v>
      </c>
      <c r="G146" s="580">
        <v>2.4411482442263471E-2</v>
      </c>
      <c r="H146" s="580">
        <v>2.4395018942831644E-2</v>
      </c>
      <c r="I146" s="580">
        <v>2.4378577634935211E-2</v>
      </c>
      <c r="J146" s="580">
        <v>2.436215847373566E-2</v>
      </c>
      <c r="K146" s="580">
        <v>2.4345761414515197E-2</v>
      </c>
      <c r="L146" s="580">
        <v>2.4329386412676332E-2</v>
      </c>
      <c r="M146" s="580">
        <v>2.4313033423741474E-2</v>
      </c>
      <c r="N146" s="580">
        <v>2.4296702403352553E-2</v>
      </c>
      <c r="O146" s="580">
        <v>2.4280393307270571E-2</v>
      </c>
      <c r="P146" s="580">
        <v>2.4264106091375259E-2</v>
      </c>
      <c r="Q146" s="580">
        <v>2.4247840711664633E-2</v>
      </c>
      <c r="R146" s="580">
        <v>2.4231597124254628E-2</v>
      </c>
      <c r="S146" s="580">
        <v>2.4215375285378687E-2</v>
      </c>
      <c r="T146" s="580">
        <v>2.4199175151387375E-2</v>
      </c>
      <c r="U146" s="580">
        <v>2.4182996678747976E-2</v>
      </c>
      <c r="V146" s="580">
        <v>2.4166839824044127E-2</v>
      </c>
      <c r="W146" s="580">
        <v>2.4150704543975401E-2</v>
      </c>
      <c r="X146" s="580">
        <v>2.4134590795356944E-2</v>
      </c>
      <c r="Y146" s="580">
        <v>2.4118498535119076E-2</v>
      </c>
      <c r="Z146" s="580">
        <v>2.4102427720306911E-2</v>
      </c>
      <c r="AA146" s="580">
        <v>2.4086378308079973E-2</v>
      </c>
      <c r="AB146" s="580">
        <v>2.4070350255711821E-2</v>
      </c>
      <c r="AC146" s="580">
        <v>2.4054343520589661E-2</v>
      </c>
      <c r="AD146" s="580">
        <v>2.4038358060213979E-2</v>
      </c>
      <c r="AE146" s="580">
        <v>2.4022393832198157E-2</v>
      </c>
      <c r="AF146" s="580">
        <v>2.4006450794268098E-2</v>
      </c>
      <c r="AG146" s="580">
        <v>2.399052890426186E-2</v>
      </c>
      <c r="AH146" s="580">
        <v>2.3974628120129276E-2</v>
      </c>
      <c r="AI146" s="580">
        <v>2.3958748399931586E-2</v>
      </c>
      <c r="AJ146" s="580">
        <v>2.3942889701841077E-2</v>
      </c>
      <c r="AK146" s="580">
        <v>2.3927051984140704E-2</v>
      </c>
      <c r="AL146" s="580">
        <v>2.3911235205223726E-2</v>
      </c>
      <c r="AM146" s="580">
        <v>2.3895439323593354E-2</v>
      </c>
      <c r="AN146" s="580">
        <v>2.3879664297862369E-2</v>
      </c>
      <c r="AO146" s="580">
        <v>2.3863910086752767E-2</v>
      </c>
      <c r="AP146" s="580">
        <v>2.3848176649095418E-2</v>
      </c>
      <c r="AQ146" s="580">
        <v>2.3832463943829676E-2</v>
      </c>
      <c r="AR146" s="580">
        <v>2.3816771930003047E-2</v>
      </c>
      <c r="AS146" s="580">
        <v>2.380110056677082E-2</v>
      </c>
      <c r="AT146" s="580">
        <v>2.3785449813395712E-2</v>
      </c>
      <c r="AU146" s="580">
        <v>2.3769819629247523E-2</v>
      </c>
      <c r="AV146" s="580">
        <v>2.3754209973802783E-2</v>
      </c>
      <c r="AW146" s="580">
        <v>2.3738620806644396E-2</v>
      </c>
      <c r="AX146" s="580">
        <v>2.3723052087461293E-2</v>
      </c>
      <c r="AY146" s="580">
        <v>2.3707503776048092E-2</v>
      </c>
      <c r="AZ146" s="580">
        <v>2.3691975832304743E-2</v>
      </c>
      <c r="BA146" s="580">
        <v>2.3676468216236177E-2</v>
      </c>
      <c r="BB146" s="580">
        <v>2.3660980887951988E-2</v>
      </c>
      <c r="BC146" s="580">
        <v>2.3645513807666062E-2</v>
      </c>
      <c r="BD146" s="580">
        <v>2.3630066935696258E-2</v>
      </c>
      <c r="BE146" s="580">
        <v>2.3614640232464054E-2</v>
      </c>
      <c r="BF146" s="580">
        <v>2.3599233658494218E-2</v>
      </c>
      <c r="BG146" s="580">
        <v>2.358384717441446E-2</v>
      </c>
      <c r="BH146" s="580">
        <v>2.3568480740955116E-2</v>
      </c>
      <c r="BI146" s="580">
        <v>2.3553134318948798E-2</v>
      </c>
      <c r="BJ146" s="580">
        <v>2.353780786933006E-2</v>
      </c>
      <c r="BK146" s="580">
        <v>2.3522501353135081E-2</v>
      </c>
    </row>
    <row r="147" spans="1:63">
      <c r="A147" s="1068"/>
      <c r="B147" s="510">
        <v>32.5</v>
      </c>
      <c r="C147" s="580">
        <v>2.4188601788346593E-2</v>
      </c>
      <c r="D147" s="580">
        <v>2.4172349799948194E-2</v>
      </c>
      <c r="E147" s="580">
        <v>2.415611963586068E-2</v>
      </c>
      <c r="F147" s="580">
        <v>2.4139911252152726E-2</v>
      </c>
      <c r="G147" s="580">
        <v>2.4123724605010836E-2</v>
      </c>
      <c r="H147" s="580">
        <v>2.4107559650738939E-2</v>
      </c>
      <c r="I147" s="580">
        <v>2.4091416345758024E-2</v>
      </c>
      <c r="J147" s="580">
        <v>2.4075294646605711E-2</v>
      </c>
      <c r="K147" s="580">
        <v>2.4059194509935895E-2</v>
      </c>
      <c r="L147" s="580">
        <v>2.4043115892518337E-2</v>
      </c>
      <c r="M147" s="580">
        <v>2.4027058751238287E-2</v>
      </c>
      <c r="N147" s="580">
        <v>2.4011023043096082E-2</v>
      </c>
      <c r="O147" s="580">
        <v>2.3995008725206789E-2</v>
      </c>
      <c r="P147" s="580">
        <v>2.3979015754799798E-2</v>
      </c>
      <c r="Q147" s="580">
        <v>2.3963044089218465E-2</v>
      </c>
      <c r="R147" s="580">
        <v>2.3947093685919702E-2</v>
      </c>
      <c r="S147" s="580">
        <v>2.3931164502473633E-2</v>
      </c>
      <c r="T147" s="580">
        <v>2.3915256496563186E-2</v>
      </c>
      <c r="U147" s="580">
        <v>2.3899369625983748E-2</v>
      </c>
      <c r="V147" s="580">
        <v>2.3883503848642764E-2</v>
      </c>
      <c r="W147" s="580">
        <v>2.3867659122559393E-2</v>
      </c>
      <c r="X147" s="580">
        <v>2.3851835405864111E-2</v>
      </c>
      <c r="Y147" s="580">
        <v>2.3836032656798362E-2</v>
      </c>
      <c r="Z147" s="580">
        <v>2.3820250833714179E-2</v>
      </c>
      <c r="AA147" s="580">
        <v>2.3804489895073826E-2</v>
      </c>
      <c r="AB147" s="580">
        <v>2.3788749799449425E-2</v>
      </c>
      <c r="AC147" s="580">
        <v>2.3773030505522603E-2</v>
      </c>
      <c r="AD147" s="580">
        <v>2.3757331972084125E-2</v>
      </c>
      <c r="AE147" s="580">
        <v>2.3741654158033528E-2</v>
      </c>
      <c r="AF147" s="580">
        <v>2.3725997022378785E-2</v>
      </c>
      <c r="AG147" s="580">
        <v>2.3710360524235904E-2</v>
      </c>
      <c r="AH147" s="580">
        <v>2.3694744622828626E-2</v>
      </c>
      <c r="AI147" s="580">
        <v>2.3679149277488033E-2</v>
      </c>
      <c r="AJ147" s="580">
        <v>2.3663574447652203E-2</v>
      </c>
      <c r="AK147" s="580">
        <v>2.3648020092865863E-2</v>
      </c>
      <c r="AL147" s="580">
        <v>2.3632486172780052E-2</v>
      </c>
      <c r="AM147" s="580">
        <v>2.3616972647151725E-2</v>
      </c>
      <c r="AN147" s="580">
        <v>2.360147947584347E-2</v>
      </c>
      <c r="AO147" s="580">
        <v>2.3586006618823114E-2</v>
      </c>
      <c r="AP147" s="580">
        <v>2.3570554036163392E-2</v>
      </c>
      <c r="AQ147" s="580">
        <v>2.3555121688041615E-2</v>
      </c>
      <c r="AR147" s="580">
        <v>2.3539709534739311E-2</v>
      </c>
      <c r="AS147" s="580">
        <v>2.352431753664189E-2</v>
      </c>
      <c r="AT147" s="580">
        <v>2.3508945654238313E-2</v>
      </c>
      <c r="AU147" s="580">
        <v>2.349359384812074E-2</v>
      </c>
      <c r="AV147" s="580">
        <v>2.3478262078984204E-2</v>
      </c>
      <c r="AW147" s="580">
        <v>2.3462950307626275E-2</v>
      </c>
      <c r="AX147" s="580">
        <v>2.3447658494946715E-2</v>
      </c>
      <c r="AY147" s="580">
        <v>2.3432386601947158E-2</v>
      </c>
      <c r="AZ147" s="580">
        <v>2.3417134589730767E-2</v>
      </c>
      <c r="BA147" s="580">
        <v>2.3401902419501922E-2</v>
      </c>
      <c r="BB147" s="580">
        <v>2.338669005256587E-2</v>
      </c>
      <c r="BC147" s="580">
        <v>2.3371497450328405E-2</v>
      </c>
      <c r="BD147" s="580">
        <v>2.3356324574295553E-2</v>
      </c>
      <c r="BE147" s="580">
        <v>2.3341171386073226E-2</v>
      </c>
      <c r="BF147" s="580">
        <v>2.3326037847366914E-2</v>
      </c>
      <c r="BG147" s="580">
        <v>2.3310923919981356E-2</v>
      </c>
      <c r="BH147" s="580">
        <v>2.3295829565820225E-2</v>
      </c>
      <c r="BI147" s="580">
        <v>2.3280754746885797E-2</v>
      </c>
      <c r="BJ147" s="580">
        <v>2.3265699425278643E-2</v>
      </c>
      <c r="BK147" s="580">
        <v>2.3250663563197306E-2</v>
      </c>
    </row>
    <row r="148" spans="1:63">
      <c r="A148" s="1068"/>
      <c r="B148" s="510">
        <v>32.75</v>
      </c>
      <c r="C148" s="558">
        <v>2.3904744012291975E-2</v>
      </c>
      <c r="D148" s="558">
        <v>2.3888785499446615E-2</v>
      </c>
      <c r="E148" s="558">
        <v>2.3872848279799647E-2</v>
      </c>
      <c r="F148" s="558">
        <v>2.3856932310762694E-2</v>
      </c>
      <c r="G148" s="558">
        <v>2.3841037549860892E-2</v>
      </c>
      <c r="H148" s="558">
        <v>2.3825163954732491E-2</v>
      </c>
      <c r="I148" s="558">
        <v>2.3809311483128488E-2</v>
      </c>
      <c r="J148" s="558">
        <v>2.3793480092912246E-2</v>
      </c>
      <c r="K148" s="558">
        <v>2.3777669742059127E-2</v>
      </c>
      <c r="L148" s="558">
        <v>2.376188038865612E-2</v>
      </c>
      <c r="M148" s="558">
        <v>2.3746111990901455E-2</v>
      </c>
      <c r="N148" s="558">
        <v>2.3730364507104265E-2</v>
      </c>
      <c r="O148" s="558">
        <v>2.3714637895684187E-2</v>
      </c>
      <c r="P148" s="558">
        <v>2.3698932115171014E-2</v>
      </c>
      <c r="Q148" s="558">
        <v>2.3683247124204332E-2</v>
      </c>
      <c r="R148" s="558">
        <v>2.3667582881533148E-2</v>
      </c>
      <c r="S148" s="558">
        <v>2.3651939346015526E-2</v>
      </c>
      <c r="T148" s="558">
        <v>2.3636316476618232E-2</v>
      </c>
      <c r="U148" s="558">
        <v>2.3620714232416382E-2</v>
      </c>
      <c r="V148" s="558">
        <v>2.3605132572593078E-2</v>
      </c>
      <c r="W148" s="558">
        <v>2.3589571456439053E-2</v>
      </c>
      <c r="X148" s="558">
        <v>2.3574030843352307E-2</v>
      </c>
      <c r="Y148" s="558">
        <v>2.3558510692837771E-2</v>
      </c>
      <c r="Z148" s="558">
        <v>2.3543010964506939E-2</v>
      </c>
      <c r="AA148" s="558">
        <v>2.3527531618077538E-2</v>
      </c>
      <c r="AB148" s="558">
        <v>2.3512072613373153E-2</v>
      </c>
      <c r="AC148" s="558">
        <v>2.3496633910322903E-2</v>
      </c>
      <c r="AD148" s="558">
        <v>2.3481215468961085E-2</v>
      </c>
      <c r="AE148" s="558">
        <v>2.3465817249426816E-2</v>
      </c>
      <c r="AF148" s="558">
        <v>2.345043921196371E-2</v>
      </c>
      <c r="AG148" s="558">
        <v>2.3435081316919536E-2</v>
      </c>
      <c r="AH148" s="558">
        <v>2.3419743524745861E-2</v>
      </c>
      <c r="AI148" s="558">
        <v>2.3404425795997719E-2</v>
      </c>
      <c r="AJ148" s="558">
        <v>2.3389128091333273E-2</v>
      </c>
      <c r="AK148" s="558">
        <v>2.3373850371513488E-2</v>
      </c>
      <c r="AL148" s="558">
        <v>2.3358592597401764E-2</v>
      </c>
      <c r="AM148" s="558">
        <v>2.3343354729963642E-2</v>
      </c>
      <c r="AN148" s="558">
        <v>2.3328136730266444E-2</v>
      </c>
      <c r="AO148" s="558">
        <v>2.3312938559478958E-2</v>
      </c>
      <c r="AP148" s="558">
        <v>2.3297760178871085E-2</v>
      </c>
      <c r="AQ148" s="558">
        <v>2.3282601549813545E-2</v>
      </c>
      <c r="AR148" s="558">
        <v>2.3267462633777505E-2</v>
      </c>
      <c r="AS148" s="558">
        <v>2.3252343392334295E-2</v>
      </c>
      <c r="AT148" s="558">
        <v>2.3237243787155058E-2</v>
      </c>
      <c r="AU148" s="558">
        <v>2.3222163780010428E-2</v>
      </c>
      <c r="AV148" s="558">
        <v>2.3207103332770217E-2</v>
      </c>
      <c r="AW148" s="558">
        <v>2.3192062407403093E-2</v>
      </c>
      <c r="AX148" s="558">
        <v>2.3177040965976243E-2</v>
      </c>
      <c r="AY148" s="558">
        <v>2.3162038970655073E-2</v>
      </c>
      <c r="AZ148" s="558">
        <v>2.3147056383702885E-2</v>
      </c>
      <c r="BA148" s="558">
        <v>2.3132093167480557E-2</v>
      </c>
      <c r="BB148" s="558">
        <v>2.311714928444623E-2</v>
      </c>
      <c r="BC148" s="558">
        <v>2.3102224697155001E-2</v>
      </c>
      <c r="BD148" s="558">
        <v>2.3087319368258589E-2</v>
      </c>
      <c r="BE148" s="558">
        <v>2.3072433260505048E-2</v>
      </c>
      <c r="BF148" s="558">
        <v>2.3057566336738444E-2</v>
      </c>
      <c r="BG148" s="558">
        <v>2.3042718559898551E-2</v>
      </c>
      <c r="BH148" s="558">
        <v>2.3027889893020539E-2</v>
      </c>
      <c r="BI148" s="558">
        <v>2.3013080299234663E-2</v>
      </c>
      <c r="BJ148" s="558">
        <v>2.2998289741765977E-2</v>
      </c>
      <c r="BK148" s="558">
        <v>2.2983518183933998E-2</v>
      </c>
    </row>
    <row r="149" spans="1:63">
      <c r="A149" s="1068"/>
      <c r="B149" s="510">
        <v>33</v>
      </c>
      <c r="C149" s="558">
        <v>2.3625866327775868E-2</v>
      </c>
      <c r="D149" s="558">
        <v>2.3610194255696198E-2</v>
      </c>
      <c r="E149" s="558">
        <v>2.3594542961777328E-2</v>
      </c>
      <c r="F149" s="558">
        <v>2.3578912404724855E-2</v>
      </c>
      <c r="G149" s="558">
        <v>2.3563302543353721E-2</v>
      </c>
      <c r="H149" s="558">
        <v>2.3547713336587863E-2</v>
      </c>
      <c r="I149" s="558">
        <v>2.3532144743459844E-2</v>
      </c>
      <c r="J149" s="558">
        <v>2.3516596723110503E-2</v>
      </c>
      <c r="K149" s="558">
        <v>2.350106923478858E-2</v>
      </c>
      <c r="L149" s="558">
        <v>2.3485562237850387E-2</v>
      </c>
      <c r="M149" s="558">
        <v>2.3470075691759431E-2</v>
      </c>
      <c r="N149" s="558">
        <v>2.3454609556086074E-2</v>
      </c>
      <c r="O149" s="558">
        <v>2.3439163790507173E-2</v>
      </c>
      <c r="P149" s="558">
        <v>2.3423738354805726E-2</v>
      </c>
      <c r="Q149" s="558">
        <v>2.3408333208870546E-2</v>
      </c>
      <c r="R149" s="558">
        <v>2.3392948312695876E-2</v>
      </c>
      <c r="S149" s="558">
        <v>2.3377583626381083E-2</v>
      </c>
      <c r="T149" s="558">
        <v>2.336223911013028E-2</v>
      </c>
      <c r="U149" s="558">
        <v>2.3346914724251999E-2</v>
      </c>
      <c r="V149" s="558">
        <v>2.333161042915885E-2</v>
      </c>
      <c r="W149" s="558">
        <v>2.3316326185367175E-2</v>
      </c>
      <c r="X149" s="558">
        <v>2.3301061953496703E-2</v>
      </c>
      <c r="Y149" s="558">
        <v>2.3285817694270221E-2</v>
      </c>
      <c r="Z149" s="558">
        <v>2.327059336851324E-2</v>
      </c>
      <c r="AA149" s="558">
        <v>2.3255388937153648E-2</v>
      </c>
      <c r="AB149" s="558">
        <v>2.324020436122138E-2</v>
      </c>
      <c r="AC149" s="558">
        <v>2.3225039601848095E-2</v>
      </c>
      <c r="AD149" s="558">
        <v>2.3209894620266822E-2</v>
      </c>
      <c r="AE149" s="558">
        <v>2.3194769377811654E-2</v>
      </c>
      <c r="AF149" s="558">
        <v>2.3179663835917404E-2</v>
      </c>
      <c r="AG149" s="558">
        <v>2.3164577956119287E-2</v>
      </c>
      <c r="AH149" s="558">
        <v>2.3149511700052579E-2</v>
      </c>
      <c r="AI149" s="558">
        <v>2.3134465029452312E-2</v>
      </c>
      <c r="AJ149" s="558">
        <v>2.3119437906152923E-2</v>
      </c>
      <c r="AK149" s="558">
        <v>2.3104430292087964E-2</v>
      </c>
      <c r="AL149" s="558">
        <v>2.3089442149289756E-2</v>
      </c>
      <c r="AM149" s="558">
        <v>2.3074473439889075E-2</v>
      </c>
      <c r="AN149" s="558">
        <v>2.3059524126114839E-2</v>
      </c>
      <c r="AO149" s="558">
        <v>2.3044594170293788E-2</v>
      </c>
      <c r="AP149" s="558">
        <v>2.3029683534850156E-2</v>
      </c>
      <c r="AQ149" s="558">
        <v>2.3014792182305371E-2</v>
      </c>
      <c r="AR149" s="558">
        <v>2.2999920075277736E-2</v>
      </c>
      <c r="AS149" s="558">
        <v>2.2985067176482115E-2</v>
      </c>
      <c r="AT149" s="558">
        <v>2.2970233448729626E-2</v>
      </c>
      <c r="AU149" s="558">
        <v>2.2955418854927315E-2</v>
      </c>
      <c r="AV149" s="558">
        <v>2.294062335807787E-2</v>
      </c>
      <c r="AW149" s="558">
        <v>2.2925846921279292E-2</v>
      </c>
      <c r="AX149" s="558">
        <v>2.2911089507724608E-2</v>
      </c>
      <c r="AY149" s="558">
        <v>2.2896351080701548E-2</v>
      </c>
      <c r="AZ149" s="558">
        <v>2.2881631603592245E-2</v>
      </c>
      <c r="BA149" s="558">
        <v>2.2866931039872938E-2</v>
      </c>
      <c r="BB149" s="558">
        <v>2.2852249353113675E-2</v>
      </c>
      <c r="BC149" s="558">
        <v>2.2837586506977987E-2</v>
      </c>
      <c r="BD149" s="558">
        <v>2.2822942465222609E-2</v>
      </c>
      <c r="BE149" s="558">
        <v>2.2808317191697184E-2</v>
      </c>
      <c r="BF149" s="558">
        <v>2.2793710650343954E-2</v>
      </c>
      <c r="BG149" s="558">
        <v>2.277912280519747E-2</v>
      </c>
      <c r="BH149" s="558">
        <v>2.2764553620384292E-2</v>
      </c>
      <c r="BI149" s="558">
        <v>2.2750003060122693E-2</v>
      </c>
      <c r="BJ149" s="558">
        <v>2.273547108872238E-2</v>
      </c>
      <c r="BK149" s="558">
        <v>2.2720957670584192E-2</v>
      </c>
    </row>
    <row r="150" spans="1:63">
      <c r="A150" s="1068"/>
      <c r="B150" s="510">
        <v>33.25</v>
      </c>
      <c r="C150" s="558">
        <v>2.3351852628640958E-2</v>
      </c>
      <c r="D150" s="558">
        <v>2.3336460172385297E-2</v>
      </c>
      <c r="E150" s="558">
        <v>2.3321087994746879E-2</v>
      </c>
      <c r="F150" s="558">
        <v>2.3305736055678337E-2</v>
      </c>
      <c r="G150" s="558">
        <v>2.3290404315237677E-2</v>
      </c>
      <c r="H150" s="558">
        <v>2.3275092733587945E-2</v>
      </c>
      <c r="I150" s="558">
        <v>2.3259801270996874E-2</v>
      </c>
      <c r="J150" s="558">
        <v>2.324452988783654E-2</v>
      </c>
      <c r="K150" s="558">
        <v>2.3229278544583027E-2</v>
      </c>
      <c r="L150" s="558">
        <v>2.3214047201816079E-2</v>
      </c>
      <c r="M150" s="558">
        <v>2.3198835820218769E-2</v>
      </c>
      <c r="N150" s="558">
        <v>2.3183644360577148E-2</v>
      </c>
      <c r="O150" s="558">
        <v>2.3168472783779922E-2</v>
      </c>
      <c r="P150" s="558">
        <v>2.3153321050818097E-2</v>
      </c>
      <c r="Q150" s="558">
        <v>2.3138189122784668E-2</v>
      </c>
      <c r="R150" s="558">
        <v>2.3123076960874268E-2</v>
      </c>
      <c r="S150" s="558">
        <v>2.3107984526382849E-2</v>
      </c>
      <c r="T150" s="558">
        <v>2.309291178070734E-2</v>
      </c>
      <c r="U150" s="558">
        <v>2.3077858685345329E-2</v>
      </c>
      <c r="V150" s="558">
        <v>2.3062825201894725E-2</v>
      </c>
      <c r="W150" s="558">
        <v>2.3047811292053438E-2</v>
      </c>
      <c r="X150" s="558">
        <v>2.3032816917619055E-2</v>
      </c>
      <c r="Y150" s="558">
        <v>2.3017842040488502E-2</v>
      </c>
      <c r="Z150" s="558">
        <v>2.3002886622657745E-2</v>
      </c>
      <c r="AA150" s="558">
        <v>2.2987950626221453E-2</v>
      </c>
      <c r="AB150" s="558">
        <v>2.2973034013372674E-2</v>
      </c>
      <c r="AC150" s="558">
        <v>2.295813674640252E-2</v>
      </c>
      <c r="AD150" s="558">
        <v>2.2943258787699868E-2</v>
      </c>
      <c r="AE150" s="558">
        <v>2.2928400099751008E-2</v>
      </c>
      <c r="AF150" s="558">
        <v>2.2913560645139358E-2</v>
      </c>
      <c r="AG150" s="558">
        <v>2.2898740386545137E-2</v>
      </c>
      <c r="AH150" s="558">
        <v>2.2883939286745054E-2</v>
      </c>
      <c r="AI150" s="558">
        <v>2.2869157308611991E-2</v>
      </c>
      <c r="AJ150" s="558">
        <v>2.2854394415114703E-2</v>
      </c>
      <c r="AK150" s="558">
        <v>2.2839650569317499E-2</v>
      </c>
      <c r="AL150" s="558">
        <v>2.2824925734379949E-2</v>
      </c>
      <c r="AM150" s="558">
        <v>2.281021987355655E-2</v>
      </c>
      <c r="AN150" s="558">
        <v>2.2795532950196457E-2</v>
      </c>
      <c r="AO150" s="558">
        <v>2.2780864927743137E-2</v>
      </c>
      <c r="AP150" s="558">
        <v>2.2766215769734102E-2</v>
      </c>
      <c r="AQ150" s="558">
        <v>2.275158543980059E-2</v>
      </c>
      <c r="AR150" s="558">
        <v>2.2736973901667259E-2</v>
      </c>
      <c r="AS150" s="558">
        <v>2.2722381119151903E-2</v>
      </c>
      <c r="AT150" s="558">
        <v>2.2707807056165142E-2</v>
      </c>
      <c r="AU150" s="558">
        <v>2.2693251676710127E-2</v>
      </c>
      <c r="AV150" s="558">
        <v>2.2678714944882234E-2</v>
      </c>
      <c r="AW150" s="558">
        <v>2.2664196824868796E-2</v>
      </c>
      <c r="AX150" s="558">
        <v>2.2649697280948778E-2</v>
      </c>
      <c r="AY150" s="558">
        <v>2.2635216277492501E-2</v>
      </c>
      <c r="AZ150" s="558">
        <v>2.2620753778961354E-2</v>
      </c>
      <c r="BA150" s="558">
        <v>2.2606309749907488E-2</v>
      </c>
      <c r="BB150" s="558">
        <v>2.259188415497353E-2</v>
      </c>
      <c r="BC150" s="558">
        <v>2.2577476958892308E-2</v>
      </c>
      <c r="BD150" s="558">
        <v>2.2563088126486552E-2</v>
      </c>
      <c r="BE150" s="558">
        <v>2.2548717622668607E-2</v>
      </c>
      <c r="BF150" s="558">
        <v>2.2534365412440156E-2</v>
      </c>
      <c r="BG150" s="558">
        <v>2.2520031460891932E-2</v>
      </c>
      <c r="BH150" s="558">
        <v>2.2505715733203414E-2</v>
      </c>
      <c r="BI150" s="558">
        <v>2.2491418194642593E-2</v>
      </c>
      <c r="BJ150" s="558">
        <v>2.2477138810565647E-2</v>
      </c>
      <c r="BK150" s="558">
        <v>2.2462877546416678E-2</v>
      </c>
    </row>
    <row r="151" spans="1:63">
      <c r="A151" s="1068"/>
      <c r="B151" s="510">
        <v>33.5</v>
      </c>
      <c r="C151" s="558">
        <v>2.308259018090951E-2</v>
      </c>
      <c r="D151" s="558">
        <v>2.3067470717904031E-2</v>
      </c>
      <c r="E151" s="558">
        <v>2.3052371048909736E-2</v>
      </c>
      <c r="F151" s="558">
        <v>2.303729113508135E-2</v>
      </c>
      <c r="G151" s="558">
        <v>2.3022230937675157E-2</v>
      </c>
      <c r="H151" s="558">
        <v>2.3007190418048697E-2</v>
      </c>
      <c r="I151" s="558">
        <v>2.2992169537660423E-2</v>
      </c>
      <c r="J151" s="558">
        <v>2.2977168258069367E-2</v>
      </c>
      <c r="K151" s="558">
        <v>2.2962186540934831E-2</v>
      </c>
      <c r="L151" s="558">
        <v>2.2947224348016042E-2</v>
      </c>
      <c r="M151" s="558">
        <v>2.2932281641171837E-2</v>
      </c>
      <c r="N151" s="558">
        <v>2.2917358382360326E-2</v>
      </c>
      <c r="O151" s="558">
        <v>2.2902454533638587E-2</v>
      </c>
      <c r="P151" s="558">
        <v>2.288757005716233E-2</v>
      </c>
      <c r="Q151" s="558">
        <v>2.2872704915185588E-2</v>
      </c>
      <c r="R151" s="558">
        <v>2.2857859070060389E-2</v>
      </c>
      <c r="S151" s="558">
        <v>2.2843032484236435E-2</v>
      </c>
      <c r="T151" s="558">
        <v>2.2828225120260809E-2</v>
      </c>
      <c r="U151" s="558">
        <v>2.2813436940777622E-2</v>
      </c>
      <c r="V151" s="558">
        <v>2.2798667908527734E-2</v>
      </c>
      <c r="W151" s="558">
        <v>2.2783917986348417E-2</v>
      </c>
      <c r="X151" s="558">
        <v>2.2769187137173057E-2</v>
      </c>
      <c r="Y151" s="558">
        <v>2.275447532403084E-2</v>
      </c>
      <c r="Z151" s="558">
        <v>2.2739782510046443E-2</v>
      </c>
      <c r="AA151" s="558">
        <v>2.2725108658439724E-2</v>
      </c>
      <c r="AB151" s="558">
        <v>2.2710453732525403E-2</v>
      </c>
      <c r="AC151" s="558">
        <v>2.2695817695712793E-2</v>
      </c>
      <c r="AD151" s="558">
        <v>2.2681200511505451E-2</v>
      </c>
      <c r="AE151" s="558">
        <v>2.2666602143500903E-2</v>
      </c>
      <c r="AF151" s="558">
        <v>2.2652022555390342E-2</v>
      </c>
      <c r="AG151" s="558">
        <v>2.2637461710958307E-2</v>
      </c>
      <c r="AH151" s="558">
        <v>2.2622919574082394E-2</v>
      </c>
      <c r="AI151" s="558">
        <v>2.260839610873297E-2</v>
      </c>
      <c r="AJ151" s="558">
        <v>2.2593891278972857E-2</v>
      </c>
      <c r="AK151" s="558">
        <v>2.257940504895704E-2</v>
      </c>
      <c r="AL151" s="558">
        <v>2.256493738293238E-2</v>
      </c>
      <c r="AM151" s="558">
        <v>2.2550488245237317E-2</v>
      </c>
      <c r="AN151" s="558">
        <v>2.2536057600301557E-2</v>
      </c>
      <c r="AO151" s="558">
        <v>2.2521645412645813E-2</v>
      </c>
      <c r="AP151" s="558">
        <v>2.2507251646881495E-2</v>
      </c>
      <c r="AQ151" s="558">
        <v>2.2492876267710429E-2</v>
      </c>
      <c r="AR151" s="558">
        <v>2.2478519239924544E-2</v>
      </c>
      <c r="AS151" s="558">
        <v>2.2464180528405632E-2</v>
      </c>
      <c r="AT151" s="558">
        <v>2.2449860098125007E-2</v>
      </c>
      <c r="AU151" s="558">
        <v>2.2435557914143259E-2</v>
      </c>
      <c r="AV151" s="558">
        <v>2.2421273941609962E-2</v>
      </c>
      <c r="AW151" s="558">
        <v>2.2407008145763369E-2</v>
      </c>
      <c r="AX151" s="558">
        <v>2.2392760491930168E-2</v>
      </c>
      <c r="AY151" s="558">
        <v>2.2378530945525166E-2</v>
      </c>
      <c r="AZ151" s="558">
        <v>2.2364319472051024E-2</v>
      </c>
      <c r="BA151" s="558">
        <v>2.2350126037097982E-2</v>
      </c>
      <c r="BB151" s="558">
        <v>2.2335950606343573E-2</v>
      </c>
      <c r="BC151" s="558">
        <v>2.2321793145552354E-2</v>
      </c>
      <c r="BD151" s="558">
        <v>2.2307653620575629E-2</v>
      </c>
      <c r="BE151" s="558">
        <v>2.2293531997351158E-2</v>
      </c>
      <c r="BF151" s="558">
        <v>2.2279428241902915E-2</v>
      </c>
      <c r="BG151" s="558">
        <v>2.2265342320340786E-2</v>
      </c>
      <c r="BH151" s="558">
        <v>2.2251274198860308E-2</v>
      </c>
      <c r="BI151" s="558">
        <v>2.2237223843742413E-2</v>
      </c>
      <c r="BJ151" s="558">
        <v>2.2223191221353137E-2</v>
      </c>
      <c r="BK151" s="558">
        <v>2.2209176298143354E-2</v>
      </c>
    </row>
    <row r="152" spans="1:63">
      <c r="A152" s="1068"/>
      <c r="B152" s="510">
        <v>33.75</v>
      </c>
      <c r="C152" s="558">
        <v>2.2817969505656323E-2</v>
      </c>
      <c r="D152" s="558">
        <v>2.2803116608526675E-2</v>
      </c>
      <c r="E152" s="558">
        <v>2.2788283035206348E-2</v>
      </c>
      <c r="F152" s="558">
        <v>2.2773468748009066E-2</v>
      </c>
      <c r="G152" s="558">
        <v>2.2758673709346498E-2</v>
      </c>
      <c r="H152" s="558">
        <v>2.2743897881727919E-2</v>
      </c>
      <c r="I152" s="558">
        <v>2.2729141227759903E-2</v>
      </c>
      <c r="J152" s="558">
        <v>2.2714403710146016E-2</v>
      </c>
      <c r="K152" s="558">
        <v>2.2699685291686488E-2</v>
      </c>
      <c r="L152" s="558">
        <v>2.2684985935277902E-2</v>
      </c>
      <c r="M152" s="558">
        <v>2.267030560391289E-2</v>
      </c>
      <c r="N152" s="558">
        <v>2.2655644260679814E-2</v>
      </c>
      <c r="O152" s="558">
        <v>2.2641001868762459E-2</v>
      </c>
      <c r="P152" s="558">
        <v>2.2626378391439734E-2</v>
      </c>
      <c r="Q152" s="558">
        <v>2.2611773792085347E-2</v>
      </c>
      <c r="R152" s="558">
        <v>2.2597188034167517E-2</v>
      </c>
      <c r="S152" s="558">
        <v>2.2582621081248661E-2</v>
      </c>
      <c r="T152" s="558">
        <v>2.2568072896985088E-2</v>
      </c>
      <c r="U152" s="558">
        <v>2.2553543445126698E-2</v>
      </c>
      <c r="V152" s="558">
        <v>2.2539032689516691E-2</v>
      </c>
      <c r="W152" s="558">
        <v>2.2524540594091251E-2</v>
      </c>
      <c r="X152" s="558">
        <v>2.2510067122879261E-2</v>
      </c>
      <c r="Y152" s="558">
        <v>2.2495612240002003E-2</v>
      </c>
      <c r="Z152" s="558">
        <v>2.248117590967284E-2</v>
      </c>
      <c r="AA152" s="558">
        <v>2.246675809619696E-2</v>
      </c>
      <c r="AB152" s="558">
        <v>2.2452358763971055E-2</v>
      </c>
      <c r="AC152" s="558">
        <v>2.2437977877483025E-2</v>
      </c>
      <c r="AD152" s="558">
        <v>2.24236154013117E-2</v>
      </c>
      <c r="AE152" s="558">
        <v>2.2409271300126554E-2</v>
      </c>
      <c r="AF152" s="558">
        <v>2.2394945538687386E-2</v>
      </c>
      <c r="AG152" s="558">
        <v>2.2380638081844064E-2</v>
      </c>
      <c r="AH152" s="558">
        <v>2.2366348894536221E-2</v>
      </c>
      <c r="AI152" s="558">
        <v>2.2352077941792971E-2</v>
      </c>
      <c r="AJ152" s="558">
        <v>2.2337825188732622E-2</v>
      </c>
      <c r="AK152" s="558">
        <v>2.2323590600562403E-2</v>
      </c>
      <c r="AL152" s="558">
        <v>2.2309374142578161E-2</v>
      </c>
      <c r="AM152" s="558">
        <v>2.2295175780164097E-2</v>
      </c>
      <c r="AN152" s="558">
        <v>2.2280995478792472E-2</v>
      </c>
      <c r="AO152" s="558">
        <v>2.2266833204023343E-2</v>
      </c>
      <c r="AP152" s="558">
        <v>2.2252688921504268E-2</v>
      </c>
      <c r="AQ152" s="558">
        <v>2.2238562596970032E-2</v>
      </c>
      <c r="AR152" s="558">
        <v>2.2224454196242385E-2</v>
      </c>
      <c r="AS152" s="558">
        <v>2.2210363685229734E-2</v>
      </c>
      <c r="AT152" s="558">
        <v>2.2196291029926908E-2</v>
      </c>
      <c r="AU152" s="558">
        <v>2.2182236196414858E-2</v>
      </c>
      <c r="AV152" s="558">
        <v>2.216819915086039E-2</v>
      </c>
      <c r="AW152" s="558">
        <v>2.2154179859515895E-2</v>
      </c>
      <c r="AX152" s="558">
        <v>2.2140178288719087E-2</v>
      </c>
      <c r="AY152" s="558">
        <v>2.2126194404892708E-2</v>
      </c>
      <c r="AZ152" s="558">
        <v>2.2112228174544297E-2</v>
      </c>
      <c r="BA152" s="558">
        <v>2.2098279564265889E-2</v>
      </c>
      <c r="BB152" s="558">
        <v>2.2084348540733767E-2</v>
      </c>
      <c r="BC152" s="558">
        <v>2.2070435070708189E-2</v>
      </c>
      <c r="BD152" s="558">
        <v>2.2056539121033138E-2</v>
      </c>
      <c r="BE152" s="558">
        <v>2.2042660658636023E-2</v>
      </c>
      <c r="BF152" s="558">
        <v>2.2028799650527467E-2</v>
      </c>
      <c r="BG152" s="558">
        <v>2.2014956063800998E-2</v>
      </c>
      <c r="BH152" s="558">
        <v>2.2001129865632827E-2</v>
      </c>
      <c r="BI152" s="558">
        <v>2.1987321023281558E-2</v>
      </c>
      <c r="BJ152" s="558">
        <v>2.1973529504087954E-2</v>
      </c>
      <c r="BK152" s="558">
        <v>2.1959755275474665E-2</v>
      </c>
    </row>
    <row r="153" spans="1:63">
      <c r="A153" s="1068"/>
      <c r="B153" s="510">
        <v>34</v>
      </c>
      <c r="C153" s="558">
        <v>2.255788426661131E-2</v>
      </c>
      <c r="D153" s="558">
        <v>2.2543291696309191E-2</v>
      </c>
      <c r="E153" s="558">
        <v>2.2528717993507488E-2</v>
      </c>
      <c r="F153" s="558">
        <v>2.2514163121637662E-2</v>
      </c>
      <c r="G153" s="558">
        <v>2.2499627044225628E-2</v>
      </c>
      <c r="H153" s="558">
        <v>2.2485109724891424E-2</v>
      </c>
      <c r="I153" s="558">
        <v>2.2470611127348931E-2</v>
      </c>
      <c r="J153" s="558">
        <v>2.2456131215405559E-2</v>
      </c>
      <c r="K153" s="558">
        <v>2.2441669952961939E-2</v>
      </c>
      <c r="L153" s="558">
        <v>2.2427227304011633E-2</v>
      </c>
      <c r="M153" s="558">
        <v>2.2412803232640839E-2</v>
      </c>
      <c r="N153" s="558">
        <v>2.2398397703028088E-2</v>
      </c>
      <c r="O153" s="558">
        <v>2.2384010679443938E-2</v>
      </c>
      <c r="P153" s="558">
        <v>2.2369642126250696E-2</v>
      </c>
      <c r="Q153" s="558">
        <v>2.2355292007902108E-2</v>
      </c>
      <c r="R153" s="558">
        <v>2.2340960288943088E-2</v>
      </c>
      <c r="S153" s="558">
        <v>2.2326646934009389E-2</v>
      </c>
      <c r="T153" s="558">
        <v>2.2312351907827353E-2</v>
      </c>
      <c r="U153" s="558">
        <v>2.2298075175213591E-2</v>
      </c>
      <c r="V153" s="558">
        <v>2.228381670107471E-2</v>
      </c>
      <c r="W153" s="558">
        <v>2.2269576450407023E-2</v>
      </c>
      <c r="X153" s="558">
        <v>2.2255354388296268E-2</v>
      </c>
      <c r="Y153" s="558">
        <v>2.2241150479917291E-2</v>
      </c>
      <c r="Z153" s="558">
        <v>2.2226964690533813E-2</v>
      </c>
      <c r="AA153" s="558">
        <v>2.2212796985498103E-2</v>
      </c>
      <c r="AB153" s="558">
        <v>2.2198647330250725E-2</v>
      </c>
      <c r="AC153" s="558">
        <v>2.2184515690320237E-2</v>
      </c>
      <c r="AD153" s="558">
        <v>2.2170402031322926E-2</v>
      </c>
      <c r="AE153" s="558">
        <v>2.215630631896251E-2</v>
      </c>
      <c r="AF153" s="558">
        <v>2.2142228519029885E-2</v>
      </c>
      <c r="AG153" s="558">
        <v>2.2128168597402829E-2</v>
      </c>
      <c r="AH153" s="558">
        <v>2.2114126520045737E-2</v>
      </c>
      <c r="AI153" s="558">
        <v>2.2100102253009339E-2</v>
      </c>
      <c r="AJ153" s="558">
        <v>2.2086095762430435E-2</v>
      </c>
      <c r="AK153" s="558">
        <v>2.2072107014531606E-2</v>
      </c>
      <c r="AL153" s="558">
        <v>2.2058135975620966E-2</v>
      </c>
      <c r="AM153" s="558">
        <v>2.2044182612091876E-2</v>
      </c>
      <c r="AN153" s="558">
        <v>2.2030246890422669E-2</v>
      </c>
      <c r="AO153" s="558">
        <v>2.2016328777176405E-2</v>
      </c>
      <c r="AP153" s="558">
        <v>2.2002428239000581E-2</v>
      </c>
      <c r="AQ153" s="558">
        <v>2.1988545242626868E-2</v>
      </c>
      <c r="AR153" s="558">
        <v>2.1974679754870857E-2</v>
      </c>
      <c r="AS153" s="558">
        <v>2.1960831742631786E-2</v>
      </c>
      <c r="AT153" s="558">
        <v>2.1947001172892274E-2</v>
      </c>
      <c r="AU153" s="558">
        <v>2.1933188012718072E-2</v>
      </c>
      <c r="AV153" s="558">
        <v>2.1919392229257782E-2</v>
      </c>
      <c r="AW153" s="558">
        <v>2.1905613789742619E-2</v>
      </c>
      <c r="AX153" s="558">
        <v>2.1891852661486126E-2</v>
      </c>
      <c r="AY153" s="558">
        <v>2.1878108811883935E-2</v>
      </c>
      <c r="AZ153" s="558">
        <v>2.186438220841351E-2</v>
      </c>
      <c r="BA153" s="558">
        <v>2.1850672818633874E-2</v>
      </c>
      <c r="BB153" s="558">
        <v>2.183698061018537E-2</v>
      </c>
      <c r="BC153" s="558">
        <v>2.1823305550789398E-2</v>
      </c>
      <c r="BD153" s="558">
        <v>2.1809647608248158E-2</v>
      </c>
      <c r="BE153" s="558">
        <v>2.1796006750444411E-2</v>
      </c>
      <c r="BF153" s="558">
        <v>2.1782382945341214E-2</v>
      </c>
      <c r="BG153" s="558">
        <v>2.1768776160981679E-2</v>
      </c>
      <c r="BH153" s="558">
        <v>2.1755186365488708E-2</v>
      </c>
      <c r="BI153" s="558">
        <v>2.1741613527064767E-2</v>
      </c>
      <c r="BJ153" s="558">
        <v>2.1728057613991613E-2</v>
      </c>
      <c r="BK153" s="558">
        <v>2.1714518594630066E-2</v>
      </c>
    </row>
    <row r="154" spans="1:63">
      <c r="A154" s="1068"/>
      <c r="B154" s="576">
        <v>34.25</v>
      </c>
      <c r="C154" s="558">
        <v>2.2302231162274491E-2</v>
      </c>
      <c r="D154" s="558">
        <v>2.2287892861485289E-2</v>
      </c>
      <c r="E154" s="558">
        <v>2.2273572985290407E-2</v>
      </c>
      <c r="F154" s="558">
        <v>2.2259271498199482E-2</v>
      </c>
      <c r="G154" s="558">
        <v>2.2244988364813235E-2</v>
      </c>
      <c r="H154" s="558">
        <v>2.2230723549823198E-2</v>
      </c>
      <c r="I154" s="558">
        <v>2.22164770180114E-2</v>
      </c>
      <c r="J154" s="558">
        <v>2.2202248734250103E-2</v>
      </c>
      <c r="K154" s="558">
        <v>2.218803866350148E-2</v>
      </c>
      <c r="L154" s="558">
        <v>2.2173846770817372E-2</v>
      </c>
      <c r="M154" s="558">
        <v>2.215967302133896E-2</v>
      </c>
      <c r="N154" s="558">
        <v>2.2145517380296499E-2</v>
      </c>
      <c r="O154" s="558">
        <v>2.2131379813009042E-2</v>
      </c>
      <c r="P154" s="558">
        <v>2.2117260284884137E-2</v>
      </c>
      <c r="Q154" s="558">
        <v>2.2103158761417545E-2</v>
      </c>
      <c r="R154" s="558">
        <v>2.2089075208192983E-2</v>
      </c>
      <c r="S154" s="558">
        <v>2.2075009590881826E-2</v>
      </c>
      <c r="T154" s="558">
        <v>2.2060961875242823E-2</v>
      </c>
      <c r="U154" s="558">
        <v>2.2046932027121838E-2</v>
      </c>
      <c r="V154" s="558">
        <v>2.2032920012451551E-2</v>
      </c>
      <c r="W154" s="558">
        <v>2.2018925797251201E-2</v>
      </c>
      <c r="X154" s="558">
        <v>2.2004949347626302E-2</v>
      </c>
      <c r="Y154" s="558">
        <v>2.1990990629768368E-2</v>
      </c>
      <c r="Z154" s="558">
        <v>2.1977049609954644E-2</v>
      </c>
      <c r="AA154" s="558">
        <v>2.1963126254547844E-2</v>
      </c>
      <c r="AB154" s="558">
        <v>2.1949220529995855E-2</v>
      </c>
      <c r="AC154" s="558">
        <v>2.1935332402831499E-2</v>
      </c>
      <c r="AD154" s="558">
        <v>2.1921461839672227E-2</v>
      </c>
      <c r="AE154" s="558">
        <v>2.1907608807219897E-2</v>
      </c>
      <c r="AF154" s="558">
        <v>2.1893773272260466E-2</v>
      </c>
      <c r="AG154" s="558">
        <v>2.1879955201663748E-2</v>
      </c>
      <c r="AH154" s="558">
        <v>2.1866154562383149E-2</v>
      </c>
      <c r="AI154" s="558">
        <v>2.1852371321455389E-2</v>
      </c>
      <c r="AJ154" s="558">
        <v>2.1838605446000255E-2</v>
      </c>
      <c r="AK154" s="558">
        <v>2.1824856903220325E-2</v>
      </c>
      <c r="AL154" s="558">
        <v>2.1811125660400728E-2</v>
      </c>
      <c r="AM154" s="558">
        <v>2.1797411684908865E-2</v>
      </c>
      <c r="AN154" s="558">
        <v>2.1783714944194156E-2</v>
      </c>
      <c r="AO154" s="558">
        <v>2.1770035405787789E-2</v>
      </c>
      <c r="AP154" s="558">
        <v>2.1756373037302459E-2</v>
      </c>
      <c r="AQ154" s="558">
        <v>2.1742727806432102E-2</v>
      </c>
      <c r="AR154" s="558">
        <v>2.1729099680951668E-2</v>
      </c>
      <c r="AS154" s="558">
        <v>2.1715488628716834E-2</v>
      </c>
      <c r="AT154" s="558">
        <v>2.1701894617663774E-2</v>
      </c>
      <c r="AU154" s="558">
        <v>2.1688317615808899E-2</v>
      </c>
      <c r="AV154" s="558">
        <v>2.1674757591248612E-2</v>
      </c>
      <c r="AW154" s="558">
        <v>2.1661214512159046E-2</v>
      </c>
      <c r="AX154" s="558">
        <v>2.1647688346795823E-2</v>
      </c>
      <c r="AY154" s="558">
        <v>2.1634179063493814E-2</v>
      </c>
      <c r="AZ154" s="558">
        <v>2.1620686630666876E-2</v>
      </c>
      <c r="BA154" s="558">
        <v>2.1607211016807615E-2</v>
      </c>
      <c r="BB154" s="558">
        <v>2.1593752190487141E-2</v>
      </c>
      <c r="BC154" s="558">
        <v>2.1580310120354815E-2</v>
      </c>
      <c r="BD154" s="558">
        <v>2.1566884775138021E-2</v>
      </c>
      <c r="BE154" s="558">
        <v>2.1553476123641911E-2</v>
      </c>
      <c r="BF154" s="558">
        <v>2.1540084134749168E-2</v>
      </c>
      <c r="BG154" s="558">
        <v>2.1526708777419763E-2</v>
      </c>
      <c r="BH154" s="558">
        <v>2.1513350020690717E-2</v>
      </c>
      <c r="BI154" s="558">
        <v>2.1500007833675859E-2</v>
      </c>
      <c r="BJ154" s="558">
        <v>2.1486682185565598E-2</v>
      </c>
      <c r="BK154" s="558">
        <v>2.1473373045626673E-2</v>
      </c>
    </row>
    <row r="155" spans="1:63">
      <c r="A155" s="1068"/>
      <c r="B155" s="510">
        <v>34.5</v>
      </c>
      <c r="C155" s="558">
        <v>2.2050909822336904E-2</v>
      </c>
      <c r="D155" s="558">
        <v>2.2036819909155372E-2</v>
      </c>
      <c r="E155" s="558">
        <v>2.202274799059481E-2</v>
      </c>
      <c r="F155" s="558">
        <v>2.2008694032205064E-2</v>
      </c>
      <c r="G155" s="558">
        <v>2.1994657999623874E-2</v>
      </c>
      <c r="H155" s="558">
        <v>2.1980639858576567E-2</v>
      </c>
      <c r="I155" s="558">
        <v>2.196663957487581E-2</v>
      </c>
      <c r="J155" s="558">
        <v>2.1952657114421299E-2</v>
      </c>
      <c r="K155" s="558">
        <v>2.1938692443199511E-2</v>
      </c>
      <c r="L155" s="558">
        <v>2.1924745527283403E-2</v>
      </c>
      <c r="M155" s="558">
        <v>2.1910816332832164E-2</v>
      </c>
      <c r="N155" s="558">
        <v>2.189690482609092E-2</v>
      </c>
      <c r="O155" s="558">
        <v>2.1883010973390467E-2</v>
      </c>
      <c r="P155" s="558">
        <v>2.1869134741147003E-2</v>
      </c>
      <c r="Q155" s="558">
        <v>2.1855276095861857E-2</v>
      </c>
      <c r="R155" s="558">
        <v>2.1841435004121213E-2</v>
      </c>
      <c r="S155" s="558">
        <v>2.1827611432595848E-2</v>
      </c>
      <c r="T155" s="558">
        <v>2.1813805348040869E-2</v>
      </c>
      <c r="U155" s="558">
        <v>2.1800016717295437E-2</v>
      </c>
      <c r="V155" s="558">
        <v>2.1786245507282493E-2</v>
      </c>
      <c r="W155" s="558">
        <v>2.1772491685008517E-2</v>
      </c>
      <c r="X155" s="558">
        <v>2.1758755217563257E-2</v>
      </c>
      <c r="Y155" s="558">
        <v>2.1745036072119452E-2</v>
      </c>
      <c r="Z155" s="558">
        <v>2.1731334215932582E-2</v>
      </c>
      <c r="AA155" s="558">
        <v>2.1717649616340609E-2</v>
      </c>
      <c r="AB155" s="558">
        <v>2.1703982240763722E-2</v>
      </c>
      <c r="AC155" s="558">
        <v>2.1690332056704051E-2</v>
      </c>
      <c r="AD155" s="558">
        <v>2.1676699031745451E-2</v>
      </c>
      <c r="AE155" s="558">
        <v>2.1663083133553206E-2</v>
      </c>
      <c r="AF155" s="558">
        <v>2.1649484329873809E-2</v>
      </c>
      <c r="AG155" s="558">
        <v>2.1635902588534678E-2</v>
      </c>
      <c r="AH155" s="558">
        <v>2.1622337877443915E-2</v>
      </c>
      <c r="AI155" s="558">
        <v>2.1608790164590053E-2</v>
      </c>
      <c r="AJ155" s="558">
        <v>2.1595259418041801E-2</v>
      </c>
      <c r="AK155" s="558">
        <v>2.1581745605947802E-2</v>
      </c>
      <c r="AL155" s="558">
        <v>2.1568248696536375E-2</v>
      </c>
      <c r="AM155" s="558">
        <v>2.1554768658115262E-2</v>
      </c>
      <c r="AN155" s="558">
        <v>2.1541305459071392E-2</v>
      </c>
      <c r="AO155" s="558">
        <v>2.1527859067870619E-2</v>
      </c>
      <c r="AP155" s="558">
        <v>2.1514429453057492E-2</v>
      </c>
      <c r="AQ155" s="558">
        <v>2.1501016583254998E-2</v>
      </c>
      <c r="AR155" s="558">
        <v>2.1487620427164324E-2</v>
      </c>
      <c r="AS155" s="558">
        <v>2.1474240953564608E-2</v>
      </c>
      <c r="AT155" s="558">
        <v>2.1460878131312706E-2</v>
      </c>
      <c r="AU155" s="558">
        <v>2.1447531929342931E-2</v>
      </c>
      <c r="AV155" s="558">
        <v>2.1434202316666838E-2</v>
      </c>
      <c r="AW155" s="558">
        <v>2.1420889262372966E-2</v>
      </c>
      <c r="AX155" s="558">
        <v>2.1407592735626601E-2</v>
      </c>
      <c r="AY155" s="558">
        <v>2.1394312705669549E-2</v>
      </c>
      <c r="AZ155" s="558">
        <v>2.1381049141819888E-2</v>
      </c>
      <c r="BA155" s="558">
        <v>2.1367802013471732E-2</v>
      </c>
      <c r="BB155" s="558">
        <v>2.1354571290094999E-2</v>
      </c>
      <c r="BC155" s="558">
        <v>2.1341356941235175E-2</v>
      </c>
      <c r="BD155" s="558">
        <v>2.1328158936513089E-2</v>
      </c>
      <c r="BE155" s="558">
        <v>2.1314977245624662E-2</v>
      </c>
      <c r="BF155" s="558">
        <v>2.1301811838340692E-2</v>
      </c>
      <c r="BG155" s="558">
        <v>2.1288662684506618E-2</v>
      </c>
      <c r="BH155" s="558">
        <v>2.1275529754042278E-2</v>
      </c>
      <c r="BI155" s="558">
        <v>2.1262413016941699E-2</v>
      </c>
      <c r="BJ155" s="558">
        <v>2.1249312443272859E-2</v>
      </c>
      <c r="BK155" s="558">
        <v>2.1236228003177454E-2</v>
      </c>
    </row>
    <row r="156" spans="1:63">
      <c r="A156" s="1068"/>
      <c r="B156" s="510">
        <v>34.75</v>
      </c>
      <c r="C156" s="558">
        <v>2.1803822708211702E-2</v>
      </c>
      <c r="D156" s="558">
        <v>2.1789975470073279E-2</v>
      </c>
      <c r="E156" s="558">
        <v>2.1776145809064267E-2</v>
      </c>
      <c r="F156" s="558">
        <v>2.1762333691738339E-2</v>
      </c>
      <c r="G156" s="558">
        <v>2.1748539084733971E-2</v>
      </c>
      <c r="H156" s="558">
        <v>2.1734761954774175E-2</v>
      </c>
      <c r="I156" s="558">
        <v>2.1721002268666217E-2</v>
      </c>
      <c r="J156" s="558">
        <v>2.1707259993301385E-2</v>
      </c>
      <c r="K156" s="558">
        <v>2.1693535095654689E-2</v>
      </c>
      <c r="L156" s="558">
        <v>2.1679827542784608E-2</v>
      </c>
      <c r="M156" s="558">
        <v>2.1666137301832832E-2</v>
      </c>
      <c r="N156" s="558">
        <v>2.1652464340023995E-2</v>
      </c>
      <c r="O156" s="558">
        <v>2.1638808624665416E-2</v>
      </c>
      <c r="P156" s="558">
        <v>2.1625170123146825E-2</v>
      </c>
      <c r="Q156" s="558">
        <v>2.1611548802940132E-2</v>
      </c>
      <c r="R156" s="558">
        <v>2.1597944631599135E-2</v>
      </c>
      <c r="S156" s="558">
        <v>2.1584357576759288E-2</v>
      </c>
      <c r="T156" s="558">
        <v>2.1570787606137436E-2</v>
      </c>
      <c r="U156" s="558">
        <v>2.1557234687531547E-2</v>
      </c>
      <c r="V156" s="558">
        <v>2.1543698788820478E-2</v>
      </c>
      <c r="W156" s="558">
        <v>2.1530179877963705E-2</v>
      </c>
      <c r="X156" s="558">
        <v>2.1516677923001083E-2</v>
      </c>
      <c r="Y156" s="558">
        <v>2.1503192892052589E-2</v>
      </c>
      <c r="Z156" s="558">
        <v>2.1489724753318062E-2</v>
      </c>
      <c r="AA156" s="558">
        <v>2.1476273475076961E-2</v>
      </c>
      <c r="AB156" s="558">
        <v>2.1462839025688126E-2</v>
      </c>
      <c r="AC156" s="558">
        <v>2.144942137358951E-2</v>
      </c>
      <c r="AD156" s="558">
        <v>2.1436020487297949E-2</v>
      </c>
      <c r="AE156" s="558">
        <v>2.14226363354089E-2</v>
      </c>
      <c r="AF156" s="558">
        <v>2.1409268886596215E-2</v>
      </c>
      <c r="AG156" s="558">
        <v>2.1395918109611878E-2</v>
      </c>
      <c r="AH156" s="558">
        <v>2.1382583973285765E-2</v>
      </c>
      <c r="AI156" s="558">
        <v>2.1369266446525415E-2</v>
      </c>
      <c r="AJ156" s="558">
        <v>2.1355965498315779E-2</v>
      </c>
      <c r="AK156" s="558">
        <v>2.1342681097718971E-2</v>
      </c>
      <c r="AL156" s="558">
        <v>2.1329413213874042E-2</v>
      </c>
      <c r="AM156" s="558">
        <v>2.1316161815996736E-2</v>
      </c>
      <c r="AN156" s="558">
        <v>2.1302926873379247E-2</v>
      </c>
      <c r="AO156" s="558">
        <v>2.1289708355389993E-2</v>
      </c>
      <c r="AP156" s="558">
        <v>2.1276506231473362E-2</v>
      </c>
      <c r="AQ156" s="558">
        <v>2.1263320471149497E-2</v>
      </c>
      <c r="AR156" s="558">
        <v>2.1250151044014051E-2</v>
      </c>
      <c r="AS156" s="558">
        <v>2.1236997919737953E-2</v>
      </c>
      <c r="AT156" s="558">
        <v>2.1223861068067167E-2</v>
      </c>
      <c r="AU156" s="558">
        <v>2.1210740458822479E-2</v>
      </c>
      <c r="AV156" s="558">
        <v>2.1197636061899259E-2</v>
      </c>
      <c r="AW156" s="558">
        <v>2.1184547847267216E-2</v>
      </c>
      <c r="AX156" s="558">
        <v>2.1171475784970199E-2</v>
      </c>
      <c r="AY156" s="558">
        <v>2.1158419845125929E-2</v>
      </c>
      <c r="AZ156" s="558">
        <v>2.1145379997925803E-2</v>
      </c>
      <c r="BA156" s="558">
        <v>2.1132356213634657E-2</v>
      </c>
      <c r="BB156" s="558">
        <v>2.1119348462590535E-2</v>
      </c>
      <c r="BC156" s="558">
        <v>2.1106356715204475E-2</v>
      </c>
      <c r="BD156" s="558">
        <v>2.1093380941960276E-2</v>
      </c>
      <c r="BE156" s="558">
        <v>2.1080421113414266E-2</v>
      </c>
      <c r="BF156" s="558">
        <v>2.1067477200195105E-2</v>
      </c>
      <c r="BG156" s="558">
        <v>2.1054549173003534E-2</v>
      </c>
      <c r="BH156" s="558">
        <v>2.104163700261218E-2</v>
      </c>
      <c r="BI156" s="558">
        <v>2.1028740659865312E-2</v>
      </c>
      <c r="BJ156" s="558">
        <v>2.1015860115678645E-2</v>
      </c>
      <c r="BK156" s="558">
        <v>2.1002995341039096E-2</v>
      </c>
    </row>
    <row r="157" spans="1:63">
      <c r="A157" s="1068"/>
      <c r="B157" s="510">
        <v>35</v>
      </c>
      <c r="C157" s="558">
        <v>2.1560875017489899E-2</v>
      </c>
      <c r="D157" s="558">
        <v>2.1547264905345875E-2</v>
      </c>
      <c r="E157" s="558">
        <v>2.1533671964888822E-2</v>
      </c>
      <c r="F157" s="558">
        <v>2.1520096163641311E-2</v>
      </c>
      <c r="G157" s="558">
        <v>2.1506537469207769E-2</v>
      </c>
      <c r="H157" s="558">
        <v>2.1492995849274204E-2</v>
      </c>
      <c r="I157" s="558">
        <v>2.1479471271607972E-2</v>
      </c>
      <c r="J157" s="558">
        <v>2.1465963704057504E-2</v>
      </c>
      <c r="K157" s="558">
        <v>2.1452473114552052E-2</v>
      </c>
      <c r="L157" s="558">
        <v>2.1438999471101439E-2</v>
      </c>
      <c r="M157" s="558">
        <v>2.1425542741795815E-2</v>
      </c>
      <c r="N157" s="558">
        <v>2.1412102894805378E-2</v>
      </c>
      <c r="O157" s="558">
        <v>2.1398679898380155E-2</v>
      </c>
      <c r="P157" s="558">
        <v>2.1385273720849737E-2</v>
      </c>
      <c r="Q157" s="558">
        <v>2.1371884330623023E-2</v>
      </c>
      <c r="R157" s="558">
        <v>2.1358511696187989E-2</v>
      </c>
      <c r="S157" s="558">
        <v>2.134515578611143E-2</v>
      </c>
      <c r="T157" s="558">
        <v>2.1331816569038702E-2</v>
      </c>
      <c r="U157" s="558">
        <v>2.1318494013693508E-2</v>
      </c>
      <c r="V157" s="558">
        <v>2.1305188088877623E-2</v>
      </c>
      <c r="W157" s="558">
        <v>2.1291898763470669E-2</v>
      </c>
      <c r="X157" s="558">
        <v>2.1278626006429865E-2</v>
      </c>
      <c r="Y157" s="558">
        <v>2.1265369786789789E-2</v>
      </c>
      <c r="Z157" s="558">
        <v>2.1252130073662123E-2</v>
      </c>
      <c r="AA157" s="558">
        <v>2.1238906836235437E-2</v>
      </c>
      <c r="AB157" s="558">
        <v>2.1225700043774935E-2</v>
      </c>
      <c r="AC157" s="558">
        <v>2.1212509665622218E-2</v>
      </c>
      <c r="AD157" s="558">
        <v>2.1199335671195051E-2</v>
      </c>
      <c r="AE157" s="558">
        <v>2.118617802998712E-2</v>
      </c>
      <c r="AF157" s="558">
        <v>2.1173036711567804E-2</v>
      </c>
      <c r="AG157" s="558">
        <v>2.1159911685581935E-2</v>
      </c>
      <c r="AH157" s="558">
        <v>2.1146802921749561E-2</v>
      </c>
      <c r="AI157" s="558">
        <v>2.1133710389865733E-2</v>
      </c>
      <c r="AJ157" s="558">
        <v>2.1120634059800247E-2</v>
      </c>
      <c r="AK157" s="558">
        <v>2.1107573901497426E-2</v>
      </c>
      <c r="AL157" s="558">
        <v>2.1094529884975892E-2</v>
      </c>
      <c r="AM157" s="558">
        <v>2.1081501980328321E-2</v>
      </c>
      <c r="AN157" s="558">
        <v>2.1068490157721241E-2</v>
      </c>
      <c r="AO157" s="558">
        <v>2.105549438739478E-2</v>
      </c>
      <c r="AP157" s="558">
        <v>2.1042514639662457E-2</v>
      </c>
      <c r="AQ157" s="558">
        <v>2.1029550884910934E-2</v>
      </c>
      <c r="AR157" s="558">
        <v>2.1016603093599817E-2</v>
      </c>
      <c r="AS157" s="558">
        <v>2.1003671236261408E-2</v>
      </c>
      <c r="AT157" s="558">
        <v>2.0990755283500501E-2</v>
      </c>
      <c r="AU157" s="558">
        <v>2.0977855205994142E-2</v>
      </c>
      <c r="AV157" s="558">
        <v>2.0964970974491431E-2</v>
      </c>
      <c r="AW157" s="558">
        <v>2.0952102559813265E-2</v>
      </c>
      <c r="AX157" s="558">
        <v>2.0939249932852157E-2</v>
      </c>
      <c r="AY157" s="558">
        <v>2.0926413064571978E-2</v>
      </c>
      <c r="AZ157" s="558">
        <v>2.0913591926007776E-2</v>
      </c>
      <c r="BA157" s="558">
        <v>2.0900786488265533E-2</v>
      </c>
      <c r="BB157" s="558">
        <v>2.0887996722521954E-2</v>
      </c>
      <c r="BC157" s="558">
        <v>2.0875222600024255E-2</v>
      </c>
      <c r="BD157" s="558">
        <v>2.0862464092089947E-2</v>
      </c>
      <c r="BE157" s="558">
        <v>2.0849721170106604E-2</v>
      </c>
      <c r="BF157" s="558">
        <v>2.0836993805531678E-2</v>
      </c>
      <c r="BG157" s="558">
        <v>2.0824281969892274E-2</v>
      </c>
      <c r="BH157" s="558">
        <v>2.0811585634784923E-2</v>
      </c>
      <c r="BI157" s="558">
        <v>2.0798904771875393E-2</v>
      </c>
      <c r="BJ157" s="558">
        <v>2.0786239352898465E-2</v>
      </c>
      <c r="BK157" s="558">
        <v>2.0773589349657728E-2</v>
      </c>
    </row>
    <row r="158" spans="1:63">
      <c r="A158" s="1068"/>
      <c r="B158" s="510">
        <v>35.25</v>
      </c>
      <c r="C158" s="558">
        <v>2.1321974592144088E-2</v>
      </c>
      <c r="D158" s="558">
        <v>2.1308596214869514E-2</v>
      </c>
      <c r="E158" s="558">
        <v>2.1295234615473311E-2</v>
      </c>
      <c r="F158" s="558">
        <v>2.128188976241344E-2</v>
      </c>
      <c r="G158" s="558">
        <v>2.126856162422688E-2</v>
      </c>
      <c r="H158" s="558">
        <v>2.1255250169529394E-2</v>
      </c>
      <c r="I158" s="558">
        <v>2.1241955367015244E-2</v>
      </c>
      <c r="J158" s="558">
        <v>2.1228677185456984E-2</v>
      </c>
      <c r="K158" s="558">
        <v>2.1215415593705194E-2</v>
      </c>
      <c r="L158" s="558">
        <v>2.1202170560688235E-2</v>
      </c>
      <c r="M158" s="558">
        <v>2.1188942055412021E-2</v>
      </c>
      <c r="N158" s="558">
        <v>2.1175730046959773E-2</v>
      </c>
      <c r="O158" s="558">
        <v>2.1162534504491765E-2</v>
      </c>
      <c r="P158" s="558">
        <v>2.1149355397245096E-2</v>
      </c>
      <c r="Q158" s="558">
        <v>2.1136192694533453E-2</v>
      </c>
      <c r="R158" s="558">
        <v>2.112304636574687E-2</v>
      </c>
      <c r="S158" s="558">
        <v>2.1109916380351475E-2</v>
      </c>
      <c r="T158" s="558">
        <v>2.1096802707889287E-2</v>
      </c>
      <c r="U158" s="558">
        <v>2.108370531797794E-2</v>
      </c>
      <c r="V158" s="558">
        <v>2.1070624180310492E-2</v>
      </c>
      <c r="W158" s="558">
        <v>2.1057559264655152E-2</v>
      </c>
      <c r="X158" s="558">
        <v>2.1044510540855075E-2</v>
      </c>
      <c r="Y158" s="558">
        <v>2.1031477978828105E-2</v>
      </c>
      <c r="Z158" s="558">
        <v>2.1018461548566569E-2</v>
      </c>
      <c r="AA158" s="558">
        <v>2.1005461220137037E-2</v>
      </c>
      <c r="AB158" s="558">
        <v>2.0992476963680076E-2</v>
      </c>
      <c r="AC158" s="558">
        <v>2.0979508749410059E-2</v>
      </c>
      <c r="AD158" s="558">
        <v>2.0966556547614895E-2</v>
      </c>
      <c r="AE158" s="558">
        <v>2.0953620328655827E-2</v>
      </c>
      <c r="AF158" s="558">
        <v>2.0940700062967207E-2</v>
      </c>
      <c r="AG158" s="558">
        <v>2.0927795721056255E-2</v>
      </c>
      <c r="AH158" s="558">
        <v>2.0914907273502852E-2</v>
      </c>
      <c r="AI158" s="558">
        <v>2.09020346909593E-2</v>
      </c>
      <c r="AJ158" s="558">
        <v>2.0889177944150118E-2</v>
      </c>
      <c r="AK158" s="558">
        <v>2.0876337003871797E-2</v>
      </c>
      <c r="AL158" s="558">
        <v>2.0863511840992603E-2</v>
      </c>
      <c r="AM158" s="558">
        <v>2.0850702426452334E-2</v>
      </c>
      <c r="AN158" s="558">
        <v>2.0837908731262126E-2</v>
      </c>
      <c r="AO158" s="558">
        <v>2.0825130726504208E-2</v>
      </c>
      <c r="AP158" s="558">
        <v>2.0812368383331701E-2</v>
      </c>
      <c r="AQ158" s="558">
        <v>2.0799621672968397E-2</v>
      </c>
      <c r="AR158" s="558">
        <v>2.0786890566708537E-2</v>
      </c>
      <c r="AS158" s="558">
        <v>2.0774175035916602E-2</v>
      </c>
      <c r="AT158" s="558">
        <v>2.0761475052027099E-2</v>
      </c>
      <c r="AU158" s="558">
        <v>2.0748790586544347E-2</v>
      </c>
      <c r="AV158" s="558">
        <v>2.0736121611042255E-2</v>
      </c>
      <c r="AW158" s="558">
        <v>2.0723468097164122E-2</v>
      </c>
      <c r="AX158" s="558">
        <v>2.0710830016622411E-2</v>
      </c>
      <c r="AY158" s="558">
        <v>2.0698207341198559E-2</v>
      </c>
      <c r="AZ158" s="558">
        <v>2.0685600042742745E-2</v>
      </c>
      <c r="BA158" s="558">
        <v>2.0673008093173698E-2</v>
      </c>
      <c r="BB158" s="558">
        <v>2.0660431464478473E-2</v>
      </c>
      <c r="BC158" s="558">
        <v>2.0647870128712262E-2</v>
      </c>
      <c r="BD158" s="558">
        <v>2.0635324057998158E-2</v>
      </c>
      <c r="BE158" s="558">
        <v>2.0622793224526991E-2</v>
      </c>
      <c r="BF158" s="558">
        <v>2.0610277600557083E-2</v>
      </c>
      <c r="BG158" s="558">
        <v>2.0597777158414064E-2</v>
      </c>
      <c r="BH158" s="558">
        <v>2.0585291870490657E-2</v>
      </c>
      <c r="BI158" s="558">
        <v>2.0572821709246493E-2</v>
      </c>
      <c r="BJ158" s="558">
        <v>2.0560366647207885E-2</v>
      </c>
      <c r="BK158" s="558">
        <v>2.0547926656967638E-2</v>
      </c>
    </row>
    <row r="159" spans="1:63">
      <c r="A159" s="1068"/>
      <c r="B159" s="510">
        <v>35.5</v>
      </c>
      <c r="C159" s="558">
        <v>2.1087031830312988E-2</v>
      </c>
      <c r="D159" s="558">
        <v>2.1073879949336714E-2</v>
      </c>
      <c r="E159" s="558">
        <v>2.1060744463665383E-2</v>
      </c>
      <c r="F159" s="558">
        <v>2.1047625342660199E-2</v>
      </c>
      <c r="G159" s="558">
        <v>2.1034522555758658E-2</v>
      </c>
      <c r="H159" s="558">
        <v>2.1021436072474309E-2</v>
      </c>
      <c r="I159" s="558">
        <v>2.1008365862396516E-2</v>
      </c>
      <c r="J159" s="558">
        <v>2.0995311895190247E-2</v>
      </c>
      <c r="K159" s="558">
        <v>2.0982274140595794E-2</v>
      </c>
      <c r="L159" s="558">
        <v>2.0969252568428586E-2</v>
      </c>
      <c r="M159" s="558">
        <v>2.0956247148578928E-2</v>
      </c>
      <c r="N159" s="558">
        <v>2.0943257851011778E-2</v>
      </c>
      <c r="O159" s="558">
        <v>2.0930284645766514E-2</v>
      </c>
      <c r="P159" s="558">
        <v>2.0917327502956704E-2</v>
      </c>
      <c r="Q159" s="558">
        <v>2.0904386392769873E-2</v>
      </c>
      <c r="R159" s="558">
        <v>2.0891461285467282E-2</v>
      </c>
      <c r="S159" s="558">
        <v>2.0878552151383692E-2</v>
      </c>
      <c r="T159" s="558">
        <v>2.0865658960927149E-2</v>
      </c>
      <c r="U159" s="558">
        <v>2.0852781684578745E-2</v>
      </c>
      <c r="V159" s="558">
        <v>2.0839920292892392E-2</v>
      </c>
      <c r="W159" s="558">
        <v>2.0827074756494614E-2</v>
      </c>
      <c r="X159" s="558">
        <v>2.0814245046084302E-2</v>
      </c>
      <c r="Y159" s="558">
        <v>2.0801431132432508E-2</v>
      </c>
      <c r="Z159" s="558">
        <v>2.078863298638222E-2</v>
      </c>
      <c r="AA159" s="558">
        <v>2.0775850578848128E-2</v>
      </c>
      <c r="AB159" s="558">
        <v>2.0763083880816421E-2</v>
      </c>
      <c r="AC159" s="558">
        <v>2.0750332863344559E-2</v>
      </c>
      <c r="AD159" s="558">
        <v>2.0737597497561048E-2</v>
      </c>
      <c r="AE159" s="558">
        <v>2.0724877754665239E-2</v>
      </c>
      <c r="AF159" s="558">
        <v>2.0712173605927097E-2</v>
      </c>
      <c r="AG159" s="558">
        <v>2.0699485022686988E-2</v>
      </c>
      <c r="AH159" s="558">
        <v>2.0686811976355465E-2</v>
      </c>
      <c r="AI159" s="558">
        <v>2.0674154438413056E-2</v>
      </c>
      <c r="AJ159" s="558">
        <v>2.0661512380410033E-2</v>
      </c>
      <c r="AK159" s="558">
        <v>2.064888577396623E-2</v>
      </c>
      <c r="AL159" s="558">
        <v>2.0636274590770803E-2</v>
      </c>
      <c r="AM159" s="558">
        <v>2.0623678802582032E-2</v>
      </c>
      <c r="AN159" s="558">
        <v>2.0611098381227107E-2</v>
      </c>
      <c r="AO159" s="558">
        <v>2.0598533298601916E-2</v>
      </c>
      <c r="AP159" s="558">
        <v>2.0585983526670838E-2</v>
      </c>
      <c r="AQ159" s="558">
        <v>2.0573449037466527E-2</v>
      </c>
      <c r="AR159" s="558">
        <v>2.0560929803089725E-2</v>
      </c>
      <c r="AS159" s="558">
        <v>2.0548425795709029E-2</v>
      </c>
      <c r="AT159" s="558">
        <v>2.0535936987560708E-2</v>
      </c>
      <c r="AU159" s="558">
        <v>2.0523463350948474E-2</v>
      </c>
      <c r="AV159" s="558">
        <v>2.0511004858243299E-2</v>
      </c>
      <c r="AW159" s="558">
        <v>2.0498561481883195E-2</v>
      </c>
      <c r="AX159" s="558">
        <v>2.0486133194373021E-2</v>
      </c>
      <c r="AY159" s="558">
        <v>2.0473719968284277E-2</v>
      </c>
      <c r="AZ159" s="558">
        <v>2.0461321776254902E-2</v>
      </c>
      <c r="BA159" s="558">
        <v>2.0448938590989073E-2</v>
      </c>
      <c r="BB159" s="558">
        <v>2.0436570385257008E-2</v>
      </c>
      <c r="BC159" s="558">
        <v>2.042421713189475E-2</v>
      </c>
      <c r="BD159" s="558">
        <v>2.0411878803803997E-2</v>
      </c>
      <c r="BE159" s="558">
        <v>2.039955537395188E-2</v>
      </c>
      <c r="BF159" s="558">
        <v>2.0387246815370776E-2</v>
      </c>
      <c r="BG159" s="558">
        <v>2.0374953101158107E-2</v>
      </c>
      <c r="BH159" s="558">
        <v>2.0362674204476152E-2</v>
      </c>
      <c r="BI159" s="558">
        <v>2.0350410098551836E-2</v>
      </c>
      <c r="BJ159" s="558">
        <v>2.0338160756676552E-2</v>
      </c>
      <c r="BK159" s="558">
        <v>2.0325926152205961E-2</v>
      </c>
    </row>
    <row r="160" spans="1:63">
      <c r="A160" s="1068"/>
      <c r="B160" s="510">
        <v>35.75</v>
      </c>
      <c r="C160" s="558">
        <v>2.0855959601507528E-2</v>
      </c>
      <c r="D160" s="558">
        <v>2.0843029125654323E-2</v>
      </c>
      <c r="E160" s="558">
        <v>2.0830114673385042E-2</v>
      </c>
      <c r="F160" s="558">
        <v>2.0817216214933237E-2</v>
      </c>
      <c r="G160" s="558">
        <v>2.0804333720606135E-2</v>
      </c>
      <c r="H160" s="558">
        <v>2.0791467160784425E-2</v>
      </c>
      <c r="I160" s="558">
        <v>2.0778616505922023E-2</v>
      </c>
      <c r="J160" s="558">
        <v>2.0765781726545834E-2</v>
      </c>
      <c r="K160" s="558">
        <v>2.0752962793255558E-2</v>
      </c>
      <c r="L160" s="558">
        <v>2.0740159676723435E-2</v>
      </c>
      <c r="M160" s="558">
        <v>2.0727372347694038E-2</v>
      </c>
      <c r="N160" s="558">
        <v>2.0714600776984039E-2</v>
      </c>
      <c r="O160" s="558">
        <v>2.0701844935482005E-2</v>
      </c>
      <c r="P160" s="558">
        <v>2.0689104794148146E-2</v>
      </c>
      <c r="Q160" s="558">
        <v>2.0676380324014129E-2</v>
      </c>
      <c r="R160" s="558">
        <v>2.0663671496182843E-2</v>
      </c>
      <c r="S160" s="558">
        <v>2.0650978281828176E-2</v>
      </c>
      <c r="T160" s="558">
        <v>2.0638300652194793E-2</v>
      </c>
      <c r="U160" s="558">
        <v>2.0625638578597949E-2</v>
      </c>
      <c r="V160" s="558">
        <v>2.0612992032423227E-2</v>
      </c>
      <c r="W160" s="558">
        <v>2.0600360985126361E-2</v>
      </c>
      <c r="X160" s="558">
        <v>2.0587745408233001E-2</v>
      </c>
      <c r="Y160" s="558">
        <v>2.0575145273338508E-2</v>
      </c>
      <c r="Z160" s="558">
        <v>2.0562560552107735E-2</v>
      </c>
      <c r="AA160" s="558">
        <v>2.0549991216274818E-2</v>
      </c>
      <c r="AB160" s="558">
        <v>2.0537437237642966E-2</v>
      </c>
      <c r="AC160" s="558">
        <v>2.0524898588084237E-2</v>
      </c>
      <c r="AD160" s="558">
        <v>2.0512375239539353E-2</v>
      </c>
      <c r="AE160" s="558">
        <v>2.0499867164017464E-2</v>
      </c>
      <c r="AF160" s="558">
        <v>2.0487374333595963E-2</v>
      </c>
      <c r="AG160" s="558">
        <v>2.0474896720420254E-2</v>
      </c>
      <c r="AH160" s="558">
        <v>2.0462434296703573E-2</v>
      </c>
      <c r="AI160" s="558">
        <v>2.0449987034726749E-2</v>
      </c>
      <c r="AJ160" s="558">
        <v>2.0437554906838032E-2</v>
      </c>
      <c r="AK160" s="558">
        <v>2.042513788545286E-2</v>
      </c>
      <c r="AL160" s="558">
        <v>2.0412735943053678E-2</v>
      </c>
      <c r="AM160" s="558">
        <v>2.0400349052189716E-2</v>
      </c>
      <c r="AN160" s="558">
        <v>2.0387977185476802E-2</v>
      </c>
      <c r="AO160" s="558">
        <v>2.0375620315597139E-2</v>
      </c>
      <c r="AP160" s="558">
        <v>2.0363278415299134E-2</v>
      </c>
      <c r="AQ160" s="558">
        <v>2.0350951457397171E-2</v>
      </c>
      <c r="AR160" s="558">
        <v>2.0338639414771424E-2</v>
      </c>
      <c r="AS160" s="558">
        <v>2.0326342260367659E-2</v>
      </c>
      <c r="AT160" s="558">
        <v>2.0314059967197033E-2</v>
      </c>
      <c r="AU160" s="558">
        <v>2.0301792508335883E-2</v>
      </c>
      <c r="AV160" s="558">
        <v>2.0289539856925557E-2</v>
      </c>
      <c r="AW160" s="558">
        <v>2.0277301986172204E-2</v>
      </c>
      <c r="AX160" s="558">
        <v>2.0265078869346569E-2</v>
      </c>
      <c r="AY160" s="558">
        <v>2.0252870479783809E-2</v>
      </c>
      <c r="AZ160" s="558">
        <v>2.0240676790883306E-2</v>
      </c>
      <c r="BA160" s="558">
        <v>2.022849777610846E-2</v>
      </c>
      <c r="BB160" s="558">
        <v>2.0216333408986497E-2</v>
      </c>
      <c r="BC160" s="558">
        <v>2.0204183663108288E-2</v>
      </c>
      <c r="BD160" s="558">
        <v>2.0192048512128153E-2</v>
      </c>
      <c r="BE160" s="558">
        <v>2.0179927929763662E-2</v>
      </c>
      <c r="BF160" s="558">
        <v>2.0167821889795465E-2</v>
      </c>
      <c r="BG160" s="558">
        <v>2.0155730366067087E-2</v>
      </c>
      <c r="BH160" s="558">
        <v>2.0143653332484728E-2</v>
      </c>
      <c r="BI160" s="558">
        <v>2.0131590763017109E-2</v>
      </c>
      <c r="BJ160" s="558">
        <v>2.0119542631695263E-2</v>
      </c>
      <c r="BK160" s="558">
        <v>2.010750891261235E-2</v>
      </c>
    </row>
    <row r="161" spans="1:63">
      <c r="A161" s="1068"/>
      <c r="B161" s="510">
        <v>36</v>
      </c>
      <c r="C161" s="558">
        <v>2.0628673165087371E-2</v>
      </c>
      <c r="D161" s="558">
        <v>2.0615959145622666E-2</v>
      </c>
      <c r="E161" s="558">
        <v>2.0603260788505603E-2</v>
      </c>
      <c r="F161" s="558">
        <v>2.0590578064812428E-2</v>
      </c>
      <c r="G161" s="558">
        <v>2.0577910945690555E-2</v>
      </c>
      <c r="H161" s="558">
        <v>2.0565259402358364E-2</v>
      </c>
      <c r="I161" s="558">
        <v>2.0552623406104965E-2</v>
      </c>
      <c r="J161" s="558">
        <v>2.0540002928289985E-2</v>
      </c>
      <c r="K161" s="558">
        <v>2.0527397940343368E-2</v>
      </c>
      <c r="L161" s="558">
        <v>2.0514808413765136E-2</v>
      </c>
      <c r="M161" s="558">
        <v>2.0502234320125184E-2</v>
      </c>
      <c r="N161" s="558">
        <v>2.0489675631063083E-2</v>
      </c>
      <c r="O161" s="558">
        <v>2.0477132318287822E-2</v>
      </c>
      <c r="P161" s="558">
        <v>2.0464604353577651E-2</v>
      </c>
      <c r="Q161" s="558">
        <v>2.0452091708779822E-2</v>
      </c>
      <c r="R161" s="558">
        <v>2.0439594355810418E-2</v>
      </c>
      <c r="S161" s="558">
        <v>2.0427112266654102E-2</v>
      </c>
      <c r="T161" s="558">
        <v>2.0414645413363953E-2</v>
      </c>
      <c r="U161" s="558">
        <v>2.0402193768061211E-2</v>
      </c>
      <c r="V161" s="558">
        <v>2.0389757302935105E-2</v>
      </c>
      <c r="W161" s="558">
        <v>2.0377335990242624E-2</v>
      </c>
      <c r="X161" s="558">
        <v>2.0364929802308331E-2</v>
      </c>
      <c r="Y161" s="558">
        <v>2.0352538711524135E-2</v>
      </c>
      <c r="Z161" s="558">
        <v>2.0340162690349106E-2</v>
      </c>
      <c r="AA161" s="558">
        <v>2.0327801711309247E-2</v>
      </c>
      <c r="AB161" s="558">
        <v>2.0315455746997325E-2</v>
      </c>
      <c r="AC161" s="558">
        <v>2.0303124770072633E-2</v>
      </c>
      <c r="AD161" s="558">
        <v>2.0290808753260812E-2</v>
      </c>
      <c r="AE161" s="558">
        <v>2.0278507669353643E-2</v>
      </c>
      <c r="AF161" s="558">
        <v>2.0266221491208845E-2</v>
      </c>
      <c r="AG161" s="558">
        <v>2.0253950191749873E-2</v>
      </c>
      <c r="AH161" s="558">
        <v>2.0241693743965724E-2</v>
      </c>
      <c r="AI161" s="558">
        <v>2.0229452120910735E-2</v>
      </c>
      <c r="AJ161" s="558">
        <v>2.021722529570439E-2</v>
      </c>
      <c r="AK161" s="558">
        <v>2.0205013241531126E-2</v>
      </c>
      <c r="AL161" s="558">
        <v>2.0192815931640119E-2</v>
      </c>
      <c r="AM161" s="558">
        <v>2.0180633339345118E-2</v>
      </c>
      <c r="AN161" s="558">
        <v>2.0168465438024218E-2</v>
      </c>
      <c r="AO161" s="558">
        <v>2.0156312201119686E-2</v>
      </c>
      <c r="AP161" s="558">
        <v>2.0144173602137772E-2</v>
      </c>
      <c r="AQ161" s="558">
        <v>2.0132049614648501E-2</v>
      </c>
      <c r="AR161" s="558">
        <v>2.0119940212285491E-2</v>
      </c>
      <c r="AS161" s="558">
        <v>2.0107845368745759E-2</v>
      </c>
      <c r="AT161" s="558">
        <v>2.0095765057789525E-2</v>
      </c>
      <c r="AU161" s="558">
        <v>2.0083699253240037E-2</v>
      </c>
      <c r="AV161" s="558">
        <v>2.0071647928983371E-2</v>
      </c>
      <c r="AW161" s="558">
        <v>2.0059611058968238E-2</v>
      </c>
      <c r="AX161" s="558">
        <v>2.0047588617205809E-2</v>
      </c>
      <c r="AY161" s="558">
        <v>2.0035580577769524E-2</v>
      </c>
      <c r="AZ161" s="558">
        <v>2.0023586914794896E-2</v>
      </c>
      <c r="BA161" s="558">
        <v>2.0011607602479338E-2</v>
      </c>
      <c r="BB161" s="558">
        <v>1.9999642615081966E-2</v>
      </c>
      <c r="BC161" s="558">
        <v>1.9987691926923436E-2</v>
      </c>
      <c r="BD161" s="558">
        <v>1.9975755512385729E-2</v>
      </c>
      <c r="BE161" s="558">
        <v>1.9963833345911997E-2</v>
      </c>
      <c r="BF161" s="558">
        <v>1.9951925402006361E-2</v>
      </c>
      <c r="BG161" s="558">
        <v>1.9940031655233736E-2</v>
      </c>
      <c r="BH161" s="558">
        <v>1.9928152080219651E-2</v>
      </c>
      <c r="BI161" s="558">
        <v>1.9916286651650076E-2</v>
      </c>
      <c r="BJ161" s="558">
        <v>1.9904435344271224E-2</v>
      </c>
      <c r="BK161" s="558">
        <v>1.9892598132889388E-2</v>
      </c>
    </row>
  </sheetData>
  <sheetProtection algorithmName="SHA-512" hashValue="vcvok6CDLMd3dU+2SxL1LPjeN0c8q3LaEq75d8/FBmhevkUcmu1tsJnEafPKv0/QJrQueKLFKcNonZQLCcRLUQ==" saltValue="Af5kWZ83ipfTtDSKYnznBw==" spinCount="100000" sheet="1" objects="1" scenarios="1"/>
  <mergeCells count="5">
    <mergeCell ref="B2:M2"/>
    <mergeCell ref="N2:P2"/>
    <mergeCell ref="Q2:V2"/>
    <mergeCell ref="C4:BK4"/>
    <mergeCell ref="A6:A16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107"/>
  <sheetViews>
    <sheetView tabSelected="1" topLeftCell="A22" zoomScale="80" zoomScaleNormal="80" zoomScaleSheetLayoutView="75" workbookViewId="0">
      <selection activeCell="D43" sqref="D43:E43"/>
    </sheetView>
  </sheetViews>
  <sheetFormatPr defaultColWidth="8.85546875" defaultRowHeight="12.75"/>
  <cols>
    <col min="1" max="1" width="1.7109375" style="6" customWidth="1"/>
    <col min="2" max="2" width="13.7109375" style="6" customWidth="1"/>
    <col min="3" max="3" width="37.28515625" style="6" customWidth="1"/>
    <col min="4" max="4" width="20.5703125" style="6" customWidth="1"/>
    <col min="5" max="5" width="12.140625" style="6" customWidth="1"/>
    <col min="6" max="6" width="11.28515625" style="6" customWidth="1"/>
    <col min="7" max="7" width="12.140625" style="6" customWidth="1"/>
    <col min="8" max="8" width="3" style="6" customWidth="1"/>
    <col min="9" max="9" width="6.42578125" style="6" customWidth="1"/>
    <col min="10" max="10" width="1.7109375" style="6" customWidth="1"/>
    <col min="11" max="11" width="9" style="6" customWidth="1"/>
    <col min="12" max="12" width="8.7109375" style="6" customWidth="1"/>
    <col min="13" max="13" width="10.5703125" style="6" customWidth="1"/>
    <col min="14" max="14" width="12.140625" style="6" customWidth="1"/>
    <col min="15" max="15" width="9.7109375" style="6" customWidth="1"/>
    <col min="16" max="16" width="10.5703125" style="6" customWidth="1"/>
    <col min="17" max="17" width="18.140625" style="6" customWidth="1"/>
    <col min="18" max="16384" width="8.85546875" style="6"/>
  </cols>
  <sheetData>
    <row r="1" spans="2:26" ht="7.15" customHeight="1" thickBot="1">
      <c r="F1" s="447"/>
    </row>
    <row r="2" spans="2:26" ht="15" customHeight="1" thickTop="1" thickBot="1">
      <c r="B2" s="32" t="s">
        <v>353</v>
      </c>
      <c r="C2" s="498"/>
      <c r="D2" s="436" t="s">
        <v>309</v>
      </c>
      <c r="E2" s="601"/>
      <c r="F2" s="446" t="s">
        <v>310</v>
      </c>
      <c r="G2" s="445"/>
      <c r="H2" s="445"/>
      <c r="I2" s="340"/>
      <c r="J2" s="29"/>
      <c r="K2" s="22"/>
      <c r="L2" s="22"/>
      <c r="M2" s="22"/>
      <c r="N2" s="22"/>
      <c r="O2" s="22"/>
      <c r="P2" s="22"/>
      <c r="Q2" s="22"/>
    </row>
    <row r="3" spans="2:26" ht="15" customHeight="1" thickTop="1" thickBot="1">
      <c r="B3" s="34" t="s">
        <v>354</v>
      </c>
      <c r="C3" s="498"/>
      <c r="D3" s="380"/>
      <c r="E3" s="789" t="s">
        <v>451</v>
      </c>
      <c r="F3" s="790"/>
      <c r="G3" s="496"/>
      <c r="H3" s="496"/>
      <c r="I3" s="497"/>
      <c r="J3" s="29"/>
      <c r="K3" s="22"/>
      <c r="L3" s="22"/>
      <c r="M3" s="22"/>
      <c r="N3" s="22"/>
      <c r="O3" s="22"/>
      <c r="P3" s="22"/>
      <c r="Q3" s="22"/>
    </row>
    <row r="4" spans="2:26" ht="27" customHeight="1">
      <c r="B4" s="444" t="s">
        <v>308</v>
      </c>
      <c r="C4" s="341"/>
      <c r="D4" s="380" t="s">
        <v>311</v>
      </c>
      <c r="E4" s="644"/>
      <c r="F4" s="644"/>
      <c r="G4" s="645"/>
      <c r="H4" s="645"/>
      <c r="I4" s="342"/>
      <c r="J4" s="23"/>
      <c r="K4" s="22"/>
      <c r="L4" s="22"/>
      <c r="M4" s="22"/>
      <c r="N4" s="806" t="s">
        <v>431</v>
      </c>
      <c r="O4" s="807"/>
      <c r="P4" s="807"/>
      <c r="Q4" s="807"/>
      <c r="R4" s="807"/>
      <c r="S4" s="807"/>
      <c r="T4" s="807"/>
      <c r="U4" s="807"/>
      <c r="V4" s="807"/>
      <c r="W4" s="807"/>
      <c r="X4" s="807"/>
      <c r="Y4" s="807"/>
      <c r="Z4" s="808"/>
    </row>
    <row r="5" spans="2:26" ht="15" customHeight="1">
      <c r="B5" s="34" t="s">
        <v>6</v>
      </c>
      <c r="C5" s="343"/>
      <c r="D5" s="35" t="s">
        <v>204</v>
      </c>
      <c r="E5" s="37"/>
      <c r="F5" s="36" t="s">
        <v>3</v>
      </c>
      <c r="G5" s="451"/>
      <c r="H5" s="452"/>
      <c r="I5" s="342"/>
      <c r="J5" s="23"/>
      <c r="K5" s="22"/>
      <c r="L5" s="22"/>
      <c r="M5" s="22"/>
      <c r="N5" s="809"/>
      <c r="O5" s="810"/>
      <c r="P5" s="810"/>
      <c r="Q5" s="810"/>
      <c r="R5" s="810"/>
      <c r="S5" s="810"/>
      <c r="T5" s="810"/>
      <c r="U5" s="810"/>
      <c r="V5" s="810"/>
      <c r="W5" s="810"/>
      <c r="X5" s="810"/>
      <c r="Y5" s="810"/>
      <c r="Z5" s="811"/>
    </row>
    <row r="6" spans="2:26" ht="15" customHeight="1">
      <c r="B6" s="34" t="s">
        <v>8</v>
      </c>
      <c r="C6" s="344" t="s">
        <v>0</v>
      </c>
      <c r="D6" s="35" t="s">
        <v>13</v>
      </c>
      <c r="E6" s="37"/>
      <c r="F6" s="36" t="s">
        <v>3</v>
      </c>
      <c r="G6" s="451"/>
      <c r="H6" s="453"/>
      <c r="I6" s="342"/>
      <c r="J6" s="23"/>
      <c r="K6" s="22"/>
      <c r="L6" s="22"/>
      <c r="M6" s="22"/>
      <c r="N6" s="809"/>
      <c r="O6" s="810"/>
      <c r="P6" s="810"/>
      <c r="Q6" s="810"/>
      <c r="R6" s="810"/>
      <c r="S6" s="810"/>
      <c r="T6" s="810"/>
      <c r="U6" s="810"/>
      <c r="V6" s="810"/>
      <c r="W6" s="810"/>
      <c r="X6" s="810"/>
      <c r="Y6" s="810"/>
      <c r="Z6" s="811"/>
    </row>
    <row r="7" spans="2:26" ht="8.4499999999999993" customHeight="1" thickBot="1">
      <c r="B7" s="28"/>
      <c r="C7" s="30"/>
      <c r="D7" s="27"/>
      <c r="E7" s="26"/>
      <c r="F7" s="26"/>
      <c r="G7" s="25"/>
      <c r="H7" s="25"/>
      <c r="I7" s="24"/>
      <c r="J7" s="23"/>
      <c r="K7" s="22"/>
      <c r="L7" s="22"/>
      <c r="M7" s="22"/>
      <c r="N7" s="809"/>
      <c r="O7" s="810"/>
      <c r="P7" s="810"/>
      <c r="Q7" s="810"/>
      <c r="R7" s="810"/>
      <c r="S7" s="810"/>
      <c r="T7" s="810"/>
      <c r="U7" s="810"/>
      <c r="V7" s="810"/>
      <c r="W7" s="810"/>
      <c r="X7" s="810"/>
      <c r="Y7" s="810"/>
      <c r="Z7" s="811"/>
    </row>
    <row r="8" spans="2:26" ht="22.9" customHeight="1" thickTop="1" thickBot="1">
      <c r="B8" s="643" t="s">
        <v>210</v>
      </c>
      <c r="C8" s="643"/>
      <c r="D8" s="643"/>
      <c r="E8" s="643"/>
      <c r="F8" s="643"/>
      <c r="G8" s="643"/>
      <c r="H8" s="643"/>
      <c r="I8" s="643"/>
      <c r="J8" s="23"/>
      <c r="K8" s="22"/>
      <c r="L8" s="22"/>
      <c r="M8" s="22"/>
      <c r="N8" s="809"/>
      <c r="O8" s="810"/>
      <c r="P8" s="810"/>
      <c r="Q8" s="810"/>
      <c r="R8" s="810"/>
      <c r="S8" s="810"/>
      <c r="T8" s="810"/>
      <c r="U8" s="810"/>
      <c r="V8" s="810"/>
      <c r="W8" s="810"/>
      <c r="X8" s="810"/>
      <c r="Y8" s="810"/>
      <c r="Z8" s="811"/>
    </row>
    <row r="9" spans="2:26" ht="18.600000000000001" customHeight="1" thickTop="1" thickBot="1">
      <c r="B9" s="634"/>
      <c r="C9" s="635"/>
      <c r="D9" s="635"/>
      <c r="E9" s="635"/>
      <c r="F9" s="635"/>
      <c r="G9" s="635"/>
      <c r="H9" s="635"/>
      <c r="I9" s="636"/>
      <c r="J9" s="21"/>
      <c r="K9" s="20"/>
      <c r="L9" s="20"/>
      <c r="M9" s="20"/>
      <c r="N9" s="812"/>
      <c r="O9" s="813"/>
      <c r="P9" s="813"/>
      <c r="Q9" s="813"/>
      <c r="R9" s="813"/>
      <c r="S9" s="813"/>
      <c r="T9" s="813"/>
      <c r="U9" s="813"/>
      <c r="V9" s="813"/>
      <c r="W9" s="813"/>
      <c r="X9" s="813"/>
      <c r="Y9" s="813"/>
      <c r="Z9" s="814"/>
    </row>
    <row r="10" spans="2:26" ht="15.4" customHeight="1">
      <c r="B10" s="637"/>
      <c r="C10" s="638"/>
      <c r="D10" s="638"/>
      <c r="E10" s="638"/>
      <c r="F10" s="638"/>
      <c r="G10" s="638"/>
      <c r="H10" s="638"/>
      <c r="I10" s="639"/>
      <c r="J10" s="17"/>
      <c r="K10" s="19"/>
      <c r="L10" s="10"/>
      <c r="M10" s="19"/>
      <c r="N10" s="19"/>
      <c r="O10" s="10"/>
      <c r="P10" s="456"/>
      <c r="Q10" s="456"/>
      <c r="R10" s="456"/>
      <c r="S10" s="456"/>
      <c r="T10" s="456"/>
      <c r="U10" s="456"/>
      <c r="V10" s="456"/>
      <c r="W10" s="456"/>
      <c r="X10" s="456"/>
    </row>
    <row r="11" spans="2:26" ht="15.4" customHeight="1">
      <c r="B11" s="637"/>
      <c r="C11" s="638"/>
      <c r="D11" s="638"/>
      <c r="E11" s="638"/>
      <c r="F11" s="638"/>
      <c r="G11" s="638"/>
      <c r="H11" s="638"/>
      <c r="I11" s="639"/>
      <c r="J11" s="17"/>
      <c r="K11" s="264"/>
      <c r="L11" s="10"/>
      <c r="M11" s="10"/>
      <c r="N11" s="10"/>
      <c r="O11" s="10"/>
      <c r="P11" s="10"/>
      <c r="Q11" s="11"/>
      <c r="V11" s="10"/>
    </row>
    <row r="12" spans="2:26" ht="15.4" customHeight="1">
      <c r="B12" s="637"/>
      <c r="C12" s="638"/>
      <c r="D12" s="638"/>
      <c r="E12" s="638"/>
      <c r="F12" s="638"/>
      <c r="G12" s="638"/>
      <c r="H12" s="638"/>
      <c r="I12" s="639"/>
      <c r="J12" s="18"/>
      <c r="K12" s="10" t="s">
        <v>148</v>
      </c>
      <c r="L12" s="10"/>
      <c r="M12" s="10"/>
      <c r="N12" s="10"/>
      <c r="O12" s="10"/>
      <c r="P12" s="10"/>
      <c r="Q12" s="11"/>
      <c r="V12" s="10"/>
    </row>
    <row r="13" spans="2:26" ht="15.4" customHeight="1">
      <c r="B13" s="637"/>
      <c r="C13" s="638"/>
      <c r="D13" s="638"/>
      <c r="E13" s="638"/>
      <c r="F13" s="638"/>
      <c r="G13" s="638"/>
      <c r="H13" s="638"/>
      <c r="I13" s="639"/>
      <c r="J13" s="17"/>
      <c r="K13" s="10" t="s">
        <v>456</v>
      </c>
      <c r="L13" s="10"/>
      <c r="M13" s="10"/>
      <c r="N13" s="10"/>
      <c r="O13" s="10"/>
      <c r="P13" s="10"/>
      <c r="Q13" s="11"/>
      <c r="V13" s="10"/>
    </row>
    <row r="14" spans="2:26" ht="15.4" customHeight="1">
      <c r="B14" s="637"/>
      <c r="C14" s="638"/>
      <c r="D14" s="638"/>
      <c r="E14" s="638"/>
      <c r="F14" s="638"/>
      <c r="G14" s="638"/>
      <c r="H14" s="638"/>
      <c r="I14" s="639"/>
      <c r="J14" s="17"/>
      <c r="K14" s="10"/>
      <c r="L14" s="10"/>
      <c r="M14" s="10"/>
      <c r="N14" s="10"/>
      <c r="O14" s="10"/>
      <c r="P14" s="10"/>
      <c r="Q14" s="11"/>
      <c r="V14" s="10"/>
    </row>
    <row r="15" spans="2:26" ht="15.4" customHeight="1">
      <c r="B15" s="637"/>
      <c r="C15" s="638"/>
      <c r="D15" s="638"/>
      <c r="E15" s="638"/>
      <c r="F15" s="638"/>
      <c r="G15" s="638"/>
      <c r="H15" s="638"/>
      <c r="I15" s="639"/>
      <c r="J15" s="17"/>
      <c r="K15" s="10"/>
      <c r="L15" s="10"/>
      <c r="M15" s="10"/>
      <c r="N15" s="10"/>
      <c r="O15" s="10"/>
      <c r="P15" s="10"/>
      <c r="Q15" s="11"/>
      <c r="V15" s="10"/>
    </row>
    <row r="16" spans="2:26" ht="15.4" customHeight="1">
      <c r="B16" s="637"/>
      <c r="C16" s="638"/>
      <c r="D16" s="638"/>
      <c r="E16" s="638"/>
      <c r="F16" s="638"/>
      <c r="G16" s="638"/>
      <c r="H16" s="638"/>
      <c r="I16" s="639"/>
      <c r="J16" s="17"/>
      <c r="K16" s="10"/>
      <c r="L16" s="10"/>
      <c r="M16" s="10"/>
      <c r="N16" s="10"/>
      <c r="O16" s="10"/>
      <c r="P16" s="10"/>
      <c r="Q16" s="11"/>
      <c r="V16" s="10"/>
    </row>
    <row r="17" spans="1:22" ht="15.4" customHeight="1">
      <c r="B17" s="637"/>
      <c r="C17" s="638"/>
      <c r="D17" s="638"/>
      <c r="E17" s="638"/>
      <c r="F17" s="638"/>
      <c r="G17" s="638"/>
      <c r="H17" s="638"/>
      <c r="I17" s="639"/>
      <c r="J17" s="16"/>
      <c r="K17" s="10"/>
      <c r="L17" s="10"/>
      <c r="M17" s="10"/>
      <c r="N17" s="10"/>
      <c r="O17" s="10"/>
      <c r="P17" s="10"/>
      <c r="Q17" s="11"/>
      <c r="V17" s="10"/>
    </row>
    <row r="18" spans="1:22" ht="15.4" customHeight="1">
      <c r="B18" s="637"/>
      <c r="C18" s="638"/>
      <c r="D18" s="638"/>
      <c r="E18" s="638"/>
      <c r="F18" s="638"/>
      <c r="G18" s="638"/>
      <c r="H18" s="638"/>
      <c r="I18" s="639"/>
      <c r="J18" s="16"/>
      <c r="K18" s="10"/>
      <c r="L18" s="10"/>
      <c r="M18" s="10"/>
      <c r="N18" s="10"/>
      <c r="O18" s="10"/>
      <c r="P18" s="10"/>
      <c r="Q18" s="11"/>
      <c r="V18" s="10"/>
    </row>
    <row r="19" spans="1:22" ht="15.4" customHeight="1">
      <c r="B19" s="637"/>
      <c r="C19" s="638"/>
      <c r="D19" s="638"/>
      <c r="E19" s="638"/>
      <c r="F19" s="638"/>
      <c r="G19" s="638"/>
      <c r="H19" s="638"/>
      <c r="I19" s="639"/>
      <c r="J19" s="12"/>
      <c r="K19" s="10"/>
      <c r="L19" s="10"/>
      <c r="M19" s="10"/>
      <c r="N19" s="10"/>
      <c r="O19" s="10"/>
      <c r="P19" s="10"/>
      <c r="Q19" s="11"/>
      <c r="V19" s="10"/>
    </row>
    <row r="20" spans="1:22" ht="15.4" customHeight="1">
      <c r="B20" s="637"/>
      <c r="C20" s="638"/>
      <c r="D20" s="638"/>
      <c r="E20" s="638"/>
      <c r="F20" s="638"/>
      <c r="G20" s="638"/>
      <c r="H20" s="638"/>
      <c r="I20" s="639"/>
      <c r="J20" s="12"/>
      <c r="K20" s="10" t="s">
        <v>9</v>
      </c>
      <c r="L20" s="10"/>
      <c r="M20" s="10"/>
      <c r="N20" s="10"/>
      <c r="O20" s="10"/>
      <c r="P20" s="10"/>
      <c r="Q20" s="11"/>
      <c r="V20" s="10"/>
    </row>
    <row r="21" spans="1:22" ht="15.4" customHeight="1">
      <c r="B21" s="637"/>
      <c r="C21" s="638"/>
      <c r="D21" s="638"/>
      <c r="E21" s="638"/>
      <c r="F21" s="638"/>
      <c r="G21" s="638"/>
      <c r="H21" s="638"/>
      <c r="I21" s="639"/>
      <c r="J21" s="12"/>
      <c r="K21" s="10"/>
      <c r="L21" s="10"/>
      <c r="M21" s="10"/>
      <c r="N21" s="10"/>
      <c r="O21" s="10"/>
      <c r="P21" s="10"/>
      <c r="Q21" s="11"/>
      <c r="V21" s="10"/>
    </row>
    <row r="22" spans="1:22" ht="15.4" customHeight="1">
      <c r="B22" s="637"/>
      <c r="C22" s="638"/>
      <c r="D22" s="638"/>
      <c r="E22" s="638"/>
      <c r="F22" s="638"/>
      <c r="G22" s="638"/>
      <c r="H22" s="638"/>
      <c r="I22" s="639"/>
      <c r="J22" s="12"/>
      <c r="K22" s="15"/>
      <c r="L22" s="10"/>
      <c r="M22" s="10"/>
      <c r="N22" s="10"/>
      <c r="O22" s="10"/>
      <c r="P22" s="10"/>
      <c r="Q22" s="11"/>
      <c r="V22" s="10"/>
    </row>
    <row r="23" spans="1:22" ht="15.4" customHeight="1">
      <c r="B23" s="637"/>
      <c r="C23" s="638"/>
      <c r="D23" s="638"/>
      <c r="E23" s="638"/>
      <c r="F23" s="638"/>
      <c r="G23" s="638"/>
      <c r="H23" s="638"/>
      <c r="I23" s="639"/>
      <c r="J23" s="12"/>
      <c r="K23" s="15"/>
      <c r="L23" s="10"/>
      <c r="M23" s="10"/>
      <c r="N23" s="10"/>
      <c r="O23" s="10"/>
      <c r="P23" s="10"/>
      <c r="Q23" s="11"/>
      <c r="V23" s="10"/>
    </row>
    <row r="24" spans="1:22" ht="15.4" customHeight="1">
      <c r="B24" s="637"/>
      <c r="C24" s="638"/>
      <c r="D24" s="638"/>
      <c r="E24" s="638"/>
      <c r="F24" s="638"/>
      <c r="G24" s="638"/>
      <c r="H24" s="638"/>
      <c r="I24" s="639"/>
      <c r="J24" s="12"/>
      <c r="K24" s="14"/>
      <c r="L24" s="10"/>
      <c r="M24" s="10"/>
      <c r="N24" s="10"/>
      <c r="O24" s="10"/>
      <c r="P24" s="10"/>
      <c r="Q24" s="11"/>
      <c r="V24" s="10"/>
    </row>
    <row r="25" spans="1:22" ht="15.4" customHeight="1">
      <c r="B25" s="637"/>
      <c r="C25" s="638"/>
      <c r="D25" s="638"/>
      <c r="E25" s="638"/>
      <c r="F25" s="638"/>
      <c r="G25" s="638"/>
      <c r="H25" s="638"/>
      <c r="I25" s="639"/>
      <c r="J25" s="12"/>
      <c r="K25" s="13" t="s">
        <v>9</v>
      </c>
      <c r="L25" s="10"/>
      <c r="M25" s="10"/>
      <c r="N25" s="10"/>
      <c r="O25" s="10"/>
      <c r="P25" s="10"/>
      <c r="Q25" s="11"/>
      <c r="V25" s="10"/>
    </row>
    <row r="26" spans="1:22" ht="15.4" customHeight="1">
      <c r="B26" s="637"/>
      <c r="C26" s="638"/>
      <c r="D26" s="638"/>
      <c r="E26" s="638"/>
      <c r="F26" s="638"/>
      <c r="G26" s="638"/>
      <c r="H26" s="638"/>
      <c r="I26" s="639"/>
      <c r="J26" s="12"/>
      <c r="K26" s="10"/>
      <c r="L26" s="10"/>
      <c r="M26" s="10"/>
      <c r="N26" s="10"/>
      <c r="O26" s="10"/>
      <c r="P26" s="10"/>
      <c r="Q26" s="11"/>
      <c r="V26" s="10"/>
    </row>
    <row r="27" spans="1:22" ht="15.4" customHeight="1">
      <c r="B27" s="637"/>
      <c r="C27" s="638"/>
      <c r="D27" s="638"/>
      <c r="E27" s="638"/>
      <c r="F27" s="638"/>
      <c r="G27" s="638"/>
      <c r="H27" s="638"/>
      <c r="I27" s="639"/>
      <c r="J27" s="12"/>
      <c r="K27" s="10"/>
      <c r="L27" s="10"/>
      <c r="M27" s="10"/>
      <c r="N27" s="10"/>
      <c r="O27" s="10"/>
      <c r="P27" s="10"/>
      <c r="Q27" s="11"/>
      <c r="V27" s="10"/>
    </row>
    <row r="28" spans="1:22" ht="15.4" customHeight="1">
      <c r="B28" s="637"/>
      <c r="C28" s="638"/>
      <c r="D28" s="638"/>
      <c r="E28" s="638"/>
      <c r="F28" s="638"/>
      <c r="G28" s="638"/>
      <c r="H28" s="638"/>
      <c r="I28" s="639"/>
      <c r="J28" s="12"/>
      <c r="K28" s="10"/>
      <c r="L28" s="10" t="s">
        <v>150</v>
      </c>
      <c r="M28" s="10"/>
      <c r="N28" s="10"/>
      <c r="O28" s="10"/>
      <c r="P28" s="10"/>
      <c r="Q28" s="11"/>
      <c r="V28" s="10"/>
    </row>
    <row r="29" spans="1:22" ht="61.15" customHeight="1" thickBot="1">
      <c r="B29" s="640"/>
      <c r="C29" s="641"/>
      <c r="D29" s="641"/>
      <c r="E29" s="641"/>
      <c r="F29" s="641"/>
      <c r="G29" s="641"/>
      <c r="H29" s="641"/>
      <c r="I29" s="642"/>
      <c r="J29" s="12"/>
      <c r="K29" s="10"/>
      <c r="L29" s="10"/>
      <c r="M29" s="10"/>
      <c r="N29" s="10"/>
      <c r="O29" s="10"/>
      <c r="P29" s="10"/>
      <c r="Q29" s="11"/>
      <c r="V29" s="10"/>
    </row>
    <row r="30" spans="1:22" ht="87.75" customHeight="1" thickTop="1">
      <c r="B30" s="649" t="s">
        <v>391</v>
      </c>
      <c r="C30" s="650"/>
      <c r="D30" s="650"/>
      <c r="E30" s="650"/>
      <c r="F30" s="650"/>
      <c r="G30" s="650"/>
      <c r="H30" s="650"/>
      <c r="I30" s="650"/>
      <c r="J30" s="12"/>
      <c r="K30" s="10"/>
      <c r="L30" s="10"/>
      <c r="M30" s="10"/>
      <c r="N30" s="10"/>
      <c r="O30" s="10"/>
      <c r="P30" s="10"/>
      <c r="Q30" s="11"/>
      <c r="V30" s="10"/>
    </row>
    <row r="31" spans="1:22" s="33" customFormat="1" ht="21" customHeight="1">
      <c r="A31" s="6"/>
      <c r="B31" s="660" t="s">
        <v>229</v>
      </c>
      <c r="C31" s="660"/>
      <c r="D31" s="660"/>
      <c r="E31" s="660"/>
      <c r="F31" s="660"/>
      <c r="G31" s="660"/>
      <c r="H31" s="660"/>
      <c r="I31" s="660"/>
    </row>
    <row r="32" spans="1:22" ht="28.15" customHeight="1">
      <c r="B32" s="686" t="s">
        <v>481</v>
      </c>
      <c r="C32" s="686"/>
      <c r="D32" s="686"/>
      <c r="E32" s="686"/>
      <c r="F32" s="686"/>
      <c r="G32" s="686"/>
      <c r="H32" s="686"/>
      <c r="I32" s="686"/>
      <c r="J32" s="23"/>
      <c r="K32" s="22"/>
      <c r="L32" s="22"/>
      <c r="M32" s="22"/>
      <c r="N32" s="22"/>
      <c r="O32" s="22"/>
      <c r="P32" s="22"/>
      <c r="Q32" s="22"/>
    </row>
    <row r="33" spans="2:22" ht="14.45" customHeight="1">
      <c r="B33" s="687" t="s">
        <v>209</v>
      </c>
      <c r="C33" s="687"/>
      <c r="D33" s="687"/>
      <c r="E33" s="687"/>
      <c r="F33" s="687"/>
      <c r="G33" s="687"/>
      <c r="H33" s="687"/>
      <c r="I33" s="687"/>
      <c r="J33" s="23"/>
      <c r="K33" s="22"/>
      <c r="L33" s="22"/>
      <c r="M33" s="22"/>
      <c r="N33" s="22"/>
      <c r="O33" s="22"/>
      <c r="P33" s="22"/>
      <c r="Q33" s="22"/>
    </row>
    <row r="34" spans="2:22" ht="4.9000000000000004" customHeight="1" thickBot="1">
      <c r="B34" s="371"/>
      <c r="C34" s="371"/>
      <c r="D34" s="371"/>
      <c r="E34" s="371"/>
      <c r="F34" s="371"/>
      <c r="G34" s="371"/>
      <c r="H34" s="371"/>
      <c r="I34" s="371"/>
      <c r="J34" s="23"/>
      <c r="K34" s="22"/>
      <c r="L34" s="22"/>
      <c r="M34" s="22"/>
      <c r="N34" s="22"/>
      <c r="O34" s="22"/>
      <c r="P34" s="22"/>
      <c r="Q34" s="22"/>
    </row>
    <row r="35" spans="2:22" s="7" customFormat="1" ht="22.15" customHeight="1" thickTop="1">
      <c r="B35" s="674" t="s">
        <v>201</v>
      </c>
      <c r="C35" s="675"/>
      <c r="D35" s="675"/>
      <c r="E35" s="675"/>
      <c r="F35" s="675"/>
      <c r="G35" s="675"/>
      <c r="H35" s="676"/>
      <c r="I35" s="9"/>
      <c r="P35" s="8"/>
      <c r="V35" s="8"/>
    </row>
    <row r="36" spans="2:22" s="7" customFormat="1" ht="18" customHeight="1" thickBot="1">
      <c r="B36" s="279"/>
      <c r="C36" s="280"/>
      <c r="D36" s="688" t="s">
        <v>152</v>
      </c>
      <c r="E36" s="688"/>
      <c r="F36" s="688"/>
      <c r="G36" s="688"/>
      <c r="H36" s="281"/>
      <c r="I36" s="9"/>
      <c r="P36" s="8"/>
      <c r="V36" s="8"/>
    </row>
    <row r="37" spans="2:22" s="323" customFormat="1" ht="18" customHeight="1" thickTop="1">
      <c r="B37" s="651" t="s">
        <v>220</v>
      </c>
      <c r="C37" s="652"/>
      <c r="D37" s="653" t="s">
        <v>162</v>
      </c>
      <c r="E37" s="654"/>
      <c r="F37" s="654"/>
      <c r="G37" s="654"/>
      <c r="H37" s="655"/>
      <c r="I37" s="322" t="s">
        <v>49</v>
      </c>
      <c r="K37" s="646" t="str">
        <f>IF(D45&gt;13,"'Long Span Structural Plate MUST be used per AASHTO 12.7.1'"," - ")</f>
        <v xml:space="preserve"> - </v>
      </c>
      <c r="L37" s="646"/>
      <c r="M37" s="646"/>
      <c r="N37" s="646"/>
      <c r="O37" s="646"/>
      <c r="P37" s="646"/>
    </row>
    <row r="38" spans="2:22" s="323" customFormat="1" ht="18" customHeight="1">
      <c r="B38" s="692" t="s">
        <v>221</v>
      </c>
      <c r="C38" s="693"/>
      <c r="D38" s="689" t="s">
        <v>88</v>
      </c>
      <c r="E38" s="690"/>
      <c r="F38" s="690"/>
      <c r="G38" s="690"/>
      <c r="H38" s="691"/>
      <c r="I38" s="322" t="s">
        <v>49</v>
      </c>
    </row>
    <row r="39" spans="2:22" s="323" customFormat="1" ht="18" customHeight="1">
      <c r="B39" s="694" t="s">
        <v>222</v>
      </c>
      <c r="C39" s="695"/>
      <c r="D39" s="696" t="s">
        <v>92</v>
      </c>
      <c r="E39" s="697"/>
      <c r="F39" s="697"/>
      <c r="G39" s="697"/>
      <c r="H39" s="698"/>
      <c r="I39" s="322" t="s">
        <v>49</v>
      </c>
    </row>
    <row r="40" spans="2:22" s="323" customFormat="1" ht="45" customHeight="1">
      <c r="B40" s="658" t="s">
        <v>470</v>
      </c>
      <c r="C40" s="659"/>
      <c r="D40" s="656">
        <v>3.5</v>
      </c>
      <c r="E40" s="657"/>
      <c r="F40" s="699" t="str">
        <f>IF(AND(D40&gt;8,D40&gt;D42),"Based on AASHTO LRFD 3.6.1.2.6, The effects of live load maybe neglected when H&gt;8' and H&gt;Span Length, no need for LRFR. See also 'MDT Specific'.","-")</f>
        <v>-</v>
      </c>
      <c r="G40" s="700"/>
      <c r="H40" s="700"/>
      <c r="I40" s="700"/>
      <c r="J40" s="700"/>
      <c r="K40" s="700"/>
      <c r="L40" s="700"/>
      <c r="M40" s="700"/>
    </row>
    <row r="41" spans="2:22" s="323" customFormat="1" ht="42.75" customHeight="1">
      <c r="B41" s="658" t="s">
        <v>252</v>
      </c>
      <c r="C41" s="659"/>
      <c r="D41" s="656">
        <v>3.25</v>
      </c>
      <c r="E41" s="657"/>
      <c r="F41" s="699" t="str">
        <f>IF(OR(D41&lt;0.75,D41&gt;26),"Cover Depth Outside of Range of This Spreadsheet","-")</f>
        <v>-</v>
      </c>
      <c r="G41" s="700"/>
      <c r="H41" s="700"/>
      <c r="K41" s="648" t="s">
        <v>245</v>
      </c>
      <c r="L41" s="648"/>
      <c r="M41" s="648"/>
      <c r="N41" s="648"/>
      <c r="O41" s="648"/>
      <c r="P41" s="648"/>
    </row>
    <row r="42" spans="2:22" s="323" customFormat="1" ht="18" customHeight="1">
      <c r="B42" s="680" t="s">
        <v>192</v>
      </c>
      <c r="C42" s="681"/>
      <c r="D42" s="656">
        <v>15</v>
      </c>
      <c r="E42" s="657"/>
      <c r="F42" s="501"/>
      <c r="G42" s="502"/>
      <c r="H42" s="502"/>
      <c r="I42" s="326"/>
      <c r="K42" s="646"/>
      <c r="L42" s="646"/>
      <c r="M42" s="646"/>
      <c r="N42" s="646"/>
      <c r="O42" s="646"/>
      <c r="P42" s="646"/>
    </row>
    <row r="43" spans="2:22" s="323" customFormat="1" ht="17.45" customHeight="1">
      <c r="B43" s="680" t="s">
        <v>193</v>
      </c>
      <c r="C43" s="681"/>
      <c r="D43" s="656">
        <v>6</v>
      </c>
      <c r="E43" s="657"/>
      <c r="F43" s="324"/>
      <c r="G43" s="324"/>
      <c r="H43" s="325"/>
      <c r="I43" s="326"/>
      <c r="K43" s="646"/>
      <c r="L43" s="646"/>
      <c r="M43" s="646"/>
      <c r="N43" s="646"/>
      <c r="O43" s="646"/>
      <c r="P43" s="646"/>
    </row>
    <row r="44" spans="2:22" s="323" customFormat="1" ht="18" customHeight="1">
      <c r="B44" s="680" t="s">
        <v>194</v>
      </c>
      <c r="C44" s="681"/>
      <c r="D44" s="839">
        <v>68</v>
      </c>
      <c r="E44" s="840"/>
      <c r="F44" s="324"/>
      <c r="G44" s="324"/>
      <c r="H44" s="325"/>
      <c r="I44" s="326"/>
      <c r="K44" s="646"/>
      <c r="L44" s="646"/>
      <c r="M44" s="646"/>
      <c r="N44" s="646"/>
      <c r="O44" s="646"/>
      <c r="P44" s="646"/>
    </row>
    <row r="45" spans="2:22" s="323" customFormat="1" ht="28.15" customHeight="1" thickBot="1">
      <c r="B45" s="658" t="s">
        <v>228</v>
      </c>
      <c r="C45" s="659"/>
      <c r="D45" s="677">
        <v>7.5</v>
      </c>
      <c r="E45" s="685"/>
      <c r="F45" s="327"/>
      <c r="G45" s="328"/>
      <c r="H45" s="328"/>
      <c r="I45" s="326"/>
      <c r="J45" s="323" t="s">
        <v>9</v>
      </c>
      <c r="K45" s="646"/>
      <c r="L45" s="646"/>
      <c r="M45" s="646"/>
      <c r="N45" s="646"/>
      <c r="O45" s="646"/>
      <c r="P45" s="646"/>
    </row>
    <row r="46" spans="2:22" s="323" customFormat="1" ht="17.45" customHeight="1" thickTop="1">
      <c r="B46" s="670" t="s">
        <v>10</v>
      </c>
      <c r="C46" s="671"/>
      <c r="D46" s="329" t="s">
        <v>55</v>
      </c>
      <c r="E46" s="677" t="s">
        <v>20</v>
      </c>
      <c r="F46" s="678"/>
      <c r="G46" s="678"/>
      <c r="H46" s="679"/>
      <c r="I46" s="322" t="s">
        <v>49</v>
      </c>
      <c r="K46" s="646"/>
      <c r="L46" s="646"/>
      <c r="M46" s="646"/>
      <c r="N46" s="646"/>
      <c r="O46" s="646"/>
      <c r="P46" s="646"/>
    </row>
    <row r="47" spans="2:22" s="323" customFormat="1" ht="18" customHeight="1">
      <c r="B47" s="672"/>
      <c r="C47" s="673"/>
      <c r="D47" s="321" t="s">
        <v>196</v>
      </c>
      <c r="E47" s="682" t="s">
        <v>178</v>
      </c>
      <c r="F47" s="683"/>
      <c r="G47" s="683"/>
      <c r="H47" s="684"/>
      <c r="I47" s="322" t="s">
        <v>49</v>
      </c>
      <c r="K47" s="646"/>
      <c r="L47" s="646"/>
      <c r="M47" s="646"/>
      <c r="N47" s="646"/>
      <c r="O47" s="646"/>
      <c r="P47" s="646"/>
      <c r="Q47" s="324"/>
      <c r="R47" s="324"/>
      <c r="S47" s="324"/>
    </row>
    <row r="48" spans="2:22" s="323" customFormat="1" ht="19.149999999999999" customHeight="1" thickBot="1">
      <c r="B48" s="672"/>
      <c r="C48" s="673"/>
      <c r="D48" s="321" t="s">
        <v>197</v>
      </c>
      <c r="E48" s="682">
        <v>7</v>
      </c>
      <c r="F48" s="690"/>
      <c r="G48" s="690"/>
      <c r="H48" s="691"/>
      <c r="I48" s="322" t="s">
        <v>49</v>
      </c>
      <c r="K48" s="646"/>
      <c r="L48" s="646"/>
      <c r="M48" s="646"/>
      <c r="N48" s="646"/>
      <c r="O48" s="646"/>
      <c r="P48" s="646"/>
      <c r="Q48" s="324"/>
      <c r="R48" s="324"/>
      <c r="S48" s="324"/>
    </row>
    <row r="49" spans="2:19" s="323" customFormat="1" ht="24.95" customHeight="1" thickTop="1">
      <c r="B49" s="672"/>
      <c r="C49" s="673"/>
      <c r="D49" s="330" t="s">
        <v>11</v>
      </c>
      <c r="E49" s="331"/>
      <c r="F49" s="661" t="s">
        <v>313</v>
      </c>
      <c r="G49" s="662"/>
      <c r="H49" s="662"/>
      <c r="I49" s="663"/>
      <c r="K49" s="647" t="s">
        <v>242</v>
      </c>
      <c r="L49" s="647"/>
      <c r="M49" s="647"/>
      <c r="N49" s="647"/>
      <c r="O49" s="647"/>
      <c r="P49" s="647"/>
      <c r="Q49" s="324"/>
      <c r="R49" s="324"/>
      <c r="S49" s="324"/>
    </row>
    <row r="50" spans="2:19" s="323" customFormat="1" ht="24.95" customHeight="1">
      <c r="B50" s="672"/>
      <c r="C50" s="673"/>
      <c r="D50" s="330" t="s">
        <v>12</v>
      </c>
      <c r="E50" s="331"/>
      <c r="F50" s="664"/>
      <c r="G50" s="665"/>
      <c r="H50" s="665"/>
      <c r="I50" s="666"/>
      <c r="K50" s="647"/>
      <c r="L50" s="647"/>
      <c r="M50" s="647"/>
      <c r="N50" s="647"/>
      <c r="O50" s="647"/>
      <c r="P50" s="647"/>
      <c r="Q50" s="324"/>
      <c r="R50" s="324"/>
      <c r="S50" s="324"/>
    </row>
    <row r="51" spans="2:19" s="323" customFormat="1" ht="24.95" customHeight="1" thickBot="1">
      <c r="B51" s="672"/>
      <c r="C51" s="673"/>
      <c r="D51" s="330" t="s">
        <v>195</v>
      </c>
      <c r="E51" s="332"/>
      <c r="F51" s="667"/>
      <c r="G51" s="668"/>
      <c r="H51" s="668"/>
      <c r="I51" s="669"/>
      <c r="K51" s="647"/>
      <c r="L51" s="647"/>
      <c r="M51" s="647"/>
      <c r="N51" s="647"/>
      <c r="O51" s="647"/>
      <c r="P51" s="647"/>
      <c r="Q51" s="324"/>
      <c r="R51" s="324"/>
      <c r="S51" s="324"/>
    </row>
    <row r="52" spans="2:19" s="323" customFormat="1" ht="16.899999999999999" customHeight="1" thickTop="1">
      <c r="B52" s="705" t="s">
        <v>198</v>
      </c>
      <c r="C52" s="706"/>
      <c r="D52" s="703">
        <v>0</v>
      </c>
      <c r="E52" s="704"/>
      <c r="F52" s="333"/>
      <c r="G52" s="334"/>
      <c r="H52" s="335"/>
      <c r="L52" s="324"/>
      <c r="M52" s="324"/>
      <c r="N52" s="324"/>
      <c r="O52" s="324"/>
      <c r="P52" s="324"/>
      <c r="Q52" s="324"/>
      <c r="R52" s="324"/>
      <c r="S52" s="324"/>
    </row>
    <row r="53" spans="2:19" s="336" customFormat="1" ht="35.25" customHeight="1" thickBot="1">
      <c r="B53" s="701" t="s">
        <v>199</v>
      </c>
      <c r="C53" s="702"/>
      <c r="D53" s="837">
        <v>0</v>
      </c>
      <c r="E53" s="838"/>
    </row>
    <row r="54" spans="2:19" s="336" customFormat="1" ht="19.149999999999999" customHeight="1" thickTop="1">
      <c r="B54" s="333" t="s">
        <v>200</v>
      </c>
      <c r="C54" s="337"/>
      <c r="D54" s="333"/>
    </row>
    <row r="55" spans="2:19" ht="19.899999999999999" customHeight="1">
      <c r="B55" s="711" t="s">
        <v>189</v>
      </c>
      <c r="C55" s="711"/>
      <c r="D55" s="711"/>
      <c r="E55" s="711"/>
      <c r="F55" s="711"/>
      <c r="G55" s="711"/>
      <c r="H55" s="711"/>
      <c r="I55" s="711"/>
    </row>
    <row r="56" spans="2:19" ht="20.100000000000001" customHeight="1">
      <c r="B56" s="712" t="s">
        <v>203</v>
      </c>
      <c r="C56" s="310" t="s">
        <v>206</v>
      </c>
      <c r="D56" s="354">
        <v>2.7389999999999999</v>
      </c>
      <c r="E56" s="718" t="s">
        <v>312</v>
      </c>
      <c r="F56" s="718"/>
      <c r="G56" s="718"/>
      <c r="H56" s="718"/>
      <c r="I56" s="718"/>
    </row>
    <row r="57" spans="2:19" ht="20.100000000000001" customHeight="1">
      <c r="B57" s="713"/>
      <c r="C57" s="355" t="s">
        <v>225</v>
      </c>
      <c r="D57" s="356">
        <v>0.68799999999999994</v>
      </c>
      <c r="E57" s="718"/>
      <c r="F57" s="718"/>
      <c r="G57" s="718"/>
      <c r="H57" s="718"/>
      <c r="I57" s="718"/>
      <c r="K57" s="288"/>
    </row>
    <row r="58" spans="2:19" ht="20.100000000000001" customHeight="1">
      <c r="B58" s="714"/>
      <c r="C58" s="357" t="s">
        <v>207</v>
      </c>
      <c r="D58" s="354">
        <v>108</v>
      </c>
      <c r="E58" s="718"/>
      <c r="F58" s="718"/>
      <c r="G58" s="718"/>
      <c r="H58" s="718"/>
      <c r="I58" s="718"/>
    </row>
    <row r="59" spans="2:19" ht="12" customHeight="1">
      <c r="B59" s="350"/>
      <c r="C59" s="358"/>
      <c r="D59" s="359"/>
      <c r="E59" s="351"/>
      <c r="F59" s="352"/>
      <c r="G59" s="352"/>
      <c r="H59" s="352"/>
      <c r="I59" s="351"/>
    </row>
    <row r="60" spans="2:19" ht="15" customHeight="1" thickBot="1">
      <c r="B60" s="712" t="s">
        <v>190</v>
      </c>
      <c r="C60" s="720" t="s">
        <v>155</v>
      </c>
      <c r="D60" s="719">
        <v>93</v>
      </c>
      <c r="E60" s="718" t="s">
        <v>314</v>
      </c>
      <c r="F60" s="718"/>
      <c r="G60" s="718"/>
      <c r="H60" s="718"/>
      <c r="I60" s="718"/>
    </row>
    <row r="61" spans="2:19" ht="17.25" customHeight="1" thickBot="1">
      <c r="B61" s="713"/>
      <c r="C61" s="720"/>
      <c r="D61" s="719"/>
      <c r="E61" s="718"/>
      <c r="F61" s="718"/>
      <c r="G61" s="718"/>
      <c r="H61" s="718"/>
      <c r="I61" s="718"/>
      <c r="K61" s="815" t="s">
        <v>188</v>
      </c>
      <c r="L61" s="816"/>
      <c r="M61" s="816"/>
      <c r="N61" s="816"/>
      <c r="O61" s="816"/>
      <c r="P61" s="817"/>
    </row>
    <row r="62" spans="2:19" ht="36.75" customHeight="1">
      <c r="B62" s="714"/>
      <c r="C62" s="720"/>
      <c r="D62" s="719"/>
      <c r="E62" s="718"/>
      <c r="F62" s="718"/>
      <c r="G62" s="718"/>
      <c r="H62" s="718"/>
      <c r="I62" s="718"/>
      <c r="K62" s="448" t="s">
        <v>183</v>
      </c>
      <c r="L62" s="449" t="s">
        <v>184</v>
      </c>
      <c r="M62" s="449" t="s">
        <v>219</v>
      </c>
      <c r="N62" s="418" t="s">
        <v>317</v>
      </c>
      <c r="O62" s="818" t="s">
        <v>187</v>
      </c>
      <c r="P62" s="819"/>
    </row>
    <row r="63" spans="2:19" ht="12.75" customHeight="1" thickBot="1">
      <c r="B63" s="350"/>
      <c r="C63" s="358"/>
      <c r="D63" s="359"/>
      <c r="E63" s="351"/>
      <c r="F63" s="352"/>
      <c r="G63" s="352"/>
      <c r="H63" s="352"/>
      <c r="I63" s="351"/>
      <c r="K63" s="416"/>
      <c r="L63" s="417"/>
      <c r="M63" s="417"/>
      <c r="N63" s="419"/>
      <c r="O63" s="372" t="s">
        <v>315</v>
      </c>
      <c r="P63" s="373" t="s">
        <v>316</v>
      </c>
    </row>
    <row r="64" spans="2:19" ht="18" customHeight="1">
      <c r="B64" s="715" t="s">
        <v>202</v>
      </c>
      <c r="C64" s="360" t="s">
        <v>208</v>
      </c>
      <c r="D64" s="354">
        <v>0.12</v>
      </c>
      <c r="E64" s="353"/>
      <c r="F64" s="351"/>
      <c r="G64" s="352"/>
      <c r="H64" s="352"/>
      <c r="I64" s="351"/>
      <c r="K64" s="824" t="s">
        <v>20</v>
      </c>
      <c r="L64" s="827" t="s">
        <v>182</v>
      </c>
      <c r="M64" s="830">
        <v>1.25</v>
      </c>
      <c r="N64" s="830">
        <v>1.95</v>
      </c>
      <c r="O64" s="827">
        <v>1.75</v>
      </c>
      <c r="P64" s="833">
        <v>1.35</v>
      </c>
    </row>
    <row r="65" spans="2:17" ht="18" customHeight="1">
      <c r="B65" s="716"/>
      <c r="C65" s="707" t="s">
        <v>399</v>
      </c>
      <c r="D65" s="708">
        <v>1.1499999999999999</v>
      </c>
      <c r="E65" s="836" t="s">
        <v>357</v>
      </c>
      <c r="F65" s="836"/>
      <c r="G65" s="836"/>
      <c r="H65" s="836"/>
      <c r="I65" s="836"/>
      <c r="K65" s="825"/>
      <c r="L65" s="828"/>
      <c r="M65" s="831"/>
      <c r="N65" s="831"/>
      <c r="O65" s="828"/>
      <c r="P65" s="834"/>
    </row>
    <row r="66" spans="2:17" ht="18" customHeight="1">
      <c r="B66" s="716"/>
      <c r="C66" s="707"/>
      <c r="D66" s="709"/>
      <c r="E66" s="836"/>
      <c r="F66" s="836"/>
      <c r="G66" s="836"/>
      <c r="H66" s="836"/>
      <c r="I66" s="836"/>
      <c r="K66" s="825"/>
      <c r="L66" s="828"/>
      <c r="M66" s="831"/>
      <c r="N66" s="831"/>
      <c r="O66" s="828"/>
      <c r="P66" s="834"/>
      <c r="Q66" s="423"/>
    </row>
    <row r="67" spans="2:17" ht="18" customHeight="1" thickBot="1">
      <c r="B67" s="717"/>
      <c r="C67" s="707"/>
      <c r="D67" s="710"/>
      <c r="E67" s="836"/>
      <c r="F67" s="836"/>
      <c r="G67" s="836"/>
      <c r="H67" s="836"/>
      <c r="I67" s="836"/>
      <c r="K67" s="826"/>
      <c r="L67" s="829"/>
      <c r="M67" s="832"/>
      <c r="N67" s="832"/>
      <c r="O67" s="829"/>
      <c r="P67" s="835"/>
      <c r="Q67" s="424"/>
    </row>
    <row r="68" spans="2:17" ht="15" customHeight="1" thickBot="1">
      <c r="B68" s="350"/>
      <c r="C68" s="351"/>
      <c r="D68" s="351"/>
      <c r="E68" s="370"/>
      <c r="F68" s="370"/>
      <c r="G68" s="370"/>
      <c r="H68" s="370"/>
      <c r="I68" s="370"/>
      <c r="Q68" s="420"/>
    </row>
    <row r="69" spans="2:17" ht="22.5" customHeight="1">
      <c r="B69" s="721" t="s">
        <v>191</v>
      </c>
      <c r="C69" s="519" t="s">
        <v>395</v>
      </c>
      <c r="D69" s="450">
        <v>1</v>
      </c>
      <c r="E69" s="758" t="s">
        <v>290</v>
      </c>
      <c r="F69" s="759"/>
      <c r="G69" s="759"/>
      <c r="H69" s="759"/>
      <c r="I69" s="760"/>
      <c r="K69" s="739" t="s">
        <v>292</v>
      </c>
      <c r="L69" s="740"/>
      <c r="M69" s="740"/>
      <c r="N69" s="741"/>
      <c r="O69" s="421"/>
      <c r="P69" s="421"/>
      <c r="Q69" s="425"/>
    </row>
    <row r="70" spans="2:17" ht="18" customHeight="1" thickBot="1">
      <c r="B70" s="721"/>
      <c r="C70" s="522" t="s">
        <v>396</v>
      </c>
      <c r="D70" s="349">
        <v>1.95</v>
      </c>
      <c r="E70" s="749" t="s">
        <v>326</v>
      </c>
      <c r="F70" s="750"/>
      <c r="G70" s="750"/>
      <c r="H70" s="750"/>
      <c r="I70" s="751"/>
      <c r="K70" s="742"/>
      <c r="L70" s="743"/>
      <c r="M70" s="743"/>
      <c r="N70" s="744"/>
      <c r="O70" s="422"/>
      <c r="P70" s="422"/>
      <c r="Q70" s="425"/>
    </row>
    <row r="71" spans="2:17" ht="25.5" customHeight="1">
      <c r="B71" s="721"/>
      <c r="C71" s="522" t="s">
        <v>397</v>
      </c>
      <c r="D71" s="349">
        <v>1.75</v>
      </c>
      <c r="E71" s="752"/>
      <c r="F71" s="753"/>
      <c r="G71" s="753"/>
      <c r="H71" s="753"/>
      <c r="I71" s="754"/>
      <c r="K71" s="745" t="s">
        <v>293</v>
      </c>
      <c r="L71" s="746"/>
      <c r="M71" s="747" t="s">
        <v>294</v>
      </c>
      <c r="N71" s="748"/>
      <c r="O71" s="195"/>
      <c r="P71" s="195"/>
      <c r="Q71" s="425"/>
    </row>
    <row r="72" spans="2:17" ht="24" customHeight="1">
      <c r="B72" s="721"/>
      <c r="C72" s="523" t="s">
        <v>398</v>
      </c>
      <c r="D72" s="349">
        <v>1.35</v>
      </c>
      <c r="E72" s="752"/>
      <c r="F72" s="753"/>
      <c r="G72" s="753"/>
      <c r="H72" s="753"/>
      <c r="I72" s="754"/>
      <c r="K72" s="820" t="s">
        <v>295</v>
      </c>
      <c r="L72" s="821"/>
      <c r="M72" s="822">
        <v>1.45</v>
      </c>
      <c r="N72" s="823"/>
      <c r="O72" s="725" t="s">
        <v>355</v>
      </c>
      <c r="P72" s="726"/>
      <c r="Q72" s="425"/>
    </row>
    <row r="73" spans="2:17" ht="30" customHeight="1">
      <c r="B73" s="721"/>
      <c r="C73" s="521" t="s">
        <v>394</v>
      </c>
      <c r="D73" s="349">
        <v>1.3</v>
      </c>
      <c r="E73" s="755"/>
      <c r="F73" s="756"/>
      <c r="G73" s="756"/>
      <c r="H73" s="756"/>
      <c r="I73" s="757"/>
      <c r="K73" s="735" t="s">
        <v>296</v>
      </c>
      <c r="L73" s="736"/>
      <c r="M73" s="737">
        <v>1.45</v>
      </c>
      <c r="N73" s="738"/>
      <c r="O73" s="727"/>
      <c r="P73" s="728"/>
    </row>
    <row r="74" spans="2:17" ht="96" customHeight="1" thickBot="1">
      <c r="B74" s="721"/>
      <c r="C74" s="361" t="s">
        <v>306</v>
      </c>
      <c r="D74" s="442">
        <v>90</v>
      </c>
      <c r="E74" s="722" t="s">
        <v>325</v>
      </c>
      <c r="F74" s="723"/>
      <c r="G74" s="723"/>
      <c r="H74" s="723"/>
      <c r="I74" s="724"/>
      <c r="K74" s="731" t="s">
        <v>297</v>
      </c>
      <c r="L74" s="732"/>
      <c r="M74" s="733">
        <v>1.3</v>
      </c>
      <c r="N74" s="734"/>
      <c r="O74" s="729"/>
      <c r="P74" s="730"/>
    </row>
    <row r="75" spans="2:17" ht="16.5" customHeight="1"/>
    <row r="76" spans="2:17" ht="37.5" customHeight="1">
      <c r="B76" s="761" t="s">
        <v>413</v>
      </c>
      <c r="C76" s="387"/>
      <c r="D76" s="388">
        <f>D43/D42</f>
        <v>0.4</v>
      </c>
      <c r="E76" s="389"/>
      <c r="F76" s="390"/>
      <c r="G76" s="390"/>
      <c r="H76" s="390"/>
      <c r="I76" s="390"/>
      <c r="L76" s="391"/>
      <c r="M76" s="391"/>
      <c r="N76" s="391"/>
      <c r="O76" s="391"/>
      <c r="P76" s="391"/>
      <c r="Q76" s="391"/>
    </row>
    <row r="77" spans="2:17" ht="61.5" customHeight="1">
      <c r="B77" s="762"/>
      <c r="C77" s="392"/>
      <c r="D77" s="500">
        <v>33</v>
      </c>
      <c r="E77" s="785" t="s">
        <v>420</v>
      </c>
      <c r="F77" s="786"/>
      <c r="G77" s="786"/>
      <c r="H77" s="786"/>
      <c r="I77" s="786"/>
      <c r="K77" s="784" t="s">
        <v>246</v>
      </c>
      <c r="L77" s="784"/>
      <c r="M77" s="784"/>
      <c r="N77" s="784"/>
      <c r="O77" s="784"/>
      <c r="P77" s="784"/>
      <c r="Q77" s="391"/>
    </row>
    <row r="78" spans="2:17" ht="61.5" customHeight="1">
      <c r="B78" s="762"/>
      <c r="C78" s="392"/>
      <c r="D78" s="541">
        <v>98</v>
      </c>
      <c r="E78" s="787"/>
      <c r="F78" s="788"/>
      <c r="G78" s="788"/>
      <c r="H78" s="788"/>
      <c r="I78" s="788"/>
      <c r="K78" s="524"/>
      <c r="L78" s="524"/>
      <c r="M78" s="524"/>
      <c r="N78" s="524"/>
      <c r="O78" s="524"/>
      <c r="P78" s="524"/>
      <c r="Q78" s="391"/>
    </row>
    <row r="79" spans="2:17" ht="27" customHeight="1">
      <c r="B79" s="762"/>
      <c r="C79" s="540" t="s">
        <v>428</v>
      </c>
      <c r="D79" s="763" t="s">
        <v>483</v>
      </c>
      <c r="E79" s="763"/>
      <c r="F79" s="542"/>
      <c r="G79" s="543"/>
      <c r="H79" s="543"/>
      <c r="I79" s="543"/>
      <c r="K79" s="524"/>
      <c r="L79" s="524"/>
      <c r="M79" s="524"/>
      <c r="N79" s="524"/>
      <c r="O79" s="524"/>
      <c r="P79" s="524"/>
      <c r="Q79" s="391"/>
    </row>
    <row r="80" spans="2:17" ht="14.25" customHeight="1"/>
    <row r="81" spans="2:17" ht="30.75" customHeight="1">
      <c r="B81" s="402" t="s">
        <v>265</v>
      </c>
      <c r="C81" s="519" t="s">
        <v>392</v>
      </c>
      <c r="D81" s="349">
        <v>1</v>
      </c>
      <c r="E81" s="773" t="s">
        <v>266</v>
      </c>
      <c r="F81" s="774"/>
      <c r="G81" s="774"/>
      <c r="H81" s="774"/>
      <c r="I81" s="775"/>
      <c r="Q81" s="401"/>
    </row>
    <row r="82" spans="2:17" ht="24.75" customHeight="1" thickBot="1">
      <c r="B82" s="403" t="s">
        <v>267</v>
      </c>
      <c r="C82" s="520" t="s">
        <v>393</v>
      </c>
      <c r="D82" s="349">
        <v>1</v>
      </c>
      <c r="E82" s="773" t="s">
        <v>268</v>
      </c>
      <c r="F82" s="774"/>
      <c r="G82" s="774"/>
      <c r="H82" s="774"/>
      <c r="I82" s="775"/>
    </row>
    <row r="83" spans="2:17" ht="16.899999999999999" customHeight="1" thickBot="1">
      <c r="B83" s="397"/>
      <c r="C83" s="398" t="s">
        <v>269</v>
      </c>
      <c r="D83" s="399">
        <f>MAX(D81*D82, 0.85)</f>
        <v>1</v>
      </c>
      <c r="K83" s="776" t="s">
        <v>270</v>
      </c>
      <c r="L83" s="777"/>
      <c r="M83" s="777"/>
      <c r="N83" s="777"/>
      <c r="O83" s="777"/>
      <c r="P83" s="777"/>
      <c r="Q83" s="778"/>
    </row>
    <row r="84" spans="2:17" ht="29.45" customHeight="1" thickBot="1">
      <c r="K84" s="779" t="s">
        <v>271</v>
      </c>
      <c r="L84" s="780"/>
      <c r="M84" s="780"/>
      <c r="N84" s="780" t="s">
        <v>272</v>
      </c>
      <c r="O84" s="780"/>
      <c r="P84" s="780"/>
      <c r="Q84" s="400" t="s">
        <v>273</v>
      </c>
    </row>
    <row r="85" spans="2:17" ht="19.899999999999999" customHeight="1">
      <c r="C85" s="525"/>
      <c r="D85" s="526"/>
      <c r="E85" s="526"/>
      <c r="F85" s="526"/>
      <c r="G85" s="526"/>
      <c r="K85" s="781" t="s">
        <v>274</v>
      </c>
      <c r="L85" s="782"/>
      <c r="M85" s="782"/>
      <c r="N85" s="783" t="s">
        <v>275</v>
      </c>
      <c r="O85" s="782"/>
      <c r="P85" s="782"/>
      <c r="Q85" s="411">
        <v>1</v>
      </c>
    </row>
    <row r="86" spans="2:17" ht="19.899999999999999" customHeight="1">
      <c r="K86" s="764" t="s">
        <v>276</v>
      </c>
      <c r="L86" s="765"/>
      <c r="M86" s="765"/>
      <c r="N86" s="766">
        <v>5</v>
      </c>
      <c r="O86" s="765"/>
      <c r="P86" s="765"/>
      <c r="Q86" s="412">
        <v>0.95</v>
      </c>
    </row>
    <row r="87" spans="2:17" ht="19.899999999999999" customHeight="1" thickBot="1">
      <c r="K87" s="767" t="s">
        <v>277</v>
      </c>
      <c r="L87" s="768"/>
      <c r="M87" s="768"/>
      <c r="N87" s="769" t="s">
        <v>278</v>
      </c>
      <c r="O87" s="768"/>
      <c r="P87" s="768"/>
      <c r="Q87" s="413">
        <v>0.85</v>
      </c>
    </row>
    <row r="88" spans="2:17" ht="13.5" thickBot="1"/>
    <row r="89" spans="2:17" ht="24.6" customHeight="1" thickBot="1">
      <c r="K89" s="803" t="s">
        <v>279</v>
      </c>
      <c r="L89" s="804"/>
      <c r="M89" s="804"/>
      <c r="N89" s="804"/>
      <c r="O89" s="804"/>
      <c r="P89" s="804"/>
      <c r="Q89" s="805"/>
    </row>
    <row r="90" spans="2:17" ht="27" customHeight="1" thickBot="1">
      <c r="K90" s="794" t="s">
        <v>280</v>
      </c>
      <c r="L90" s="795"/>
      <c r="M90" s="795"/>
      <c r="N90" s="795"/>
      <c r="O90" s="795"/>
      <c r="P90" s="796"/>
      <c r="Q90" s="400" t="s">
        <v>281</v>
      </c>
    </row>
    <row r="91" spans="2:17" ht="19.899999999999999" customHeight="1">
      <c r="K91" s="797" t="s">
        <v>282</v>
      </c>
      <c r="L91" s="798"/>
      <c r="M91" s="798"/>
      <c r="N91" s="798"/>
      <c r="O91" s="798"/>
      <c r="P91" s="799"/>
      <c r="Q91" s="414">
        <v>0.85</v>
      </c>
    </row>
    <row r="92" spans="2:17" ht="19.899999999999999" customHeight="1">
      <c r="K92" s="770" t="s">
        <v>283</v>
      </c>
      <c r="L92" s="771"/>
      <c r="M92" s="771"/>
      <c r="N92" s="771"/>
      <c r="O92" s="771"/>
      <c r="P92" s="772"/>
      <c r="Q92" s="412">
        <v>0.9</v>
      </c>
    </row>
    <row r="93" spans="2:17" ht="19.899999999999999" customHeight="1">
      <c r="K93" s="770" t="s">
        <v>284</v>
      </c>
      <c r="L93" s="771"/>
      <c r="M93" s="771"/>
      <c r="N93" s="771"/>
      <c r="O93" s="771"/>
      <c r="P93" s="772"/>
      <c r="Q93" s="412">
        <v>0.9</v>
      </c>
    </row>
    <row r="94" spans="2:17" ht="19.899999999999999" customHeight="1">
      <c r="K94" s="800" t="s">
        <v>285</v>
      </c>
      <c r="L94" s="801"/>
      <c r="M94" s="801"/>
      <c r="N94" s="801"/>
      <c r="O94" s="801"/>
      <c r="P94" s="802"/>
      <c r="Q94" s="411">
        <v>0.85</v>
      </c>
    </row>
    <row r="95" spans="2:17" ht="19.899999999999999" customHeight="1">
      <c r="K95" s="770" t="s">
        <v>286</v>
      </c>
      <c r="L95" s="771"/>
      <c r="M95" s="771"/>
      <c r="N95" s="771"/>
      <c r="O95" s="771"/>
      <c r="P95" s="772"/>
      <c r="Q95" s="412">
        <v>0.95</v>
      </c>
    </row>
    <row r="96" spans="2:17" ht="19.899999999999999" customHeight="1">
      <c r="K96" s="770" t="s">
        <v>287</v>
      </c>
      <c r="L96" s="771"/>
      <c r="M96" s="771"/>
      <c r="N96" s="771"/>
      <c r="O96" s="771"/>
      <c r="P96" s="772"/>
      <c r="Q96" s="412">
        <v>1</v>
      </c>
    </row>
    <row r="97" spans="11:17" ht="19.899999999999999" customHeight="1">
      <c r="K97" s="770" t="s">
        <v>288</v>
      </c>
      <c r="L97" s="771"/>
      <c r="M97" s="771"/>
      <c r="N97" s="771"/>
      <c r="O97" s="771"/>
      <c r="P97" s="772"/>
      <c r="Q97" s="412">
        <v>0.85</v>
      </c>
    </row>
    <row r="98" spans="11:17" ht="19.899999999999999" customHeight="1" thickBot="1">
      <c r="K98" s="791" t="s">
        <v>289</v>
      </c>
      <c r="L98" s="792"/>
      <c r="M98" s="792"/>
      <c r="N98" s="792"/>
      <c r="O98" s="792"/>
      <c r="P98" s="793"/>
      <c r="Q98" s="413">
        <v>1</v>
      </c>
    </row>
    <row r="104" spans="11:17" ht="23.45" customHeight="1"/>
    <row r="106" spans="11:17" ht="16.899999999999999" customHeight="1"/>
    <row r="107" spans="11:17" ht="16.899999999999999" customHeight="1"/>
  </sheetData>
  <mergeCells count="102">
    <mergeCell ref="E3:F3"/>
    <mergeCell ref="K98:P98"/>
    <mergeCell ref="K90:P90"/>
    <mergeCell ref="K91:P91"/>
    <mergeCell ref="K92:P92"/>
    <mergeCell ref="K93:P93"/>
    <mergeCell ref="K94:P94"/>
    <mergeCell ref="K89:Q89"/>
    <mergeCell ref="N4:Z9"/>
    <mergeCell ref="K61:P61"/>
    <mergeCell ref="O62:P62"/>
    <mergeCell ref="K72:L72"/>
    <mergeCell ref="M72:N72"/>
    <mergeCell ref="K64:K67"/>
    <mergeCell ref="L64:L67"/>
    <mergeCell ref="M64:M67"/>
    <mergeCell ref="N64:N67"/>
    <mergeCell ref="O64:O67"/>
    <mergeCell ref="P64:P67"/>
    <mergeCell ref="K37:P37"/>
    <mergeCell ref="E65:I67"/>
    <mergeCell ref="E48:H48"/>
    <mergeCell ref="D53:E53"/>
    <mergeCell ref="D44:E44"/>
    <mergeCell ref="B76:B79"/>
    <mergeCell ref="D79:E79"/>
    <mergeCell ref="K86:M86"/>
    <mergeCell ref="N86:P86"/>
    <mergeCell ref="K87:M87"/>
    <mergeCell ref="N87:P87"/>
    <mergeCell ref="K95:P95"/>
    <mergeCell ref="K96:P96"/>
    <mergeCell ref="K97:P97"/>
    <mergeCell ref="E81:I81"/>
    <mergeCell ref="E82:I82"/>
    <mergeCell ref="K83:Q83"/>
    <mergeCell ref="K84:M84"/>
    <mergeCell ref="N84:P84"/>
    <mergeCell ref="K85:M85"/>
    <mergeCell ref="N85:P85"/>
    <mergeCell ref="K77:P77"/>
    <mergeCell ref="E77:I78"/>
    <mergeCell ref="B69:B74"/>
    <mergeCell ref="E74:I74"/>
    <mergeCell ref="O72:P74"/>
    <mergeCell ref="K74:L74"/>
    <mergeCell ref="M74:N74"/>
    <mergeCell ref="K73:L73"/>
    <mergeCell ref="M73:N73"/>
    <mergeCell ref="K69:N70"/>
    <mergeCell ref="K71:L71"/>
    <mergeCell ref="M71:N71"/>
    <mergeCell ref="E70:I73"/>
    <mergeCell ref="E69:I69"/>
    <mergeCell ref="B53:C53"/>
    <mergeCell ref="D52:E52"/>
    <mergeCell ref="B52:C52"/>
    <mergeCell ref="C65:C67"/>
    <mergeCell ref="D65:D67"/>
    <mergeCell ref="B55:I55"/>
    <mergeCell ref="B56:B58"/>
    <mergeCell ref="B60:B62"/>
    <mergeCell ref="B64:B67"/>
    <mergeCell ref="E60:I62"/>
    <mergeCell ref="D60:D62"/>
    <mergeCell ref="C60:C62"/>
    <mergeCell ref="E56:I58"/>
    <mergeCell ref="D42:E42"/>
    <mergeCell ref="D36:G36"/>
    <mergeCell ref="D40:E40"/>
    <mergeCell ref="D38:H38"/>
    <mergeCell ref="B38:C38"/>
    <mergeCell ref="B42:C42"/>
    <mergeCell ref="B39:C39"/>
    <mergeCell ref="D39:H39"/>
    <mergeCell ref="B40:C40"/>
    <mergeCell ref="F41:H41"/>
    <mergeCell ref="F40:M40"/>
    <mergeCell ref="B9:I29"/>
    <mergeCell ref="B8:I8"/>
    <mergeCell ref="E4:H4"/>
    <mergeCell ref="K42:P48"/>
    <mergeCell ref="K49:P51"/>
    <mergeCell ref="K41:P41"/>
    <mergeCell ref="B30:I30"/>
    <mergeCell ref="B37:C37"/>
    <mergeCell ref="D37:H37"/>
    <mergeCell ref="D41:E41"/>
    <mergeCell ref="B41:C41"/>
    <mergeCell ref="B31:I31"/>
    <mergeCell ref="F49:I51"/>
    <mergeCell ref="B46:C51"/>
    <mergeCell ref="B35:H35"/>
    <mergeCell ref="E46:H46"/>
    <mergeCell ref="D43:E43"/>
    <mergeCell ref="B43:C43"/>
    <mergeCell ref="E47:H47"/>
    <mergeCell ref="B44:C44"/>
    <mergeCell ref="D45:E45"/>
    <mergeCell ref="B45:C45"/>
    <mergeCell ref="B32:I32"/>
    <mergeCell ref="B33:I33"/>
  </mergeCells>
  <conditionalFormatting sqref="D37:H37">
    <cfRule type="expression" dxfId="3" priority="2">
      <formula>"if($K$37=""'Long Span Structural Plate MUST be used per AASHTO 12.7.1'"""</formula>
    </cfRule>
  </conditionalFormatting>
  <conditionalFormatting sqref="K37:P37">
    <cfRule type="containsText" dxfId="2" priority="1" operator="containsText" text="'Long Span Structural Plate MUST be used per AASHTO 12.7.1'">
      <formula>NOT(ISERROR(SEARCH("'Long Span Structural Plate MUST be used per AASHTO 12.7.1'",K37)))</formula>
    </cfRule>
  </conditionalFormatting>
  <dataValidations count="6">
    <dataValidation type="list" allowBlank="1" showInputMessage="1" showErrorMessage="1" sqref="E48" xr:uid="{00000000-0002-0000-0100-000000000000}">
      <formula1>Gage_number</formula1>
    </dataValidation>
    <dataValidation type="list" allowBlank="1" showInputMessage="1" showErrorMessage="1" sqref="E46:H46" xr:uid="{00000000-0002-0000-0100-000001000000}">
      <formula1>metal_type</formula1>
    </dataValidation>
    <dataValidation type="list" allowBlank="1" showInputMessage="1" showErrorMessage="1" sqref="E47:H47" xr:uid="{00000000-0002-0000-0100-000002000000}">
      <formula1>corrugation_all</formula1>
    </dataValidation>
    <dataValidation type="list" allowBlank="1" showInputMessage="1" showErrorMessage="1" sqref="D37" xr:uid="{00000000-0002-0000-0100-000003000000}">
      <formula1>structure_type</formula1>
    </dataValidation>
    <dataValidation type="list" allowBlank="1" showInputMessage="1" showErrorMessage="1" sqref="D38:H38" xr:uid="{00000000-0002-0000-0100-000004000000}">
      <formula1>seam_type</formula1>
    </dataValidation>
    <dataValidation type="list" allowBlank="1" showInputMessage="1" showErrorMessage="1" sqref="D39:H39" xr:uid="{00000000-0002-0000-0100-000005000000}">
      <formula1>structure_category</formula1>
    </dataValidation>
  </dataValidations>
  <printOptions horizontalCentered="1"/>
  <pageMargins left="0.7" right="0.7" top="0.75" bottom="0.75" header="0.3" footer="0.3"/>
  <pageSetup scale="76" orientation="landscape" r:id="rId1"/>
  <headerFooter>
    <oddFooter>&amp;LRevised by MDT Aug/2/2017&amp;CPage &amp;P of 4</oddFooter>
  </headerFooter>
  <rowBreaks count="3" manualBreakCount="3">
    <brk id="30" max="8" man="1"/>
    <brk id="54" max="8" man="1"/>
    <brk id="75" max="8" man="1"/>
  </rowBreaks>
  <drawing r:id="rId2"/>
  <legacyDrawing r:id="rId3"/>
  <oleObjects>
    <mc:AlternateContent xmlns:mc="http://schemas.openxmlformats.org/markup-compatibility/2006">
      <mc:Choice Requires="x14">
        <oleObject progId="Equation.3" shapeId="1027" r:id="rId4">
          <objectPr defaultSize="0" autoPict="0" r:id="rId5">
            <anchor moveWithCells="1">
              <from>
                <xdr:col>2</xdr:col>
                <xdr:colOff>257175</xdr:colOff>
                <xdr:row>76</xdr:row>
                <xdr:rowOff>247650</xdr:rowOff>
              </from>
              <to>
                <xdr:col>2</xdr:col>
                <xdr:colOff>2457450</xdr:colOff>
                <xdr:row>76</xdr:row>
                <xdr:rowOff>733425</xdr:rowOff>
              </to>
            </anchor>
          </objectPr>
        </oleObject>
      </mc:Choice>
      <mc:Fallback>
        <oleObject progId="Equation.3" shapeId="1027" r:id="rId4"/>
      </mc:Fallback>
    </mc:AlternateContent>
    <mc:AlternateContent xmlns:mc="http://schemas.openxmlformats.org/markup-compatibility/2006">
      <mc:Choice Requires="x14">
        <oleObject progId="Equation.3" shapeId="1028" r:id="rId6">
          <objectPr defaultSize="0" autoPict="0" r:id="rId7">
            <anchor moveWithCells="1">
              <from>
                <xdr:col>2</xdr:col>
                <xdr:colOff>28575</xdr:colOff>
                <xdr:row>75</xdr:row>
                <xdr:rowOff>47625</xdr:rowOff>
              </from>
              <to>
                <xdr:col>2</xdr:col>
                <xdr:colOff>2162175</xdr:colOff>
                <xdr:row>75</xdr:row>
                <xdr:rowOff>419100</xdr:rowOff>
              </to>
            </anchor>
          </objectPr>
        </oleObject>
      </mc:Choice>
      <mc:Fallback>
        <oleObject progId="Equation.3" shapeId="1028" r:id="rId6"/>
      </mc:Fallback>
    </mc:AlternateContent>
    <mc:AlternateContent xmlns:mc="http://schemas.openxmlformats.org/markup-compatibility/2006">
      <mc:Choice Requires="x14">
        <oleObject progId="Equation.3" shapeId="1043" r:id="rId8">
          <objectPr defaultSize="0" autoPict="0" r:id="rId9">
            <anchor moveWithCells="1">
              <from>
                <xdr:col>2</xdr:col>
                <xdr:colOff>276225</xdr:colOff>
                <xdr:row>77</xdr:row>
                <xdr:rowOff>28575</xdr:rowOff>
              </from>
              <to>
                <xdr:col>2</xdr:col>
                <xdr:colOff>1314450</xdr:colOff>
                <xdr:row>77</xdr:row>
                <xdr:rowOff>247650</xdr:rowOff>
              </to>
            </anchor>
          </objectPr>
        </oleObject>
      </mc:Choice>
      <mc:Fallback>
        <oleObject progId="Equation.3" shapeId="1043" r:id="rId8"/>
      </mc:Fallback>
    </mc:AlternateContent>
    <mc:AlternateContent xmlns:mc="http://schemas.openxmlformats.org/markup-compatibility/2006">
      <mc:Choice Requires="x14">
        <oleObject progId="Equation.3" shapeId="1045" r:id="rId10">
          <objectPr defaultSize="0" autoPict="0" r:id="rId11">
            <anchor moveWithCells="1">
              <from>
                <xdr:col>2</xdr:col>
                <xdr:colOff>47625</xdr:colOff>
                <xdr:row>77</xdr:row>
                <xdr:rowOff>238125</xdr:rowOff>
              </from>
              <to>
                <xdr:col>2</xdr:col>
                <xdr:colOff>2447925</xdr:colOff>
                <xdr:row>77</xdr:row>
                <xdr:rowOff>771525</xdr:rowOff>
              </to>
            </anchor>
          </objectPr>
        </oleObject>
      </mc:Choice>
      <mc:Fallback>
        <oleObject progId="Equation.3" shapeId="1045" r:id="rId10"/>
      </mc:Fallback>
    </mc:AlternateContent>
    <mc:AlternateContent xmlns:mc="http://schemas.openxmlformats.org/markup-compatibility/2006">
      <mc:Choice Requires="x14">
        <oleObject progId="Equation.3" shapeId="1046" r:id="rId12">
          <objectPr defaultSize="0" autoPict="0" r:id="rId13">
            <anchor moveWithCells="1">
              <from>
                <xdr:col>2</xdr:col>
                <xdr:colOff>285750</xdr:colOff>
                <xdr:row>76</xdr:row>
                <xdr:rowOff>9525</xdr:rowOff>
              </from>
              <to>
                <xdr:col>2</xdr:col>
                <xdr:colOff>1638300</xdr:colOff>
                <xdr:row>76</xdr:row>
                <xdr:rowOff>295275</xdr:rowOff>
              </to>
            </anchor>
          </objectPr>
        </oleObject>
      </mc:Choice>
      <mc:Fallback>
        <oleObject progId="Equation.3" shapeId="1046" r:id="rId12"/>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'Reference Tables'!$C$69:$C$70</xm:f>
          </x14:formula1>
          <xm:sqref>D79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BK161"/>
  <sheetViews>
    <sheetView workbookViewId="0">
      <selection activeCell="C4" sqref="C4:BK4"/>
    </sheetView>
  </sheetViews>
  <sheetFormatPr defaultRowHeight="12.75"/>
  <sheetData>
    <row r="1" spans="1:63" ht="13.5" thickBot="1"/>
    <row r="2" spans="1:63" ht="62.25" thickBot="1">
      <c r="B2" s="1056" t="s">
        <v>363</v>
      </c>
      <c r="C2" s="1057"/>
      <c r="D2" s="1057"/>
      <c r="E2" s="1057"/>
      <c r="F2" s="1057"/>
      <c r="G2" s="1057"/>
      <c r="H2" s="1057"/>
      <c r="I2" s="1057"/>
      <c r="J2" s="1057"/>
      <c r="K2" s="1057"/>
      <c r="L2" s="1057"/>
      <c r="M2" s="1058"/>
      <c r="N2" s="1059" t="s">
        <v>364</v>
      </c>
      <c r="O2" s="1060"/>
      <c r="P2" s="1060"/>
      <c r="Q2" s="1061" t="s">
        <v>446</v>
      </c>
      <c r="R2" s="1061"/>
      <c r="S2" s="1061"/>
      <c r="T2" s="1061"/>
      <c r="U2" s="1061"/>
      <c r="V2" s="1061"/>
      <c r="W2" s="504"/>
      <c r="X2" s="504"/>
      <c r="Y2" s="504"/>
      <c r="Z2" s="1"/>
      <c r="AA2" s="1"/>
    </row>
    <row r="3" spans="1:63" ht="13.5" thickBot="1"/>
    <row r="4" spans="1:63" ht="31.5">
      <c r="C4" s="1062" t="s">
        <v>365</v>
      </c>
      <c r="D4" s="1063"/>
      <c r="E4" s="1063"/>
      <c r="F4" s="1063"/>
      <c r="G4" s="1063"/>
      <c r="H4" s="1063"/>
      <c r="I4" s="1063"/>
      <c r="J4" s="1063"/>
      <c r="K4" s="1063"/>
      <c r="L4" s="1063"/>
      <c r="M4" s="1063"/>
      <c r="N4" s="1063"/>
      <c r="O4" s="1063"/>
      <c r="P4" s="1063"/>
      <c r="Q4" s="1063"/>
      <c r="R4" s="1063"/>
      <c r="S4" s="1063"/>
      <c r="T4" s="1063"/>
      <c r="U4" s="1063"/>
      <c r="V4" s="1063"/>
      <c r="W4" s="1063"/>
      <c r="X4" s="1063"/>
      <c r="Y4" s="1063"/>
      <c r="Z4" s="1063"/>
      <c r="AA4" s="1063"/>
      <c r="AB4" s="1063"/>
      <c r="AC4" s="1063"/>
      <c r="AD4" s="1063"/>
      <c r="AE4" s="1063"/>
      <c r="AF4" s="1063"/>
      <c r="AG4" s="1063"/>
      <c r="AH4" s="1063"/>
      <c r="AI4" s="1063"/>
      <c r="AJ4" s="1063"/>
      <c r="AK4" s="1063"/>
      <c r="AL4" s="1063"/>
      <c r="AM4" s="1063"/>
      <c r="AN4" s="1063"/>
      <c r="AO4" s="1063"/>
      <c r="AP4" s="1063"/>
      <c r="AQ4" s="1063"/>
      <c r="AR4" s="1063"/>
      <c r="AS4" s="1063"/>
      <c r="AT4" s="1063"/>
      <c r="AU4" s="1063"/>
      <c r="AV4" s="1063"/>
      <c r="AW4" s="1063"/>
      <c r="AX4" s="1063"/>
      <c r="AY4" s="1063"/>
      <c r="AZ4" s="1063"/>
      <c r="BA4" s="1063"/>
      <c r="BB4" s="1063"/>
      <c r="BC4" s="1063"/>
      <c r="BD4" s="1063"/>
      <c r="BE4" s="1063"/>
      <c r="BF4" s="1063"/>
      <c r="BG4" s="1063"/>
      <c r="BH4" s="1063"/>
      <c r="BI4" s="1063"/>
      <c r="BJ4" s="1063"/>
      <c r="BK4" s="1064"/>
    </row>
    <row r="5" spans="1:63">
      <c r="B5" s="558"/>
      <c r="C5" s="509">
        <v>6</v>
      </c>
      <c r="D5" s="509">
        <v>6.5</v>
      </c>
      <c r="E5" s="509">
        <v>7</v>
      </c>
      <c r="F5" s="509">
        <v>7.5</v>
      </c>
      <c r="G5" s="509">
        <v>8</v>
      </c>
      <c r="H5" s="509">
        <v>8.5</v>
      </c>
      <c r="I5" s="509">
        <v>9</v>
      </c>
      <c r="J5" s="509">
        <v>9.5</v>
      </c>
      <c r="K5" s="509">
        <v>10</v>
      </c>
      <c r="L5" s="509">
        <v>10.5</v>
      </c>
      <c r="M5" s="509">
        <v>11</v>
      </c>
      <c r="N5" s="509">
        <v>11.5</v>
      </c>
      <c r="O5" s="509">
        <v>12</v>
      </c>
      <c r="P5" s="509">
        <v>12.5</v>
      </c>
      <c r="Q5" s="509">
        <v>13</v>
      </c>
      <c r="R5" s="509">
        <v>13.5</v>
      </c>
      <c r="S5" s="509">
        <v>14</v>
      </c>
      <c r="T5" s="509">
        <v>14.5</v>
      </c>
      <c r="U5" s="509">
        <v>15</v>
      </c>
      <c r="V5" s="509">
        <v>15.5</v>
      </c>
      <c r="W5" s="509">
        <v>16</v>
      </c>
      <c r="X5" s="509">
        <v>16.5</v>
      </c>
      <c r="Y5" s="509">
        <v>17</v>
      </c>
      <c r="Z5" s="509">
        <v>17.5</v>
      </c>
      <c r="AA5" s="509">
        <v>18</v>
      </c>
      <c r="AB5" s="509">
        <v>18.5</v>
      </c>
      <c r="AC5" s="509">
        <v>19</v>
      </c>
      <c r="AD5" s="509">
        <v>19.5</v>
      </c>
      <c r="AE5" s="509">
        <v>20</v>
      </c>
      <c r="AF5" s="509">
        <v>20.5</v>
      </c>
      <c r="AG5" s="509">
        <v>21</v>
      </c>
      <c r="AH5" s="509">
        <v>21.5</v>
      </c>
      <c r="AI5" s="509">
        <v>22</v>
      </c>
      <c r="AJ5" s="509">
        <v>22.5</v>
      </c>
      <c r="AK5" s="509">
        <v>23</v>
      </c>
      <c r="AL5" s="509">
        <v>23.5</v>
      </c>
      <c r="AM5" s="509">
        <v>24</v>
      </c>
      <c r="AN5" s="509">
        <v>24.5</v>
      </c>
      <c r="AO5" s="509">
        <v>25</v>
      </c>
      <c r="AP5" s="509">
        <v>25.5</v>
      </c>
      <c r="AQ5" s="509">
        <v>26</v>
      </c>
      <c r="AR5" s="509">
        <v>26.5</v>
      </c>
      <c r="AS5" s="509">
        <v>27</v>
      </c>
      <c r="AT5" s="509">
        <v>27.5</v>
      </c>
      <c r="AU5" s="509">
        <v>28</v>
      </c>
      <c r="AV5" s="509">
        <v>28.5</v>
      </c>
      <c r="AW5" s="509">
        <v>29</v>
      </c>
      <c r="AX5" s="509">
        <v>29.5</v>
      </c>
      <c r="AY5" s="509">
        <v>30</v>
      </c>
      <c r="AZ5" s="509">
        <v>30.5</v>
      </c>
      <c r="BA5" s="509">
        <v>31</v>
      </c>
      <c r="BB5" s="509">
        <v>31.5</v>
      </c>
      <c r="BC5" s="509">
        <v>32</v>
      </c>
      <c r="BD5" s="509">
        <v>32.5</v>
      </c>
      <c r="BE5" s="509">
        <v>33</v>
      </c>
      <c r="BF5" s="509">
        <v>33.5</v>
      </c>
      <c r="BG5" s="509">
        <v>34</v>
      </c>
      <c r="BH5" s="509">
        <v>34.5</v>
      </c>
      <c r="BI5" s="509">
        <v>35</v>
      </c>
      <c r="BJ5" s="509">
        <v>35.5</v>
      </c>
      <c r="BK5" s="509">
        <v>36</v>
      </c>
    </row>
    <row r="6" spans="1:63" ht="12.75" customHeight="1">
      <c r="A6" s="1068" t="s">
        <v>366</v>
      </c>
      <c r="B6" s="510">
        <v>0.75</v>
      </c>
      <c r="C6" s="580">
        <v>13.828482212557068</v>
      </c>
      <c r="D6" s="580">
        <v>13.503212457802377</v>
      </c>
      <c r="E6" s="580">
        <v>13.192892860942569</v>
      </c>
      <c r="F6" s="580">
        <v>12.896515860634343</v>
      </c>
      <c r="G6" s="580">
        <v>12.613162445325932</v>
      </c>
      <c r="H6" s="580">
        <v>12.341992634617222</v>
      </c>
      <c r="I6" s="580">
        <v>12.08223716262294</v>
      </c>
      <c r="J6" s="580">
        <v>11.833190189903542</v>
      </c>
      <c r="K6" s="580">
        <v>11.594202898550652</v>
      </c>
      <c r="L6" s="580">
        <v>11.364677848043188</v>
      </c>
      <c r="M6" s="580">
        <v>11.144063988496379</v>
      </c>
      <c r="N6" s="580">
        <v>10.931852243674443</v>
      </c>
      <c r="O6" s="580">
        <v>10.727571589237755</v>
      </c>
      <c r="P6" s="580">
        <v>10.53078556263263</v>
      </c>
      <c r="Q6" s="580">
        <v>10.341089150195916</v>
      </c>
      <c r="R6" s="580">
        <v>10.158106004751309</v>
      </c>
      <c r="S6" s="580">
        <v>9.9814859534733333</v>
      </c>
      <c r="T6" s="580">
        <v>9.8109027612943454</v>
      </c>
      <c r="U6" s="580">
        <v>9.6460521197976838</v>
      </c>
      <c r="V6" s="580">
        <v>9.4866498355136724</v>
      </c>
      <c r="W6" s="580">
        <v>9.3324301949273138</v>
      </c>
      <c r="X6" s="580">
        <v>9.1831444864103702</v>
      </c>
      <c r="Y6" s="580">
        <v>9.0385596617828732</v>
      </c>
      <c r="Z6" s="580">
        <v>8.8984571223537294</v>
      </c>
      <c r="AA6" s="580">
        <v>8.7626316161401476</v>
      </c>
      <c r="AB6" s="580">
        <v>8.6308902345652694</v>
      </c>
      <c r="AC6" s="580">
        <v>8.5030514983199073</v>
      </c>
      <c r="AD6" s="580">
        <v>8.3789445232785482</v>
      </c>
      <c r="AE6" s="580">
        <v>8.2584082584082061</v>
      </c>
      <c r="AF6" s="580">
        <v>8.1412907885233547</v>
      </c>
      <c r="AG6" s="580">
        <v>8.0274486955395368</v>
      </c>
      <c r="AH6" s="580">
        <v>7.9167464725786392</v>
      </c>
      <c r="AI6" s="580">
        <v>7.80905598589327</v>
      </c>
      <c r="AJ6" s="580">
        <v>7.7042559801180008</v>
      </c>
      <c r="AK6" s="580">
        <v>7.6022316228311713</v>
      </c>
      <c r="AL6" s="580">
        <v>7.5028740848308351</v>
      </c>
      <c r="AM6" s="580">
        <v>7.4060801528996736</v>
      </c>
      <c r="AN6" s="580">
        <v>7.311751872162227</v>
      </c>
      <c r="AO6" s="580">
        <v>7.2197962154293585</v>
      </c>
      <c r="AP6" s="580">
        <v>7.1301247771835552</v>
      </c>
      <c r="AQ6" s="580">
        <v>7.0426534900891244</v>
      </c>
      <c r="AR6" s="580">
        <v>6.957302362116323</v>
      </c>
      <c r="AS6" s="580">
        <v>6.8739952325516507</v>
      </c>
      <c r="AT6" s="580">
        <v>6.7926595453300047</v>
      </c>
      <c r="AU6" s="580">
        <v>6.7132261382707608</v>
      </c>
      <c r="AV6" s="580">
        <v>6.6356290469309798</v>
      </c>
      <c r="AW6" s="580">
        <v>6.5598053219065342</v>
      </c>
      <c r="AX6" s="580">
        <v>6.4856948585176646</v>
      </c>
      <c r="AY6" s="580">
        <v>6.4132402379104843</v>
      </c>
      <c r="AZ6" s="580">
        <v>6.3423865786915874</v>
      </c>
      <c r="BA6" s="580">
        <v>6.2730813982900404</v>
      </c>
      <c r="BB6" s="580">
        <v>6.2052744833107747</v>
      </c>
      <c r="BC6" s="580">
        <v>6.1389177682063085</v>
      </c>
      <c r="BD6" s="580">
        <v>6.0739652216507087</v>
      </c>
      <c r="BE6" s="580">
        <v>6.0103727400513414</v>
      </c>
      <c r="BF6" s="580">
        <v>5.9480980476806833</v>
      </c>
      <c r="BG6" s="580">
        <v>5.8871006029530086</v>
      </c>
      <c r="BH6" s="580">
        <v>5.8273415104092878</v>
      </c>
      <c r="BI6" s="580">
        <v>5.7687834380088026</v>
      </c>
      <c r="BJ6" s="580">
        <v>5.7113905393578932</v>
      </c>
      <c r="BK6" s="580">
        <v>5.6551283805353769</v>
      </c>
    </row>
    <row r="7" spans="1:63">
      <c r="A7" s="1068"/>
      <c r="B7" s="597">
        <v>0.83299999999999996</v>
      </c>
      <c r="C7" s="580">
        <v>13.828482212557068</v>
      </c>
      <c r="D7" s="580">
        <v>13.503212457802377</v>
      </c>
      <c r="E7" s="580">
        <v>13.192892860942569</v>
      </c>
      <c r="F7" s="580">
        <v>12.896515860634343</v>
      </c>
      <c r="G7" s="580">
        <v>12.613162445325932</v>
      </c>
      <c r="H7" s="580">
        <v>12.341992634617222</v>
      </c>
      <c r="I7" s="580">
        <v>12.08223716262294</v>
      </c>
      <c r="J7" s="580">
        <v>11.833190189903542</v>
      </c>
      <c r="K7" s="580">
        <v>11.594202898550652</v>
      </c>
      <c r="L7" s="580">
        <v>11.364677848043188</v>
      </c>
      <c r="M7" s="580">
        <v>11.144063988496379</v>
      </c>
      <c r="N7" s="580">
        <v>10.931852243674443</v>
      </c>
      <c r="O7" s="580">
        <v>10.727571589237755</v>
      </c>
      <c r="P7" s="580">
        <v>10.53078556263263</v>
      </c>
      <c r="Q7" s="580">
        <v>10.341089150195916</v>
      </c>
      <c r="R7" s="580">
        <v>10.158106004751309</v>
      </c>
      <c r="S7" s="580">
        <v>9.9814859534733333</v>
      </c>
      <c r="T7" s="580">
        <v>9.8109027612943454</v>
      </c>
      <c r="U7" s="580">
        <v>9.6460521197976838</v>
      </c>
      <c r="V7" s="580">
        <v>9.4866498355136724</v>
      </c>
      <c r="W7" s="580">
        <v>9.3324301949273138</v>
      </c>
      <c r="X7" s="580">
        <v>9.1831444864103702</v>
      </c>
      <c r="Y7" s="580">
        <v>9.0385596617828732</v>
      </c>
      <c r="Z7" s="580">
        <v>8.8984571223537294</v>
      </c>
      <c r="AA7" s="580">
        <v>8.7626316161401476</v>
      </c>
      <c r="AB7" s="580">
        <v>8.6308902345652694</v>
      </c>
      <c r="AC7" s="580">
        <v>8.5030514983199073</v>
      </c>
      <c r="AD7" s="580">
        <v>8.3789445232785482</v>
      </c>
      <c r="AE7" s="580">
        <v>8.2584082584082061</v>
      </c>
      <c r="AF7" s="580">
        <v>8.1412907885233547</v>
      </c>
      <c r="AG7" s="580">
        <v>8.0274486955395368</v>
      </c>
      <c r="AH7" s="580">
        <v>7.9167464725786392</v>
      </c>
      <c r="AI7" s="580">
        <v>7.80905598589327</v>
      </c>
      <c r="AJ7" s="580">
        <v>7.7042559801180008</v>
      </c>
      <c r="AK7" s="580">
        <v>7.6022316228311713</v>
      </c>
      <c r="AL7" s="580">
        <v>7.5028740848308351</v>
      </c>
      <c r="AM7" s="580">
        <v>7.4060801528996736</v>
      </c>
      <c r="AN7" s="580">
        <v>7.311751872162227</v>
      </c>
      <c r="AO7" s="580">
        <v>7.2197962154293585</v>
      </c>
      <c r="AP7" s="580">
        <v>7.1301247771835552</v>
      </c>
      <c r="AQ7" s="580">
        <v>7.0426534900891244</v>
      </c>
      <c r="AR7" s="580">
        <v>6.957302362116323</v>
      </c>
      <c r="AS7" s="580">
        <v>6.8739952325516507</v>
      </c>
      <c r="AT7" s="580">
        <v>6.7926595453300047</v>
      </c>
      <c r="AU7" s="580">
        <v>6.7132261382707608</v>
      </c>
      <c r="AV7" s="580">
        <v>6.6356290469309798</v>
      </c>
      <c r="AW7" s="580">
        <v>6.5598053219065342</v>
      </c>
      <c r="AX7" s="580">
        <v>6.4856948585176646</v>
      </c>
      <c r="AY7" s="580">
        <v>6.4132402379104843</v>
      </c>
      <c r="AZ7" s="580">
        <v>6.3423865786915874</v>
      </c>
      <c r="BA7" s="580">
        <v>6.2730813982900404</v>
      </c>
      <c r="BB7" s="580">
        <v>6.2052744833107747</v>
      </c>
      <c r="BC7" s="580">
        <v>6.1389177682063085</v>
      </c>
      <c r="BD7" s="580">
        <v>6.0739652216507087</v>
      </c>
      <c r="BE7" s="580">
        <v>6.0103727400513414</v>
      </c>
      <c r="BF7" s="580">
        <v>5.9480980476806833</v>
      </c>
      <c r="BG7" s="580">
        <v>5.8871006029530086</v>
      </c>
      <c r="BH7" s="580">
        <v>5.8273415104092878</v>
      </c>
      <c r="BI7" s="580">
        <v>5.7687834380088026</v>
      </c>
      <c r="BJ7" s="580">
        <v>5.7113905393578932</v>
      </c>
      <c r="BK7" s="580">
        <v>5.6551283805353769</v>
      </c>
    </row>
    <row r="8" spans="1:63">
      <c r="A8" s="1068"/>
      <c r="B8" s="597">
        <v>0.91700000000000004</v>
      </c>
      <c r="C8" s="580">
        <v>13.828482212557068</v>
      </c>
      <c r="D8" s="580">
        <v>13.503212457802377</v>
      </c>
      <c r="E8" s="580">
        <v>13.192892860942569</v>
      </c>
      <c r="F8" s="580">
        <v>12.896515860634343</v>
      </c>
      <c r="G8" s="580">
        <v>12.613162445325932</v>
      </c>
      <c r="H8" s="580">
        <v>12.341992634617222</v>
      </c>
      <c r="I8" s="580">
        <v>12.08223716262294</v>
      </c>
      <c r="J8" s="580">
        <v>11.833190189903542</v>
      </c>
      <c r="K8" s="580">
        <v>11.594202898550652</v>
      </c>
      <c r="L8" s="580">
        <v>11.364677848043188</v>
      </c>
      <c r="M8" s="580">
        <v>11.144063988496379</v>
      </c>
      <c r="N8" s="580">
        <v>10.931852243674443</v>
      </c>
      <c r="O8" s="580">
        <v>10.727571589237755</v>
      </c>
      <c r="P8" s="580">
        <v>10.53078556263263</v>
      </c>
      <c r="Q8" s="580">
        <v>10.341089150195916</v>
      </c>
      <c r="R8" s="580">
        <v>10.158106004751309</v>
      </c>
      <c r="S8" s="580">
        <v>9.9814859534733333</v>
      </c>
      <c r="T8" s="580">
        <v>9.8109027612943454</v>
      </c>
      <c r="U8" s="580">
        <v>9.6460521197976838</v>
      </c>
      <c r="V8" s="580">
        <v>9.4866498355136724</v>
      </c>
      <c r="W8" s="580">
        <v>9.3324301949273138</v>
      </c>
      <c r="X8" s="580">
        <v>9.1831444864103702</v>
      </c>
      <c r="Y8" s="580">
        <v>9.0385596617828732</v>
      </c>
      <c r="Z8" s="580">
        <v>8.8984571223537294</v>
      </c>
      <c r="AA8" s="580">
        <v>8.7626316161401476</v>
      </c>
      <c r="AB8" s="580">
        <v>8.6308902345652694</v>
      </c>
      <c r="AC8" s="580">
        <v>8.5030514983199073</v>
      </c>
      <c r="AD8" s="580">
        <v>8.3789445232785482</v>
      </c>
      <c r="AE8" s="580">
        <v>8.2584082584082061</v>
      </c>
      <c r="AF8" s="580">
        <v>8.1412907885233547</v>
      </c>
      <c r="AG8" s="580">
        <v>8.0274486955395368</v>
      </c>
      <c r="AH8" s="580">
        <v>7.9167464725786392</v>
      </c>
      <c r="AI8" s="580">
        <v>7.80905598589327</v>
      </c>
      <c r="AJ8" s="580">
        <v>7.7042559801180008</v>
      </c>
      <c r="AK8" s="580">
        <v>7.6022316228311713</v>
      </c>
      <c r="AL8" s="580">
        <v>7.5028740848308351</v>
      </c>
      <c r="AM8" s="580">
        <v>7.4060801528996736</v>
      </c>
      <c r="AN8" s="580">
        <v>7.311751872162227</v>
      </c>
      <c r="AO8" s="580">
        <v>7.2197962154293585</v>
      </c>
      <c r="AP8" s="580">
        <v>7.1301247771835552</v>
      </c>
      <c r="AQ8" s="580">
        <v>7.0426534900891244</v>
      </c>
      <c r="AR8" s="580">
        <v>6.957302362116323</v>
      </c>
      <c r="AS8" s="580">
        <v>6.8739952325516507</v>
      </c>
      <c r="AT8" s="580">
        <v>6.7926595453300047</v>
      </c>
      <c r="AU8" s="580">
        <v>6.7132261382707608</v>
      </c>
      <c r="AV8" s="580">
        <v>6.6356290469309798</v>
      </c>
      <c r="AW8" s="580">
        <v>6.5598053219065342</v>
      </c>
      <c r="AX8" s="580">
        <v>6.4856948585176646</v>
      </c>
      <c r="AY8" s="580">
        <v>6.4132402379104843</v>
      </c>
      <c r="AZ8" s="580">
        <v>6.3423865786915874</v>
      </c>
      <c r="BA8" s="580">
        <v>6.2730813982900404</v>
      </c>
      <c r="BB8" s="580">
        <v>6.2052744833107747</v>
      </c>
      <c r="BC8" s="580">
        <v>6.1389177682063085</v>
      </c>
      <c r="BD8" s="580">
        <v>6.0739652216507087</v>
      </c>
      <c r="BE8" s="580">
        <v>6.0103727400513414</v>
      </c>
      <c r="BF8" s="580">
        <v>5.9480980476806833</v>
      </c>
      <c r="BG8" s="580">
        <v>5.8871006029530086</v>
      </c>
      <c r="BH8" s="580">
        <v>5.8273415104092878</v>
      </c>
      <c r="BI8" s="580">
        <v>5.7687834380088026</v>
      </c>
      <c r="BJ8" s="580">
        <v>5.7113905393578932</v>
      </c>
      <c r="BK8" s="580">
        <v>5.6551283805353769</v>
      </c>
    </row>
    <row r="9" spans="1:63">
      <c r="A9" s="1068"/>
      <c r="B9" s="510">
        <v>1</v>
      </c>
      <c r="C9" s="580">
        <v>3.1564344060607517</v>
      </c>
      <c r="D9" s="580">
        <v>3.1173924412991667</v>
      </c>
      <c r="E9" s="580">
        <v>3.0793044970563135</v>
      </c>
      <c r="F9" s="580">
        <v>3.0421360270737314</v>
      </c>
      <c r="G9" s="580">
        <v>3.0058541331503394</v>
      </c>
      <c r="H9" s="580">
        <v>2.9704274680233307</v>
      </c>
      <c r="I9" s="580">
        <v>2.9358261450368639</v>
      </c>
      <c r="J9" s="580">
        <v>2.9020216540514729</v>
      </c>
      <c r="K9" s="580">
        <v>2.8689867830968825</v>
      </c>
      <c r="L9" s="580">
        <v>2.836695545315751</v>
      </c>
      <c r="M9" s="580">
        <v>2.805123110786107</v>
      </c>
      <c r="N9" s="580">
        <v>2.7742457428465674</v>
      </c>
      <c r="O9" s="580">
        <v>2.7440407385811709</v>
      </c>
      <c r="P9" s="580">
        <v>2.7144863731502142</v>
      </c>
      <c r="Q9" s="580">
        <v>2.6855618476802263</v>
      </c>
      <c r="R9" s="580">
        <v>2.6572472404504004</v>
      </c>
      <c r="S9" s="580">
        <v>2.62952346113474</v>
      </c>
      <c r="T9" s="580">
        <v>2.6023722078790525</v>
      </c>
      <c r="U9" s="580">
        <v>2.5757759270099814</v>
      </c>
      <c r="V9" s="580">
        <v>2.5497177751896944</v>
      </c>
      <c r="W9" s="580">
        <v>2.524181583844761</v>
      </c>
      <c r="X9" s="580">
        <v>2.4991518257113707</v>
      </c>
      <c r="Y9" s="580">
        <v>2.4746135833514269</v>
      </c>
      <c r="Z9" s="580">
        <v>2.450552519505385</v>
      </c>
      <c r="AA9" s="580">
        <v>2.4269548491580144</v>
      </c>
      <c r="AB9" s="580">
        <v>2.4038073132027331</v>
      </c>
      <c r="AC9" s="580">
        <v>2.3810971535987884</v>
      </c>
      <c r="AD9" s="580">
        <v>2.3588120899234872</v>
      </c>
      <c r="AE9" s="580">
        <v>2.3369402972289257</v>
      </c>
      <c r="AF9" s="580">
        <v>2.3154703851193226</v>
      </c>
      <c r="AG9" s="580">
        <v>2.2943913779711793</v>
      </c>
      <c r="AH9" s="580">
        <v>2.2736926962240931</v>
      </c>
      <c r="AI9" s="580">
        <v>2.2533641386752152</v>
      </c>
      <c r="AJ9" s="580">
        <v>2.2333958657151038</v>
      </c>
      <c r="AK9" s="580">
        <v>2.2137783834470777</v>
      </c>
      <c r="AL9" s="580">
        <v>2.1945025286362361</v>
      </c>
      <c r="AM9" s="580">
        <v>2.1755594544379941</v>
      </c>
      <c r="AN9" s="580">
        <v>2.156940616859456</v>
      </c>
      <c r="AO9" s="580">
        <v>2.1386377619100756</v>
      </c>
      <c r="AP9" s="580">
        <v>2.1206429134010216</v>
      </c>
      <c r="AQ9" s="580">
        <v>2.1029483613553523</v>
      </c>
      <c r="AR9" s="580">
        <v>2.0855466509936131</v>
      </c>
      <c r="AS9" s="580">
        <v>2.0684305722618146</v>
      </c>
      <c r="AT9" s="580">
        <v>2.0515931498708651</v>
      </c>
      <c r="AU9" s="580">
        <v>2.0350276338185718</v>
      </c>
      <c r="AV9" s="580">
        <v>2.0187274903671337</v>
      </c>
      <c r="AW9" s="580">
        <v>2.002686393450805</v>
      </c>
      <c r="AX9" s="580">
        <v>1.9868982164899809</v>
      </c>
      <c r="AY9" s="580">
        <v>1.9713570245894594</v>
      </c>
      <c r="AZ9" s="580">
        <v>1.9560570671000037</v>
      </c>
      <c r="BA9" s="580">
        <v>1.9409927705236201</v>
      </c>
      <c r="BB9" s="580">
        <v>1.9261587317441671</v>
      </c>
      <c r="BC9" s="580">
        <v>1.9115497115660172</v>
      </c>
      <c r="BD9" s="580">
        <v>1.8971606285445457</v>
      </c>
      <c r="BE9" s="580">
        <v>1.8829865530931809</v>
      </c>
      <c r="BF9" s="580">
        <v>1.8690227018526573</v>
      </c>
      <c r="BG9" s="580">
        <v>1.8552644323089689</v>
      </c>
      <c r="BH9" s="580">
        <v>1.8417072376472905</v>
      </c>
      <c r="BI9" s="580">
        <v>1.8283467418298911</v>
      </c>
      <c r="BJ9" s="580">
        <v>1.8151786948867474</v>
      </c>
      <c r="BK9" s="580">
        <v>1.802198968408206</v>
      </c>
    </row>
    <row r="10" spans="1:63">
      <c r="A10" s="1068"/>
      <c r="B10" s="597">
        <v>1.083</v>
      </c>
      <c r="C10" s="580">
        <v>2.8994685185571121</v>
      </c>
      <c r="D10" s="580">
        <v>2.8649681495241079</v>
      </c>
      <c r="E10" s="580">
        <v>2.8312791561457318</v>
      </c>
      <c r="F10" s="580">
        <v>2.7983732483265618</v>
      </c>
      <c r="G10" s="580">
        <v>2.7662234360425764</v>
      </c>
      <c r="H10" s="580">
        <v>2.734803955508422</v>
      </c>
      <c r="I10" s="580">
        <v>2.7040902003198335</v>
      </c>
      <c r="J10" s="580">
        <v>2.6740586571844429</v>
      </c>
      <c r="K10" s="580">
        <v>2.6446868458881716</v>
      </c>
      <c r="L10" s="580">
        <v>2.6159532631750886</v>
      </c>
      <c r="M10" s="580">
        <v>2.5878373302463027</v>
      </c>
      <c r="N10" s="580">
        <v>2.5603193436084988</v>
      </c>
      <c r="O10" s="580">
        <v>2.5333804290254252</v>
      </c>
      <c r="P10" s="580">
        <v>2.5070024983461545</v>
      </c>
      <c r="Q10" s="580">
        <v>2.4811682090026244</v>
      </c>
      <c r="R10" s="580">
        <v>2.4558609259858568</v>
      </c>
      <c r="S10" s="580">
        <v>2.4310646861256888</v>
      </c>
      <c r="T10" s="580">
        <v>2.4067641645128215</v>
      </c>
      <c r="U10" s="580">
        <v>2.3829446429147758</v>
      </c>
      <c r="V10" s="580">
        <v>2.3595919800489775</v>
      </c>
      <c r="W10" s="580">
        <v>2.3366925835868058</v>
      </c>
      <c r="X10" s="580">
        <v>2.3142333837721449</v>
      </c>
      <c r="Y10" s="580">
        <v>2.2922018085468499</v>
      </c>
      <c r="Z10" s="580">
        <v>2.2705857600836534</v>
      </c>
      <c r="AA10" s="580">
        <v>2.2493735926344685</v>
      </c>
      <c r="AB10" s="580">
        <v>2.2285540916088684</v>
      </c>
      <c r="AC10" s="580">
        <v>2.2081164538037719</v>
      </c>
      <c r="AD10" s="580">
        <v>2.188050268711097</v>
      </c>
      <c r="AE10" s="580">
        <v>2.1683455008354353</v>
      </c>
      <c r="AF10" s="580">
        <v>2.1489924729586405</v>
      </c>
      <c r="AG10" s="580">
        <v>2.1299818502926957</v>
      </c>
      <c r="AH10" s="580">
        <v>2.1113046254663352</v>
      </c>
      <c r="AI10" s="580">
        <v>2.092952104294691</v>
      </c>
      <c r="AJ10" s="580">
        <v>2.0749158922847228</v>
      </c>
      <c r="AK10" s="580">
        <v>2.0571878818324381</v>
      </c>
      <c r="AL10" s="580">
        <v>2.0397602400708661</v>
      </c>
      <c r="AM10" s="580">
        <v>2.022625397330525</v>
      </c>
      <c r="AN10" s="580">
        <v>2.0057760361766683</v>
      </c>
      <c r="AO10" s="580">
        <v>1.989205080989948</v>
      </c>
      <c r="AP10" s="580">
        <v>1.9729056880593321</v>
      </c>
      <c r="AQ10" s="580">
        <v>1.9568712361581295</v>
      </c>
      <c r="AR10" s="580">
        <v>1.9410953175758601</v>
      </c>
      <c r="AS10" s="580">
        <v>1.9255717295804538</v>
      </c>
      <c r="AT10" s="580">
        <v>1.9102944662868733</v>
      </c>
      <c r="AU10" s="580">
        <v>1.895257710909775</v>
      </c>
      <c r="AV10" s="580">
        <v>1.8804558283792048</v>
      </c>
      <c r="AW10" s="580">
        <v>1.8658833582996401</v>
      </c>
      <c r="AX10" s="580">
        <v>1.8515350082338953</v>
      </c>
      <c r="AY10" s="580">
        <v>1.8374056472945364</v>
      </c>
      <c r="AZ10" s="580">
        <v>1.8234903000265039</v>
      </c>
      <c r="BA10" s="580">
        <v>1.8097841405656194</v>
      </c>
      <c r="BB10" s="580">
        <v>1.7962824870585727</v>
      </c>
      <c r="BC10" s="580">
        <v>1.78298079633083</v>
      </c>
      <c r="BD10" s="580">
        <v>1.7698746587897125</v>
      </c>
      <c r="BE10" s="580">
        <v>1.7569597935506289</v>
      </c>
      <c r="BF10" s="580">
        <v>1.7442320437751433</v>
      </c>
      <c r="BG10" s="580">
        <v>1.7316873722102246</v>
      </c>
      <c r="BH10" s="580">
        <v>1.7193218569186079</v>
      </c>
      <c r="BI10" s="580">
        <v>1.70713168719079</v>
      </c>
      <c r="BJ10" s="580">
        <v>1.6951131596297098</v>
      </c>
      <c r="BK10" s="580">
        <v>1.6832626743996568</v>
      </c>
    </row>
    <row r="11" spans="1:63">
      <c r="A11" s="1068"/>
      <c r="B11" s="597">
        <v>1.167</v>
      </c>
      <c r="C11" s="580">
        <v>2.6727001910238251</v>
      </c>
      <c r="D11" s="580">
        <v>2.6420626470862598</v>
      </c>
      <c r="E11" s="580">
        <v>2.6121195477135646</v>
      </c>
      <c r="F11" s="580">
        <v>2.5828475465982219</v>
      </c>
      <c r="G11" s="580">
        <v>2.55422433233137</v>
      </c>
      <c r="H11" s="580">
        <v>2.5262285716873909</v>
      </c>
      <c r="I11" s="580">
        <v>2.4988398565978689</v>
      </c>
      <c r="J11" s="580">
        <v>2.472038654537914</v>
      </c>
      <c r="K11" s="580">
        <v>2.4458062620713865</v>
      </c>
      <c r="L11" s="580">
        <v>2.4201247613228269</v>
      </c>
      <c r="M11" s="580">
        <v>2.3949769791632249</v>
      </c>
      <c r="N11" s="580">
        <v>2.3703464489142392</v>
      </c>
      <c r="O11" s="580">
        <v>2.3462173743914283</v>
      </c>
      <c r="P11" s="580">
        <v>2.3225745961214961</v>
      </c>
      <c r="Q11" s="580">
        <v>2.2994035595817182</v>
      </c>
      <c r="R11" s="580">
        <v>2.2766902853217483</v>
      </c>
      <c r="S11" s="580">
        <v>2.2544213408388938</v>
      </c>
      <c r="T11" s="580">
        <v>2.2325838140879863</v>
      </c>
      <c r="U11" s="580">
        <v>2.2111652885160633</v>
      </c>
      <c r="V11" s="580">
        <v>2.1901538195204378</v>
      </c>
      <c r="W11" s="580">
        <v>2.169537912236374</v>
      </c>
      <c r="X11" s="580">
        <v>2.1493065005675631</v>
      </c>
      <c r="Y11" s="580">
        <v>2.129448927379038</v>
      </c>
      <c r="Z11" s="580">
        <v>2.1099549257780277</v>
      </c>
      <c r="AA11" s="580">
        <v>2.0908146014136677</v>
      </c>
      <c r="AB11" s="580">
        <v>2.0720184157314527</v>
      </c>
      <c r="AC11" s="580">
        <v>2.053557170122887</v>
      </c>
      <c r="AD11" s="580">
        <v>2.0354219909149873</v>
      </c>
      <c r="AE11" s="580">
        <v>2.0176043151481839</v>
      </c>
      <c r="AF11" s="580">
        <v>2.0000958770947199</v>
      </c>
      <c r="AG11" s="580">
        <v>1.9828886954729594</v>
      </c>
      <c r="AH11" s="580">
        <v>1.9659750613160529</v>
      </c>
      <c r="AI11" s="580">
        <v>1.949347526456217</v>
      </c>
      <c r="AJ11" s="580">
        <v>1.9329988925884898</v>
      </c>
      <c r="AK11" s="580">
        <v>1.9169222008802229</v>
      </c>
      <c r="AL11" s="580">
        <v>1.9011107220948054</v>
      </c>
      <c r="AM11" s="580">
        <v>1.8855579472001638</v>
      </c>
      <c r="AN11" s="580">
        <v>1.8702575784345097</v>
      </c>
      <c r="AO11" s="580">
        <v>1.8552035208035664</v>
      </c>
      <c r="AP11" s="580">
        <v>1.8403898739851599</v>
      </c>
      <c r="AQ11" s="580">
        <v>1.8258109246185843</v>
      </c>
      <c r="AR11" s="580">
        <v>1.8114611389575734</v>
      </c>
      <c r="AS11" s="580">
        <v>1.7973351558670303</v>
      </c>
      <c r="AT11" s="580">
        <v>1.7834277801448941</v>
      </c>
      <c r="AU11" s="580">
        <v>1.7697339761516713</v>
      </c>
      <c r="AV11" s="580">
        <v>1.7562488617312186</v>
      </c>
      <c r="AW11" s="580">
        <v>1.7429677024073595</v>
      </c>
      <c r="AX11" s="580">
        <v>1.7298859058418454</v>
      </c>
      <c r="AY11" s="580">
        <v>1.7169990165400293</v>
      </c>
      <c r="AZ11" s="580">
        <v>1.7043027107914337</v>
      </c>
      <c r="BA11" s="580">
        <v>1.691792791833141</v>
      </c>
      <c r="BB11" s="580">
        <v>1.6794651852246429</v>
      </c>
      <c r="BC11" s="580">
        <v>1.667315934423437</v>
      </c>
      <c r="BD11" s="580">
        <v>1.6553411965512852</v>
      </c>
      <c r="BE11" s="580">
        <v>1.6435372383416094</v>
      </c>
      <c r="BF11" s="580">
        <v>1.6319004322590511</v>
      </c>
      <c r="BG11" s="580">
        <v>1.6204272527827208</v>
      </c>
      <c r="BH11" s="580">
        <v>1.6091142728451393</v>
      </c>
      <c r="BI11" s="580">
        <v>1.5979581604193125</v>
      </c>
      <c r="BJ11" s="580">
        <v>1.5869556752467995</v>
      </c>
      <c r="BK11" s="580">
        <v>1.5761036657000305</v>
      </c>
    </row>
    <row r="12" spans="1:63">
      <c r="A12" s="1068"/>
      <c r="B12" s="510">
        <v>1.25</v>
      </c>
      <c r="C12" s="580">
        <v>2.471569879459055</v>
      </c>
      <c r="D12" s="580">
        <v>2.4442387427566121</v>
      </c>
      <c r="E12" s="580">
        <v>2.4175054616944021</v>
      </c>
      <c r="F12" s="580">
        <v>2.3913506317918669</v>
      </c>
      <c r="G12" s="580">
        <v>2.3657556793236725</v>
      </c>
      <c r="H12" s="580">
        <v>2.3407028173320832</v>
      </c>
      <c r="I12" s="580">
        <v>2.3161750044049612</v>
      </c>
      <c r="J12" s="580">
        <v>2.2921559060186469</v>
      </c>
      <c r="K12" s="580">
        <v>2.2686298582614257</v>
      </c>
      <c r="L12" s="580">
        <v>2.2455818337683007</v>
      </c>
      <c r="M12" s="580">
        <v>2.2229974097113736</v>
      </c>
      <c r="N12" s="580">
        <v>2.2008627377025807</v>
      </c>
      <c r="O12" s="580">
        <v>2.1791645154767885</v>
      </c>
      <c r="P12" s="580">
        <v>2.1578899602335877</v>
      </c>
      <c r="Q12" s="580">
        <v>2.1370267835255339</v>
      </c>
      <c r="R12" s="580">
        <v>2.1165631675891627</v>
      </c>
      <c r="S12" s="580">
        <v>2.0964877430230024</v>
      </c>
      <c r="T12" s="580">
        <v>2.0767895677239765</v>
      </c>
      <c r="U12" s="580">
        <v>2.0574581070002176</v>
      </c>
      <c r="V12" s="580">
        <v>2.0384832147843288</v>
      </c>
      <c r="W12" s="580">
        <v>2.0198551158767142</v>
      </c>
      <c r="X12" s="580">
        <v>2.0015643891536796</v>
      </c>
      <c r="Y12" s="580">
        <v>1.9836019516796908</v>
      </c>
      <c r="Z12" s="580">
        <v>1.9659590436675078</v>
      </c>
      <c r="AA12" s="580">
        <v>1.948627214233859</v>
      </c>
      <c r="AB12" s="580">
        <v>1.9315983079020018</v>
      </c>
      <c r="AC12" s="580">
        <v>1.9148644518058653</v>
      </c>
      <c r="AD12" s="580">
        <v>1.8984180435536027</v>
      </c>
      <c r="AE12" s="580">
        <v>1.8822517397112457</v>
      </c>
      <c r="AF12" s="580">
        <v>1.8663584448698018</v>
      </c>
      <c r="AG12" s="580">
        <v>1.8507313012616085</v>
      </c>
      <c r="AH12" s="580">
        <v>1.8353636788940089</v>
      </c>
      <c r="AI12" s="580">
        <v>1.8202491661705371</v>
      </c>
      <c r="AJ12" s="580">
        <v>1.8053815609717285</v>
      </c>
      <c r="AK12" s="580">
        <v>1.7907548621695006</v>
      </c>
      <c r="AL12" s="580">
        <v>1.7763632615507039</v>
      </c>
      <c r="AM12" s="580">
        <v>1.7622011361270122</v>
      </c>
      <c r="AN12" s="580">
        <v>1.7482630408097637</v>
      </c>
      <c r="AO12" s="580">
        <v>1.7345437014296998</v>
      </c>
      <c r="AP12" s="580">
        <v>1.7210380080828105</v>
      </c>
      <c r="AQ12" s="580">
        <v>1.7077410087846421</v>
      </c>
      <c r="AR12" s="580">
        <v>1.6946479034165198</v>
      </c>
      <c r="AS12" s="580">
        <v>1.6817540379481308</v>
      </c>
      <c r="AT12" s="580">
        <v>1.6690548989218661</v>
      </c>
      <c r="AU12" s="580">
        <v>1.6565461081851851</v>
      </c>
      <c r="AV12" s="580">
        <v>1.6442234178580888</v>
      </c>
      <c r="AW12" s="580">
        <v>1.6320827055235501</v>
      </c>
      <c r="AX12" s="580">
        <v>1.620119969629461</v>
      </c>
      <c r="AY12" s="580">
        <v>1.6083313250913238</v>
      </c>
      <c r="AZ12" s="580">
        <v>1.596712999085536</v>
      </c>
      <c r="BA12" s="580">
        <v>1.585261327023697</v>
      </c>
      <c r="BB12" s="580">
        <v>1.573972748698917</v>
      </c>
      <c r="BC12" s="580">
        <v>1.5628438045956137</v>
      </c>
      <c r="BD12" s="580">
        <v>1.5518711323547618</v>
      </c>
      <c r="BE12" s="580">
        <v>1.5410514633870074</v>
      </c>
      <c r="BF12" s="580">
        <v>1.5303816196264821</v>
      </c>
      <c r="BG12" s="580">
        <v>1.5198585104185462</v>
      </c>
      <c r="BH12" s="580">
        <v>1.5094791295350554</v>
      </c>
      <c r="BI12" s="580">
        <v>1.4992405523110961</v>
      </c>
      <c r="BJ12" s="580">
        <v>1.4891399328974653</v>
      </c>
      <c r="BK12" s="580">
        <v>1.4791745016234679</v>
      </c>
    </row>
    <row r="13" spans="1:63">
      <c r="A13" s="1068"/>
      <c r="B13" s="597">
        <v>1.333</v>
      </c>
      <c r="C13" s="580">
        <v>2.2923483562308955</v>
      </c>
      <c r="D13" s="580">
        <v>2.2678639946490282</v>
      </c>
      <c r="E13" s="580">
        <v>2.2438971360853652</v>
      </c>
      <c r="F13" s="580">
        <v>2.2204315451511225</v>
      </c>
      <c r="G13" s="580">
        <v>2.1974516585564028</v>
      </c>
      <c r="H13" s="580">
        <v>2.1749425506877191</v>
      </c>
      <c r="I13" s="580">
        <v>2.1528899012796594</v>
      </c>
      <c r="J13" s="580">
        <v>2.1312799650335523</v>
      </c>
      <c r="K13" s="580">
        <v>2.1100995430476925</v>
      </c>
      <c r="L13" s="580">
        <v>2.0893359559343385</v>
      </c>
      <c r="M13" s="580">
        <v>2.0689770185084395</v>
      </c>
      <c r="N13" s="580">
        <v>2.0490110159419039</v>
      </c>
      <c r="O13" s="580">
        <v>2.0294266812853738</v>
      </c>
      <c r="P13" s="580">
        <v>2.0102131742668621</v>
      </c>
      <c r="Q13" s="580">
        <v>1.9913600612834357</v>
      </c>
      <c r="R13" s="580">
        <v>1.9728572965083444</v>
      </c>
      <c r="S13" s="580">
        <v>1.9546952040417147</v>
      </c>
      <c r="T13" s="580">
        <v>1.9368644610381724</v>
      </c>
      <c r="U13" s="580">
        <v>1.9193560817495758</v>
      </c>
      <c r="V13" s="580">
        <v>1.9021614024254776</v>
      </c>
      <c r="W13" s="580">
        <v>1.8852720670179981</v>
      </c>
      <c r="X13" s="580">
        <v>1.8686800136415587</v>
      </c>
      <c r="Y13" s="580">
        <v>1.852377461741376</v>
      </c>
      <c r="Z13" s="580">
        <v>1.8363568999278035</v>
      </c>
      <c r="AA13" s="580">
        <v>1.8206110744365638</v>
      </c>
      <c r="AB13" s="580">
        <v>1.8051329781776153</v>
      </c>
      <c r="AC13" s="580">
        <v>1.7899158403379256</v>
      </c>
      <c r="AD13" s="580">
        <v>1.7749531165057331</v>
      </c>
      <c r="AE13" s="580">
        <v>1.7602384792860395</v>
      </c>
      <c r="AF13" s="580">
        <v>1.7457658093790571</v>
      </c>
      <c r="AG13" s="580">
        <v>1.7315291870951839</v>
      </c>
      <c r="AH13" s="580">
        <v>1.7175228842817929</v>
      </c>
      <c r="AI13" s="580">
        <v>1.703741356638697</v>
      </c>
      <c r="AJ13" s="580">
        <v>1.6901792364006412</v>
      </c>
      <c r="AK13" s="580">
        <v>1.6768313253665239</v>
      </c>
      <c r="AL13" s="580">
        <v>1.6636925882563365</v>
      </c>
      <c r="AM13" s="580">
        <v>1.6507581463779801</v>
      </c>
      <c r="AN13" s="580">
        <v>1.6380232715872318</v>
      </c>
      <c r="AO13" s="580">
        <v>1.6254833805251463</v>
      </c>
      <c r="AP13" s="580">
        <v>1.6131340291181402</v>
      </c>
      <c r="AQ13" s="580">
        <v>1.6009709073268945</v>
      </c>
      <c r="AR13" s="580">
        <v>1.5889898341310407</v>
      </c>
      <c r="AS13" s="580">
        <v>1.5771867527373702</v>
      </c>
      <c r="AT13" s="580">
        <v>1.5655577260000324</v>
      </c>
      <c r="AU13" s="580">
        <v>1.5540989320418561</v>
      </c>
      <c r="AV13" s="580">
        <v>1.5428066600665684</v>
      </c>
      <c r="AW13" s="580">
        <v>1.5316773063522711</v>
      </c>
      <c r="AX13" s="580">
        <v>1.5207073704170833</v>
      </c>
      <c r="AY13" s="580">
        <v>1.5098934513483881</v>
      </c>
      <c r="AZ13" s="580">
        <v>1.4992322442875856</v>
      </c>
      <c r="BA13" s="580">
        <v>1.4887205370627343</v>
      </c>
      <c r="BB13" s="580">
        <v>1.4783552069618584</v>
      </c>
      <c r="BC13" s="580">
        <v>1.4681332176401252</v>
      </c>
      <c r="BD13" s="580">
        <v>1.4580516161544466</v>
      </c>
      <c r="BE13" s="580">
        <v>1.4481075301194333</v>
      </c>
      <c r="BF13" s="580">
        <v>1.4382981649789355</v>
      </c>
      <c r="BG13" s="580">
        <v>1.4286208013877335</v>
      </c>
      <c r="BH13" s="580">
        <v>1.4190727926982249</v>
      </c>
      <c r="BI13" s="580">
        <v>1.4096515625472248</v>
      </c>
      <c r="BJ13" s="580">
        <v>1.4003546025382603</v>
      </c>
      <c r="BK13" s="580">
        <v>1.3911794700149782</v>
      </c>
    </row>
    <row r="14" spans="1:63">
      <c r="A14" s="1068"/>
      <c r="B14" s="597">
        <v>1.417</v>
      </c>
      <c r="C14" s="580">
        <v>2.1319614342700342</v>
      </c>
      <c r="D14" s="580">
        <v>2.1099414625206636</v>
      </c>
      <c r="E14" s="580">
        <v>2.0883717074300709</v>
      </c>
      <c r="F14" s="580">
        <v>2.0672385011418712</v>
      </c>
      <c r="G14" s="580">
        <v>2.0465287235028446</v>
      </c>
      <c r="H14" s="580">
        <v>2.0262297749003575</v>
      </c>
      <c r="I14" s="580">
        <v>2.0063295507004195</v>
      </c>
      <c r="J14" s="580">
        <v>1.986816417177401</v>
      </c>
      <c r="K14" s="580">
        <v>1.9676791888348308</v>
      </c>
      <c r="L14" s="580">
        <v>1.9489071070243891</v>
      </c>
      <c r="M14" s="580">
        <v>1.930489819777202</v>
      </c>
      <c r="N14" s="580">
        <v>1.9124173627680106</v>
      </c>
      <c r="O14" s="580">
        <v>1.8946801413386514</v>
      </c>
      <c r="P14" s="580">
        <v>1.8772689135127167</v>
      </c>
      <c r="Q14" s="580">
        <v>1.8601747739382068</v>
      </c>
      <c r="R14" s="580">
        <v>1.8433891386995649</v>
      </c>
      <c r="S14" s="580">
        <v>1.8269037309446647</v>
      </c>
      <c r="T14" s="580">
        <v>1.8107105672761876</v>
      </c>
      <c r="U14" s="580">
        <v>1.794801944860382</v>
      </c>
      <c r="V14" s="580">
        <v>1.7791704292094641</v>
      </c>
      <c r="W14" s="580">
        <v>1.7638088425969503</v>
      </c>
      <c r="X14" s="580">
        <v>1.7487102530679912</v>
      </c>
      <c r="Y14" s="580">
        <v>1.7338679640093626</v>
      </c>
      <c r="Z14" s="580">
        <v>1.7192755042461338</v>
      </c>
      <c r="AA14" s="580">
        <v>1.7049266186342511</v>
      </c>
      <c r="AB14" s="580">
        <v>1.6908152591203023</v>
      </c>
      <c r="AC14" s="580">
        <v>1.6769355762416145</v>
      </c>
      <c r="AD14" s="580">
        <v>1.663281911041594</v>
      </c>
      <c r="AE14" s="580">
        <v>1.6498487873768255</v>
      </c>
      <c r="AF14" s="580">
        <v>1.6366309045939695</v>
      </c>
      <c r="AG14" s="580">
        <v>1.6236231305558757</v>
      </c>
      <c r="AH14" s="580">
        <v>1.610820494997641</v>
      </c>
      <c r="AI14" s="580">
        <v>1.5982181831945454</v>
      </c>
      <c r="AJ14" s="580">
        <v>1.5858115299249103</v>
      </c>
      <c r="AK14" s="580">
        <v>1.5735960137119853</v>
      </c>
      <c r="AL14" s="580">
        <v>1.5615672513299277</v>
      </c>
      <c r="AM14" s="580">
        <v>1.5497209925598541</v>
      </c>
      <c r="AN14" s="580">
        <v>1.5380531151827794</v>
      </c>
      <c r="AO14" s="580">
        <v>1.5265596201970588</v>
      </c>
      <c r="AP14" s="580">
        <v>1.5152366272486693</v>
      </c>
      <c r="AQ14" s="580">
        <v>1.5040803702633674</v>
      </c>
      <c r="AR14" s="580">
        <v>1.4930871932703893</v>
      </c>
      <c r="AS14" s="580">
        <v>1.4822535464079691</v>
      </c>
      <c r="AT14" s="580">
        <v>1.4715759821015018</v>
      </c>
      <c r="AU14" s="580">
        <v>1.4610511514057154</v>
      </c>
      <c r="AV14" s="580">
        <v>1.4506758005026916</v>
      </c>
      <c r="AW14" s="580">
        <v>1.4404467673480461</v>
      </c>
      <c r="AX14" s="580">
        <v>1.4303609784580071</v>
      </c>
      <c r="AY14" s="580">
        <v>1.4204154458305347</v>
      </c>
      <c r="AZ14" s="580">
        <v>1.4106072639939986</v>
      </c>
      <c r="BA14" s="580">
        <v>1.4009336071772951</v>
      </c>
      <c r="BB14" s="580">
        <v>1.3913917265956111</v>
      </c>
      <c r="BC14" s="580">
        <v>1.3819789478463593</v>
      </c>
      <c r="BD14" s="580">
        <v>1.3726926684101015</v>
      </c>
      <c r="BE14" s="580">
        <v>1.3635303552515556</v>
      </c>
      <c r="BF14" s="580">
        <v>1.3544895425160424</v>
      </c>
      <c r="BG14" s="580">
        <v>1.3455678293169688</v>
      </c>
      <c r="BH14" s="580">
        <v>1.3367628776101783</v>
      </c>
      <c r="BI14" s="580">
        <v>1.3280724101512182</v>
      </c>
      <c r="BJ14" s="580">
        <v>1.3194942085317718</v>
      </c>
      <c r="BK14" s="580">
        <v>1.3110261112916988</v>
      </c>
    </row>
    <row r="15" spans="1:63">
      <c r="A15" s="1068"/>
      <c r="B15" s="510">
        <v>1.5</v>
      </c>
      <c r="C15" s="580">
        <v>1.9878564360282753</v>
      </c>
      <c r="D15" s="580">
        <v>1.9679806322216959</v>
      </c>
      <c r="E15" s="580">
        <v>1.9484983545727579</v>
      </c>
      <c r="F15" s="580">
        <v>1.9293980303585285</v>
      </c>
      <c r="G15" s="580">
        <v>1.9106685362216129</v>
      </c>
      <c r="H15" s="580">
        <v>1.8922991765689279</v>
      </c>
      <c r="I15" s="580">
        <v>1.8742796632046663</v>
      </c>
      <c r="J15" s="580">
        <v>1.8566000961159614</v>
      </c>
      <c r="K15" s="580">
        <v>1.8392509453358528</v>
      </c>
      <c r="L15" s="580">
        <v>1.8222230338137331</v>
      </c>
      <c r="M15" s="580">
        <v>1.8055075212285878</v>
      </c>
      <c r="N15" s="580">
        <v>1.7890958886850361</v>
      </c>
      <c r="O15" s="580">
        <v>1.7729799242365119</v>
      </c>
      <c r="P15" s="580">
        <v>1.7571517091838882</v>
      </c>
      <c r="Q15" s="580">
        <v>1.741603605101524</v>
      </c>
      <c r="R15" s="580">
        <v>1.7263282415460635</v>
      </c>
      <c r="S15" s="580">
        <v>1.7113185044064392</v>
      </c>
      <c r="T15" s="580">
        <v>1.696567524856391</v>
      </c>
      <c r="U15" s="580">
        <v>1.6820686688734507</v>
      </c>
      <c r="V15" s="580">
        <v>1.6678155272908028</v>
      </c>
      <c r="W15" s="580">
        <v>1.6538019063506681</v>
      </c>
      <c r="X15" s="580">
        <v>1.640021818729968</v>
      </c>
      <c r="Y15" s="580">
        <v>1.6264694750109419</v>
      </c>
      <c r="Z15" s="580">
        <v>1.6131392755711977</v>
      </c>
      <c r="AA15" s="580">
        <v>1.6000258028693257</v>
      </c>
      <c r="AB15" s="580">
        <v>1.5871238141037423</v>
      </c>
      <c r="AC15" s="580">
        <v>1.5744282342238767</v>
      </c>
      <c r="AD15" s="580">
        <v>1.5619341492741166</v>
      </c>
      <c r="AE15" s="580">
        <v>1.549636800052181</v>
      </c>
      <c r="AF15" s="580">
        <v>1.5375315760647241</v>
      </c>
      <c r="AG15" s="580">
        <v>1.525614009764044</v>
      </c>
      <c r="AH15" s="580">
        <v>1.5138797710507597</v>
      </c>
      <c r="AI15" s="580">
        <v>1.5023246620282484</v>
      </c>
      <c r="AJ15" s="580">
        <v>1.4909446119954932</v>
      </c>
      <c r="AK15" s="580">
        <v>1.4797356726657915</v>
      </c>
      <c r="AL15" s="580">
        <v>1.4686940135995303</v>
      </c>
      <c r="AM15" s="580">
        <v>1.4578159178399286</v>
      </c>
      <c r="AN15" s="580">
        <v>1.4470977777413001</v>
      </c>
      <c r="AO15" s="580">
        <v>1.4365360909800022</v>
      </c>
      <c r="AP15" s="580">
        <v>1.4261274567388025</v>
      </c>
      <c r="AQ15" s="580">
        <v>1.4158685720559359</v>
      </c>
      <c r="AR15" s="580">
        <v>1.4057562283306118</v>
      </c>
      <c r="AS15" s="580">
        <v>1.3957873079772098</v>
      </c>
      <c r="AT15" s="580">
        <v>1.3859587812208345</v>
      </c>
      <c r="AU15" s="580">
        <v>1.3762677030273078</v>
      </c>
      <c r="AV15" s="580">
        <v>1.3667112101610677</v>
      </c>
      <c r="AW15" s="580">
        <v>1.3572865183647944</v>
      </c>
      <c r="AX15" s="580">
        <v>1.3479909196549356</v>
      </c>
      <c r="AY15" s="580">
        <v>1.3388217797276045</v>
      </c>
      <c r="AZ15" s="580">
        <v>1.3297765354696358</v>
      </c>
      <c r="BA15" s="580">
        <v>1.3208526925698583</v>
      </c>
      <c r="BB15" s="580">
        <v>1.3120478232259061</v>
      </c>
      <c r="BC15" s="580">
        <v>1.3033595639421454</v>
      </c>
      <c r="BD15" s="580">
        <v>1.2947856134145113</v>
      </c>
      <c r="BE15" s="580">
        <v>1.2863237304982913</v>
      </c>
      <c r="BF15" s="580">
        <v>1.2779717322550739</v>
      </c>
      <c r="BG15" s="580">
        <v>1.2697274920752943</v>
      </c>
      <c r="BH15" s="580">
        <v>1.2615889378729845</v>
      </c>
      <c r="BI15" s="580">
        <v>1.2535540503495051</v>
      </c>
      <c r="BJ15" s="580">
        <v>1.2456208613232085</v>
      </c>
      <c r="BK15" s="580">
        <v>1.237787452122125</v>
      </c>
    </row>
    <row r="16" spans="1:63">
      <c r="A16" s="1068"/>
      <c r="B16" s="597">
        <v>1.583</v>
      </c>
      <c r="C16" s="580">
        <v>1.8578994075365272</v>
      </c>
      <c r="D16" s="580">
        <v>1.8398979599282621</v>
      </c>
      <c r="E16" s="580">
        <v>1.8222420019178132</v>
      </c>
      <c r="F16" s="580">
        <v>1.8049216819206202</v>
      </c>
      <c r="G16" s="580">
        <v>1.7879275193808088</v>
      </c>
      <c r="H16" s="580">
        <v>1.7712503874670908</v>
      </c>
      <c r="I16" s="580">
        <v>1.7548814967281565</v>
      </c>
      <c r="J16" s="580">
        <v>1.7388123796460515</v>
      </c>
      <c r="K16" s="580">
        <v>1.723034876030505</v>
      </c>
      <c r="L16" s="580">
        <v>1.7075411192012739</v>
      </c>
      <c r="M16" s="580">
        <v>1.6923235229093454</v>
      </c>
      <c r="N16" s="580">
        <v>1.6773747689513103</v>
      </c>
      <c r="O16" s="580">
        <v>1.6626877954344217</v>
      </c>
      <c r="P16" s="580">
        <v>1.6482557856528059</v>
      </c>
      <c r="Q16" s="580">
        <v>1.6340721575380079</v>
      </c>
      <c r="R16" s="580">
        <v>1.6201305536495765</v>
      </c>
      <c r="S16" s="580">
        <v>1.6064248316737011</v>
      </c>
      <c r="T16" s="580">
        <v>1.5929490554000754</v>
      </c>
      <c r="U16" s="580">
        <v>1.5796974861491349</v>
      </c>
      <c r="V16" s="580">
        <v>1.566664574623658</v>
      </c>
      <c r="W16" s="580">
        <v>1.5538449531604279</v>
      </c>
      <c r="X16" s="580">
        <v>1.5412334283592188</v>
      </c>
      <c r="Y16" s="580">
        <v>1.5288249740678506</v>
      </c>
      <c r="Z16" s="580">
        <v>1.5166147247033968</v>
      </c>
      <c r="AA16" s="580">
        <v>1.5045979688909075</v>
      </c>
      <c r="AB16" s="580">
        <v>1.4927701434021718</v>
      </c>
      <c r="AC16" s="580">
        <v>1.4811268273781399</v>
      </c>
      <c r="AD16" s="580">
        <v>1.4696637368196357</v>
      </c>
      <c r="AE16" s="580">
        <v>1.4583767193319372</v>
      </c>
      <c r="AF16" s="580">
        <v>1.4472617491096824</v>
      </c>
      <c r="AG16" s="580">
        <v>1.4363149221493727</v>
      </c>
      <c r="AH16" s="580">
        <v>1.4255324516775183</v>
      </c>
      <c r="AI16" s="580">
        <v>1.414910663783173</v>
      </c>
      <c r="AJ16" s="580">
        <v>1.4044459932442808</v>
      </c>
      <c r="AK16" s="580">
        <v>1.3941349795378744</v>
      </c>
      <c r="AL16" s="580">
        <v>1.3839742630247409</v>
      </c>
      <c r="AM16" s="580">
        <v>1.3739605812997226</v>
      </c>
      <c r="AN16" s="580">
        <v>1.3640907656993257</v>
      </c>
      <c r="AO16" s="580">
        <v>1.3543617379587765</v>
      </c>
      <c r="AP16" s="580">
        <v>1.3447705070111231</v>
      </c>
      <c r="AQ16" s="580">
        <v>1.3353141659213876</v>
      </c>
      <c r="AR16" s="580">
        <v>1.3259898889491679</v>
      </c>
      <c r="AS16" s="580">
        <v>1.3167949287334553</v>
      </c>
      <c r="AT16" s="580">
        <v>1.3077266135937726</v>
      </c>
      <c r="AU16" s="580">
        <v>1.2987823449420708</v>
      </c>
      <c r="AV16" s="580">
        <v>1.2899595948001084</v>
      </c>
      <c r="AW16" s="580">
        <v>1.281255903417339</v>
      </c>
      <c r="AX16" s="580">
        <v>1.2726688769845875</v>
      </c>
      <c r="AY16" s="580">
        <v>1.2641961854390542</v>
      </c>
      <c r="AZ16" s="580">
        <v>1.2558355603564151</v>
      </c>
      <c r="BA16" s="580">
        <v>1.2475847929260149</v>
      </c>
      <c r="BB16" s="580">
        <v>1.2394417320053588</v>
      </c>
      <c r="BC16" s="580">
        <v>1.2314042822502977</v>
      </c>
      <c r="BD16" s="580">
        <v>1.2234704023174989</v>
      </c>
      <c r="BE16" s="580">
        <v>1.2156381031359569</v>
      </c>
      <c r="BF16" s="580">
        <v>1.207905446244478</v>
      </c>
      <c r="BG16" s="580">
        <v>1.2002705421922122</v>
      </c>
      <c r="BH16" s="580">
        <v>1.1927315489994632</v>
      </c>
      <c r="BI16" s="580">
        <v>1.1852866706761456</v>
      </c>
      <c r="BJ16" s="580">
        <v>1.1779341557953806</v>
      </c>
      <c r="BK16" s="580">
        <v>1.1706722961198557</v>
      </c>
    </row>
    <row r="17" spans="1:63">
      <c r="A17" s="1068"/>
      <c r="B17" s="597">
        <v>1.667</v>
      </c>
      <c r="C17" s="580">
        <v>1.7402952375452683</v>
      </c>
      <c r="D17" s="580">
        <v>1.7239395063153</v>
      </c>
      <c r="E17" s="580">
        <v>1.7078883432082226</v>
      </c>
      <c r="F17" s="580">
        <v>1.6921333194329444</v>
      </c>
      <c r="G17" s="580">
        <v>1.6766663143730389</v>
      </c>
      <c r="H17" s="580">
        <v>1.6614795016299089</v>
      </c>
      <c r="I17" s="580">
        <v>1.6465653358176482</v>
      </c>
      <c r="J17" s="580">
        <v>1.6319165400627857</v>
      </c>
      <c r="K17" s="580">
        <v>1.617526094165403</v>
      </c>
      <c r="L17" s="580">
        <v>1.6033872233811577</v>
      </c>
      <c r="M17" s="580">
        <v>1.5894933877865469</v>
      </c>
      <c r="N17" s="580">
        <v>1.5758382721923452</v>
      </c>
      <c r="O17" s="580">
        <v>1.5624157765725226</v>
      </c>
      <c r="P17" s="580">
        <v>1.5492200069781739</v>
      </c>
      <c r="Q17" s="580">
        <v>1.5362452669080262</v>
      </c>
      <c r="R17" s="580">
        <v>1.5234860491089728</v>
      </c>
      <c r="S17" s="580">
        <v>1.5109370277818484</v>
      </c>
      <c r="T17" s="580">
        <v>1.4985930511692613</v>
      </c>
      <c r="U17" s="580">
        <v>1.4864491345038182</v>
      </c>
      <c r="V17" s="580">
        <v>1.4745004532964556</v>
      </c>
      <c r="W17" s="580">
        <v>1.4627423369458996</v>
      </c>
      <c r="X17" s="580">
        <v>1.451170262651466</v>
      </c>
      <c r="Y17" s="580">
        <v>1.4397798496125349</v>
      </c>
      <c r="Z17" s="580">
        <v>1.4285668534990743</v>
      </c>
      <c r="AA17" s="580">
        <v>1.4175271611785454</v>
      </c>
      <c r="AB17" s="580">
        <v>1.4066567856854313</v>
      </c>
      <c r="AC17" s="580">
        <v>1.3959518614204631</v>
      </c>
      <c r="AD17" s="580">
        <v>1.3854086395673972</v>
      </c>
      <c r="AE17" s="580">
        <v>1.3750234837159334</v>
      </c>
      <c r="AF17" s="580">
        <v>1.3647928656800314</v>
      </c>
      <c r="AG17" s="580">
        <v>1.3547133615015279</v>
      </c>
      <c r="AH17" s="580">
        <v>1.3447816476295453</v>
      </c>
      <c r="AI17" s="580">
        <v>1.3349944972667347</v>
      </c>
      <c r="AJ17" s="580">
        <v>1.3253487768739136</v>
      </c>
      <c r="AK17" s="580">
        <v>1.3158414428251486</v>
      </c>
      <c r="AL17" s="580">
        <v>1.3064695382057807</v>
      </c>
      <c r="AM17" s="580">
        <v>1.2972301897463159</v>
      </c>
      <c r="AN17" s="580">
        <v>1.2881206048855016</v>
      </c>
      <c r="AO17" s="580">
        <v>1.2791380689562892</v>
      </c>
      <c r="AP17" s="580">
        <v>1.2702799424887161</v>
      </c>
      <c r="AQ17" s="580">
        <v>1.261543658624086</v>
      </c>
      <c r="AR17" s="580">
        <v>1.2529267206351231</v>
      </c>
      <c r="AS17" s="580">
        <v>1.2444266995470679</v>
      </c>
      <c r="AT17" s="580">
        <v>1.2360412318549536</v>
      </c>
      <c r="AU17" s="580">
        <v>1.2277680173325549</v>
      </c>
      <c r="AV17" s="580">
        <v>1.2196048169287461</v>
      </c>
      <c r="AW17" s="580">
        <v>1.2115494507472251</v>
      </c>
      <c r="AX17" s="580">
        <v>1.2035997961057723</v>
      </c>
      <c r="AY17" s="580">
        <v>1.1957537856714189</v>
      </c>
      <c r="AZ17" s="580">
        <v>1.1880094056680823</v>
      </c>
      <c r="BA17" s="580">
        <v>1.180364694153401</v>
      </c>
      <c r="BB17" s="580">
        <v>1.1728177393616761</v>
      </c>
      <c r="BC17" s="580">
        <v>1.1653666781099783</v>
      </c>
      <c r="BD17" s="580">
        <v>1.1580096942646267</v>
      </c>
      <c r="BE17" s="580">
        <v>1.1507450172653919</v>
      </c>
      <c r="BF17" s="580">
        <v>1.1435709207049014</v>
      </c>
      <c r="BG17" s="580">
        <v>1.1364857209608543</v>
      </c>
      <c r="BH17" s="580">
        <v>1.1294877758787709</v>
      </c>
      <c r="BI17" s="580">
        <v>1.1225754835031079</v>
      </c>
      <c r="BJ17" s="580">
        <v>1.1157472808546829</v>
      </c>
      <c r="BK17" s="580">
        <v>1.1090016427524512</v>
      </c>
    </row>
    <row r="18" spans="1:63">
      <c r="A18" s="1068"/>
      <c r="B18" s="510">
        <v>1.75</v>
      </c>
      <c r="C18" s="580">
        <v>1.6335250232768836</v>
      </c>
      <c r="D18" s="580">
        <v>1.6186202201418172</v>
      </c>
      <c r="E18" s="580">
        <v>1.6039849500532115</v>
      </c>
      <c r="F18" s="580">
        <v>1.5896119673187248</v>
      </c>
      <c r="G18" s="580">
        <v>1.5754942836481853</v>
      </c>
      <c r="H18" s="580">
        <v>1.5616251568239923</v>
      </c>
      <c r="I18" s="580">
        <v>1.5479980799647077</v>
      </c>
      <c r="J18" s="580">
        <v>1.5346067713459091</v>
      </c>
      <c r="K18" s="580">
        <v>1.5214451647448588</v>
      </c>
      <c r="L18" s="580">
        <v>1.5085074002777981</v>
      </c>
      <c r="M18" s="580">
        <v>1.4957878157008007</v>
      </c>
      <c r="N18" s="580">
        <v>1.4832809381470446</v>
      </c>
      <c r="O18" s="580">
        <v>1.4709814762751763</v>
      </c>
      <c r="P18" s="580">
        <v>1.4588843128050999</v>
      </c>
      <c r="Q18" s="580">
        <v>1.4469844974190695</v>
      </c>
      <c r="R18" s="580">
        <v>1.4352772400073979</v>
      </c>
      <c r="S18" s="580">
        <v>1.4237579042394171</v>
      </c>
      <c r="T18" s="580">
        <v>1.4124220014415683</v>
      </c>
      <c r="U18" s="580">
        <v>1.401265184765633</v>
      </c>
      <c r="V18" s="580">
        <v>1.3902832436311938</v>
      </c>
      <c r="W18" s="580">
        <v>1.379472098427394</v>
      </c>
      <c r="X18" s="580">
        <v>1.3688277954599901</v>
      </c>
      <c r="Y18" s="580">
        <v>1.3583465021305539</v>
      </c>
      <c r="Z18" s="580">
        <v>1.348024502335468</v>
      </c>
      <c r="AA18" s="580">
        <v>1.3378581920731214</v>
      </c>
      <c r="AB18" s="580">
        <v>1.3278440752483855</v>
      </c>
      <c r="AC18" s="580">
        <v>1.3179787596641193</v>
      </c>
      <c r="AD18" s="580">
        <v>1.3082589531900441</v>
      </c>
      <c r="AE18" s="580">
        <v>1.2986814600998999</v>
      </c>
      <c r="AF18" s="580">
        <v>1.2892431775683202</v>
      </c>
      <c r="AG18" s="580">
        <v>1.2799410923193633</v>
      </c>
      <c r="AH18" s="580">
        <v>1.2707722774190904</v>
      </c>
      <c r="AI18" s="580">
        <v>1.2617338892050216</v>
      </c>
      <c r="AJ18" s="580">
        <v>1.2528231643457</v>
      </c>
      <c r="AK18" s="580">
        <v>1.2440374170239836</v>
      </c>
      <c r="AL18" s="580">
        <v>1.2353740362380254</v>
      </c>
      <c r="AM18" s="580">
        <v>1.2268304832142489</v>
      </c>
      <c r="AN18" s="580">
        <v>1.2184042889269355</v>
      </c>
      <c r="AO18" s="580">
        <v>1.21009305171933</v>
      </c>
      <c r="AP18" s="580">
        <v>1.2018944350214507</v>
      </c>
      <c r="AQ18" s="580">
        <v>1.1938061651600493</v>
      </c>
      <c r="AR18" s="580">
        <v>1.1858260292564093</v>
      </c>
      <c r="AS18" s="580">
        <v>1.1779518732078971</v>
      </c>
      <c r="AT18" s="580">
        <v>1.1701815997494012</v>
      </c>
      <c r="AU18" s="580">
        <v>1.1625131665909951</v>
      </c>
      <c r="AV18" s="580">
        <v>1.1549445846283473</v>
      </c>
      <c r="AW18" s="580">
        <v>1.1474739162225878</v>
      </c>
      <c r="AX18" s="580">
        <v>1.1400992735465028</v>
      </c>
      <c r="AY18" s="580">
        <v>1.1328188169940976</v>
      </c>
      <c r="AZ18" s="580">
        <v>1.1256307536507077</v>
      </c>
      <c r="BA18" s="580">
        <v>1.1185333358209895</v>
      </c>
      <c r="BB18" s="580">
        <v>1.1115248596122491</v>
      </c>
      <c r="BC18" s="580">
        <v>1.1046036635707022</v>
      </c>
      <c r="BD18" s="580">
        <v>1.0977681273683644</v>
      </c>
      <c r="BE18" s="580">
        <v>1.0910166705383986</v>
      </c>
      <c r="BF18" s="580">
        <v>1.0843477512568456</v>
      </c>
      <c r="BG18" s="580">
        <v>1.0777598651687614</v>
      </c>
      <c r="BH18" s="580">
        <v>1.0712515442568875</v>
      </c>
      <c r="BI18" s="580">
        <v>1.0648213557510653</v>
      </c>
      <c r="BJ18" s="580">
        <v>1.0584679010766951</v>
      </c>
      <c r="BK18" s="580">
        <v>1.0521898148406161</v>
      </c>
    </row>
    <row r="19" spans="1:63">
      <c r="A19" s="1068"/>
      <c r="B19" s="597">
        <v>1.833</v>
      </c>
      <c r="C19" s="580">
        <v>1.5362965510794306</v>
      </c>
      <c r="D19" s="580">
        <v>1.522675894565158</v>
      </c>
      <c r="E19" s="580">
        <v>1.5092946344302154</v>
      </c>
      <c r="F19" s="580">
        <v>1.4961465142175097</v>
      </c>
      <c r="G19" s="580">
        <v>1.4832254935980078</v>
      </c>
      <c r="H19" s="580">
        <v>1.47052573911802</v>
      </c>
      <c r="I19" s="580">
        <v>1.4580416154177906</v>
      </c>
      <c r="J19" s="580">
        <v>1.4457676768936283</v>
      </c>
      <c r="K19" s="580">
        <v>1.4336986597776507</v>
      </c>
      <c r="L19" s="580">
        <v>1.4218294746109503</v>
      </c>
      <c r="M19" s="580">
        <v>1.4101551990875627</v>
      </c>
      <c r="N19" s="580">
        <v>1.3986710712481045</v>
      </c>
      <c r="O19" s="580">
        <v>1.387372483003303</v>
      </c>
      <c r="P19" s="580">
        <v>1.3762549739689172</v>
      </c>
      <c r="Q19" s="580">
        <v>1.3653142255947195</v>
      </c>
      <c r="R19" s="580">
        <v>1.3545460555713049</v>
      </c>
      <c r="S19" s="580">
        <v>1.3439464124995064</v>
      </c>
      <c r="T19" s="580">
        <v>1.3335113708081485</v>
      </c>
      <c r="U19" s="580">
        <v>1.3232371259067399</v>
      </c>
      <c r="V19" s="580">
        <v>1.3131199895605352</v>
      </c>
      <c r="W19" s="580">
        <v>1.3031563854761541</v>
      </c>
      <c r="X19" s="580">
        <v>1.2933428450866553</v>
      </c>
      <c r="Y19" s="580">
        <v>1.2836760035256356</v>
      </c>
      <c r="Z19" s="580">
        <v>1.274152595780532</v>
      </c>
      <c r="AA19" s="580">
        <v>1.2647694530158931</v>
      </c>
      <c r="AB19" s="580">
        <v>1.2555234990579194</v>
      </c>
      <c r="AC19" s="580">
        <v>1.2464117470320812</v>
      </c>
      <c r="AD19" s="580">
        <v>1.237431296146092</v>
      </c>
      <c r="AE19" s="580">
        <v>1.2285793286109623</v>
      </c>
      <c r="AF19" s="580">
        <v>1.2198531066932641</v>
      </c>
      <c r="AG19" s="580">
        <v>1.2112499698921311</v>
      </c>
      <c r="AH19" s="580">
        <v>1.2027673322348804</v>
      </c>
      <c r="AI19" s="580">
        <v>1.1944026796854785</v>
      </c>
      <c r="AJ19" s="580">
        <v>1.1861535676603985</v>
      </c>
      <c r="AK19" s="580">
        <v>1.1780176186467088</v>
      </c>
      <c r="AL19" s="580">
        <v>1.1699925199175261</v>
      </c>
      <c r="AM19" s="580">
        <v>1.1620760213402093</v>
      </c>
      <c r="AN19" s="580">
        <v>1.1542659332729412</v>
      </c>
      <c r="AO19" s="580">
        <v>1.1465601245455643</v>
      </c>
      <c r="AP19" s="580">
        <v>1.1389565205207575</v>
      </c>
      <c r="AQ19" s="580">
        <v>1.1314531012318509</v>
      </c>
      <c r="AR19" s="580">
        <v>1.1240478995937664</v>
      </c>
      <c r="AS19" s="580">
        <v>1.1167389996837593</v>
      </c>
      <c r="AT19" s="580">
        <v>1.1095245350887966</v>
      </c>
      <c r="AU19" s="580">
        <v>1.1024026873165875</v>
      </c>
      <c r="AV19" s="580">
        <v>1.0953716842674148</v>
      </c>
      <c r="AW19" s="580">
        <v>1.0884297987640799</v>
      </c>
      <c r="AX19" s="580">
        <v>1.0815753471373895</v>
      </c>
      <c r="AY19" s="580">
        <v>1.0748066878647584</v>
      </c>
      <c r="AZ19" s="580">
        <v>1.068122220259613</v>
      </c>
      <c r="BA19" s="580">
        <v>1.061520383209398</v>
      </c>
      <c r="BB19" s="580">
        <v>1.0549996539600945</v>
      </c>
      <c r="BC19" s="580">
        <v>1.0485585469452665</v>
      </c>
      <c r="BD19" s="580">
        <v>1.0421956126577383</v>
      </c>
      <c r="BE19" s="580">
        <v>1.0359094365621093</v>
      </c>
      <c r="BF19" s="580">
        <v>1.0296986380463851</v>
      </c>
      <c r="BG19" s="580">
        <v>1.0235618694110997</v>
      </c>
      <c r="BH19" s="580">
        <v>1.0174978148943705</v>
      </c>
      <c r="BI19" s="580">
        <v>1.0115051897314045</v>
      </c>
      <c r="BJ19" s="580">
        <v>1.0055827392470444</v>
      </c>
      <c r="BK19" s="580">
        <v>0.99972923798001101</v>
      </c>
    </row>
    <row r="20" spans="1:63">
      <c r="A20" s="1068"/>
      <c r="B20" s="597">
        <v>1.917</v>
      </c>
      <c r="C20" s="580">
        <v>1.4475048422917856</v>
      </c>
      <c r="D20" s="580">
        <v>1.4350248580347873</v>
      </c>
      <c r="E20" s="580">
        <v>1.4227582321692225</v>
      </c>
      <c r="F20" s="580">
        <v>1.4106995396906772</v>
      </c>
      <c r="G20" s="580">
        <v>1.3988435379691113</v>
      </c>
      <c r="H20" s="580">
        <v>1.3871851591490489</v>
      </c>
      <c r="I20" s="580">
        <v>1.375719502926658</v>
      </c>
      <c r="J20" s="580">
        <v>1.3644418296820986</v>
      </c>
      <c r="K20" s="580">
        <v>1.353347553946916</v>
      </c>
      <c r="L20" s="580">
        <v>1.3424322381875613</v>
      </c>
      <c r="M20" s="580">
        <v>1.3316915868873402</v>
      </c>
      <c r="N20" s="580">
        <v>1.3211214409101995</v>
      </c>
      <c r="O20" s="580">
        <v>1.3107177721308252</v>
      </c>
      <c r="P20" s="580">
        <v>1.3004766783164787</v>
      </c>
      <c r="Q20" s="580">
        <v>1.2903943782469161</v>
      </c>
      <c r="R20" s="580">
        <v>1.280467207059562</v>
      </c>
      <c r="S20" s="580">
        <v>1.2706916118079075</v>
      </c>
      <c r="T20" s="580">
        <v>1.2610641472218191</v>
      </c>
      <c r="U20" s="580">
        <v>1.2515814716591318</v>
      </c>
      <c r="V20" s="580">
        <v>1.2422403432385327</v>
      </c>
      <c r="W20" s="580">
        <v>1.233037616144335</v>
      </c>
      <c r="X20" s="580">
        <v>1.2239702370942918</v>
      </c>
      <c r="Y20" s="580">
        <v>1.2150352419621224</v>
      </c>
      <c r="Z20" s="580">
        <v>1.2062297525468972</v>
      </c>
      <c r="AA20" s="580">
        <v>1.1975509734818897</v>
      </c>
      <c r="AB20" s="580">
        <v>1.1889961892759175</v>
      </c>
      <c r="AC20" s="580">
        <v>1.1805627614805989</v>
      </c>
      <c r="AD20" s="580">
        <v>1.1722481259773114</v>
      </c>
      <c r="AE20" s="580">
        <v>1.1640497903779969</v>
      </c>
      <c r="AF20" s="580">
        <v>1.1559653315342775</v>
      </c>
      <c r="AG20" s="580">
        <v>1.1479923931496512</v>
      </c>
      <c r="AH20" s="580">
        <v>1.1401286834898254</v>
      </c>
      <c r="AI20" s="580">
        <v>1.1323719731865176</v>
      </c>
      <c r="AJ20" s="580">
        <v>1.1247200931302967</v>
      </c>
      <c r="AK20" s="580">
        <v>1.1171709324482861</v>
      </c>
      <c r="AL20" s="580">
        <v>1.1097224365627643</v>
      </c>
      <c r="AM20" s="580">
        <v>1.1023726053269165</v>
      </c>
      <c r="AN20" s="580">
        <v>1.0951194912341804</v>
      </c>
      <c r="AO20" s="580">
        <v>1.0879611976978207</v>
      </c>
      <c r="AP20" s="580">
        <v>1.0808958773975372</v>
      </c>
      <c r="AQ20" s="580">
        <v>1.0739217306900848</v>
      </c>
      <c r="AR20" s="580">
        <v>1.0670370040810255</v>
      </c>
      <c r="AS20" s="580">
        <v>1.0602399887548908</v>
      </c>
      <c r="AT20" s="580">
        <v>1.0535290191611666</v>
      </c>
      <c r="AU20" s="580">
        <v>1.0469024716536415</v>
      </c>
      <c r="AV20" s="580">
        <v>1.0403587631807829</v>
      </c>
      <c r="AW20" s="580">
        <v>1.0338963500249236</v>
      </c>
      <c r="AX20" s="580">
        <v>1.0275137265881515</v>
      </c>
      <c r="AY20" s="580">
        <v>1.0212094242228897</v>
      </c>
      <c r="AZ20" s="580">
        <v>1.0149820101052682</v>
      </c>
      <c r="BA20" s="580">
        <v>1.0088300861494655</v>
      </c>
      <c r="BB20" s="580">
        <v>1.0027522879612933</v>
      </c>
      <c r="BC20" s="580">
        <v>0.99674728382938227</v>
      </c>
      <c r="BD20" s="580">
        <v>0.99081377375239776</v>
      </c>
      <c r="BE20" s="580">
        <v>0.98495048850079658</v>
      </c>
      <c r="BF20" s="580">
        <v>0.9791561887117004</v>
      </c>
      <c r="BG20" s="580">
        <v>0.97342966401552955</v>
      </c>
      <c r="BH20" s="580">
        <v>0.96776973219310791</v>
      </c>
      <c r="BI20" s="580">
        <v>0.96217523836200114</v>
      </c>
      <c r="BJ20" s="580">
        <v>0.95664505419091594</v>
      </c>
      <c r="BK20" s="580">
        <v>0.95117807714103497</v>
      </c>
    </row>
    <row r="21" spans="1:63">
      <c r="A21" s="1068"/>
      <c r="B21" s="510">
        <v>2</v>
      </c>
      <c r="C21" s="580">
        <v>1.3662004904812737</v>
      </c>
      <c r="D21" s="580">
        <v>1.3547372070400443</v>
      </c>
      <c r="E21" s="580">
        <v>1.3434646912879149</v>
      </c>
      <c r="F21" s="580">
        <v>1.3323782204947074</v>
      </c>
      <c r="G21" s="580">
        <v>1.3214732265450322</v>
      </c>
      <c r="H21" s="580">
        <v>1.3107452896623457</v>
      </c>
      <c r="I21" s="580">
        <v>1.3001901324362435</v>
      </c>
      <c r="J21" s="580">
        <v>1.2898036141360267</v>
      </c>
      <c r="K21" s="580">
        <v>1.2795817252946671</v>
      </c>
      <c r="L21" s="580">
        <v>1.2695205825482814</v>
      </c>
      <c r="M21" s="580">
        <v>1.2596164237171665</v>
      </c>
      <c r="N21" s="580">
        <v>1.2498656031153037</v>
      </c>
      <c r="O21" s="580">
        <v>1.2402645870760447</v>
      </c>
      <c r="P21" s="580">
        <v>1.2308099496824512</v>
      </c>
      <c r="Q21" s="580">
        <v>1.2214983686914382</v>
      </c>
      <c r="R21" s="580">
        <v>1.2123266216415474</v>
      </c>
      <c r="S21" s="580">
        <v>1.2032915821347603</v>
      </c>
      <c r="T21" s="580">
        <v>1.1943902162833466</v>
      </c>
      <c r="U21" s="580">
        <v>1.1856195793132587</v>
      </c>
      <c r="V21" s="580">
        <v>1.1769768123160895</v>
      </c>
      <c r="W21" s="580">
        <v>1.1684591391420622</v>
      </c>
      <c r="X21" s="580">
        <v>1.1600638634269649</v>
      </c>
      <c r="Y21" s="580">
        <v>1.1517883657463341</v>
      </c>
      <c r="Z21" s="580">
        <v>1.1436301008905858</v>
      </c>
      <c r="AA21" s="580">
        <v>1.1355865952551338</v>
      </c>
      <c r="AB21" s="580">
        <v>1.127655444339875</v>
      </c>
      <c r="AC21" s="580">
        <v>1.1198343103527335</v>
      </c>
      <c r="AD21" s="580">
        <v>1.1121209199122444</v>
      </c>
      <c r="AE21" s="580">
        <v>1.1045130618444352</v>
      </c>
      <c r="AF21" s="580">
        <v>1.0970085850695217</v>
      </c>
      <c r="AG21" s="580">
        <v>1.0896053965741712</v>
      </c>
      <c r="AH21" s="580">
        <v>1.0823014594653224</v>
      </c>
      <c r="AI21" s="580">
        <v>1.0750947911017599</v>
      </c>
      <c r="AJ21" s="580">
        <v>1.0679834612998398</v>
      </c>
      <c r="AK21" s="580">
        <v>1.0609655906099589</v>
      </c>
      <c r="AL21" s="580">
        <v>1.0540393486605348</v>
      </c>
      <c r="AM21" s="580">
        <v>1.0472029525664295</v>
      </c>
      <c r="AN21" s="580">
        <v>1.0404546653989097</v>
      </c>
      <c r="AO21" s="580">
        <v>1.0337927947143895</v>
      </c>
      <c r="AP21" s="580">
        <v>1.0272156911393318</v>
      </c>
      <c r="AQ21" s="580">
        <v>1.0207217470088299</v>
      </c>
      <c r="AR21" s="580">
        <v>1.0143093950565008</v>
      </c>
      <c r="AS21" s="580">
        <v>1.0079771071534565</v>
      </c>
      <c r="AT21" s="580">
        <v>1.0017233930942133</v>
      </c>
      <c r="AU21" s="580">
        <v>0.99554679942752178</v>
      </c>
      <c r="AV21" s="580">
        <v>0.98944590833018131</v>
      </c>
      <c r="AW21" s="580">
        <v>0.98341933652201541</v>
      </c>
      <c r="AX21" s="580">
        <v>0.97746573422025718</v>
      </c>
      <c r="AY21" s="580">
        <v>0.97158378413168667</v>
      </c>
      <c r="AZ21" s="580">
        <v>0.96577220048094192</v>
      </c>
      <c r="BA21" s="580">
        <v>0.96002972807349307</v>
      </c>
      <c r="BB21" s="580">
        <v>0.95435514139185085</v>
      </c>
      <c r="BC21" s="580">
        <v>0.94874724372363728</v>
      </c>
      <c r="BD21" s="580">
        <v>0.94320486632022038</v>
      </c>
      <c r="BE21" s="580">
        <v>0.93772686758466695</v>
      </c>
      <c r="BF21" s="580">
        <v>0.93231213228782828</v>
      </c>
      <c r="BG21" s="580">
        <v>0.92695957081143243</v>
      </c>
      <c r="BH21" s="580">
        <v>0.92166811841709784</v>
      </c>
      <c r="BI21" s="580">
        <v>0.91643673454024321</v>
      </c>
      <c r="BJ21" s="580">
        <v>0.91126440210790705</v>
      </c>
      <c r="BK21" s="580">
        <v>0.90615012687954011</v>
      </c>
    </row>
    <row r="22" spans="1:63">
      <c r="A22" s="1068"/>
      <c r="B22" s="597">
        <v>2.0830000000000002</v>
      </c>
      <c r="C22" s="580">
        <v>1.291564078636839</v>
      </c>
      <c r="D22" s="580">
        <v>1.2810099288735028</v>
      </c>
      <c r="E22" s="580">
        <v>1.2706268696836607</v>
      </c>
      <c r="F22" s="580">
        <v>1.2604107742595139</v>
      </c>
      <c r="G22" s="580">
        <v>1.2503576474561242</v>
      </c>
      <c r="H22" s="580">
        <v>1.2404636205822024</v>
      </c>
      <c r="I22" s="580">
        <v>1.2307249464362724</v>
      </c>
      <c r="J22" s="580">
        <v>1.2211379945748411</v>
      </c>
      <c r="K22" s="580">
        <v>1.2116992468000098</v>
      </c>
      <c r="L22" s="580">
        <v>1.2024052928547562</v>
      </c>
      <c r="M22" s="580">
        <v>1.1932528263148112</v>
      </c>
      <c r="N22" s="580">
        <v>1.1842386406667431</v>
      </c>
      <c r="O22" s="580">
        <v>1.1753596255624716</v>
      </c>
      <c r="P22" s="580">
        <v>1.1666127632410219</v>
      </c>
      <c r="Q22" s="580">
        <v>1.1579951251088714</v>
      </c>
      <c r="R22" s="580">
        <v>1.1495038684707495</v>
      </c>
      <c r="S22" s="580">
        <v>1.1411362334032225</v>
      </c>
      <c r="T22" s="580">
        <v>1.1328895397638403</v>
      </c>
      <c r="U22" s="580">
        <v>1.1247611843290406</v>
      </c>
      <c r="V22" s="580">
        <v>1.1167486380543818</v>
      </c>
      <c r="W22" s="580">
        <v>1.1088494434510572</v>
      </c>
      <c r="X22" s="580">
        <v>1.1010612120729648</v>
      </c>
      <c r="Y22" s="580">
        <v>1.0933816221089425</v>
      </c>
      <c r="Z22" s="580">
        <v>1.0858084160750636</v>
      </c>
      <c r="AA22" s="580">
        <v>1.0783393986021785</v>
      </c>
      <c r="AB22" s="580">
        <v>1.0709724343141453</v>
      </c>
      <c r="AC22" s="580">
        <v>1.0637054457924451</v>
      </c>
      <c r="AD22" s="580">
        <v>1.0565364116231013</v>
      </c>
      <c r="AE22" s="580">
        <v>1.0494633645220512</v>
      </c>
      <c r="AF22" s="580">
        <v>1.0424843895353162</v>
      </c>
      <c r="AG22" s="580">
        <v>1.0355976223105079</v>
      </c>
      <c r="AH22" s="580">
        <v>1.0288012474364008</v>
      </c>
      <c r="AI22" s="580">
        <v>1.0220934968474567</v>
      </c>
      <c r="AJ22" s="580">
        <v>1.0154726482903622</v>
      </c>
      <c r="AK22" s="580">
        <v>1.0089370238497815</v>
      </c>
      <c r="AL22" s="580">
        <v>1.0024849885306744</v>
      </c>
      <c r="AM22" s="580">
        <v>0.99611494889466656</v>
      </c>
      <c r="AN22" s="580">
        <v>0.98982535174807773</v>
      </c>
      <c r="AO22" s="580">
        <v>0.98361468287934384</v>
      </c>
      <c r="AP22" s="580">
        <v>0.97748146584367324</v>
      </c>
      <c r="AQ22" s="580">
        <v>0.97142426079289279</v>
      </c>
      <c r="AR22" s="580">
        <v>0.96544166334852988</v>
      </c>
      <c r="AS22" s="580">
        <v>0.95953230351628227</v>
      </c>
      <c r="AT22" s="580">
        <v>0.95369484464011256</v>
      </c>
      <c r="AU22" s="580">
        <v>0.94792798239428788</v>
      </c>
      <c r="AV22" s="580">
        <v>0.94223044381177101</v>
      </c>
      <c r="AW22" s="580">
        <v>0.93660098634743971</v>
      </c>
      <c r="AX22" s="580">
        <v>0.93103839697469037</v>
      </c>
      <c r="AY22" s="580">
        <v>0.92554149131404218</v>
      </c>
      <c r="AZ22" s="580">
        <v>0.92010911279242857</v>
      </c>
      <c r="BA22" s="580">
        <v>0.91474013183192437</v>
      </c>
      <c r="BB22" s="580">
        <v>0.90943344506670987</v>
      </c>
      <c r="BC22" s="580">
        <v>0.90418797458713418</v>
      </c>
      <c r="BD22" s="580">
        <v>0.89900266720978894</v>
      </c>
      <c r="BE22" s="580">
        <v>0.89387649377255562</v>
      </c>
      <c r="BF22" s="580">
        <v>0.88880844845363305</v>
      </c>
      <c r="BG22" s="580">
        <v>0.88379754811360012</v>
      </c>
      <c r="BH22" s="580">
        <v>0.87884283165960997</v>
      </c>
      <c r="BI22" s="580">
        <v>0.87394335943085133</v>
      </c>
      <c r="BJ22" s="580">
        <v>0.8690982126044523</v>
      </c>
      <c r="BK22" s="580">
        <v>0.86430649262103565</v>
      </c>
    </row>
    <row r="23" spans="1:63">
      <c r="A23" s="1068"/>
      <c r="B23" s="597">
        <v>2.1670000000000003</v>
      </c>
      <c r="C23" s="582">
        <v>1.2228853767880574</v>
      </c>
      <c r="D23" s="582">
        <v>1.2131466590533884</v>
      </c>
      <c r="E23" s="582">
        <v>1.2035618286612382</v>
      </c>
      <c r="F23" s="582">
        <v>1.1941272667040459</v>
      </c>
      <c r="G23" s="582">
        <v>1.1848394668642228</v>
      </c>
      <c r="H23" s="582">
        <v>1.1756950310693792</v>
      </c>
      <c r="I23" s="582">
        <v>1.1666906653472056</v>
      </c>
      <c r="J23" s="582">
        <v>1.1578231758693824</v>
      </c>
      <c r="K23" s="582">
        <v>1.1490894651745427</v>
      </c>
      <c r="L23" s="582">
        <v>1.140486528560898</v>
      </c>
      <c r="M23" s="582">
        <v>1.1320114506397079</v>
      </c>
      <c r="N23" s="582">
        <v>1.1236614020412814</v>
      </c>
      <c r="O23" s="582">
        <v>1.1154336362657016</v>
      </c>
      <c r="P23" s="582">
        <v>1.1073254866708973</v>
      </c>
      <c r="Q23" s="582">
        <v>1.0993343635911355</v>
      </c>
      <c r="R23" s="582">
        <v>1.0914577515793831</v>
      </c>
      <c r="S23" s="582">
        <v>1.0836932067673801</v>
      </c>
      <c r="T23" s="582">
        <v>1.0760383543375924</v>
      </c>
      <c r="U23" s="582">
        <v>1.0684908861015603</v>
      </c>
      <c r="V23" s="582">
        <v>1.0610485581794511</v>
      </c>
      <c r="W23" s="582">
        <v>1.0537091887759158</v>
      </c>
      <c r="X23" s="582">
        <v>1.0464706560476198</v>
      </c>
      <c r="Y23" s="582">
        <v>1.0393308960580678</v>
      </c>
      <c r="Z23" s="582">
        <v>1.0322879008155843</v>
      </c>
      <c r="AA23" s="582">
        <v>1.0253397163905307</v>
      </c>
      <c r="AB23" s="582">
        <v>1.0184844411080487</v>
      </c>
      <c r="AC23" s="582">
        <v>1.0117202238128222</v>
      </c>
      <c r="AD23" s="582">
        <v>1.0050452622025305</v>
      </c>
      <c r="AE23" s="582">
        <v>0.99845780122683858</v>
      </c>
      <c r="AF23" s="582">
        <v>0.99195613154894058</v>
      </c>
      <c r="AG23" s="582">
        <v>0.98553858806682337</v>
      </c>
      <c r="AH23" s="582">
        <v>0.97920354849155966</v>
      </c>
      <c r="AI23" s="582">
        <v>0.97294943198008499</v>
      </c>
      <c r="AJ23" s="582">
        <v>0.96677469782003578</v>
      </c>
      <c r="AK23" s="582">
        <v>0.96067784416435109</v>
      </c>
      <c r="AL23" s="582">
        <v>0.95465740681345512</v>
      </c>
      <c r="AM23" s="582">
        <v>0.94871195804294461</v>
      </c>
      <c r="AN23" s="582">
        <v>0.94284010547481334</v>
      </c>
      <c r="AO23" s="582">
        <v>0.93704049099033404</v>
      </c>
      <c r="AP23" s="582">
        <v>0.93131178968281947</v>
      </c>
      <c r="AQ23" s="582">
        <v>0.92565270884856343</v>
      </c>
      <c r="AR23" s="582">
        <v>0.9200619870143496</v>
      </c>
      <c r="AS23" s="582">
        <v>0.91453839299999007</v>
      </c>
      <c r="AT23" s="582">
        <v>0.90908072501442938</v>
      </c>
      <c r="AU23" s="582">
        <v>0.90368780978402441</v>
      </c>
      <c r="AV23" s="582">
        <v>0.89835850171166631</v>
      </c>
      <c r="AW23" s="582">
        <v>0.8930916820654824</v>
      </c>
      <c r="AX23" s="582">
        <v>0.88788625819591027</v>
      </c>
      <c r="AY23" s="582">
        <v>0.88274116277999304</v>
      </c>
      <c r="AZ23" s="582">
        <v>0.87765535309179821</v>
      </c>
      <c r="BA23" s="582">
        <v>0.87262781029791214</v>
      </c>
      <c r="BB23" s="582">
        <v>0.86765753877701002</v>
      </c>
      <c r="BC23" s="582">
        <v>0.86274356546254949</v>
      </c>
      <c r="BD23" s="582">
        <v>0.85788493920767239</v>
      </c>
      <c r="BE23" s="582">
        <v>0.8530807301714467</v>
      </c>
      <c r="BF23" s="582">
        <v>0.84833002922561651</v>
      </c>
      <c r="BG23" s="582">
        <v>0.8436319473810644</v>
      </c>
      <c r="BH23" s="582">
        <v>0.83898561523322612</v>
      </c>
      <c r="BI23" s="582">
        <v>0.83439018242573171</v>
      </c>
      <c r="BJ23" s="582">
        <v>0.82984481713157754</v>
      </c>
      <c r="BK23" s="582">
        <v>0.82534870555116457</v>
      </c>
    </row>
    <row r="24" spans="1:63">
      <c r="A24" s="1068"/>
      <c r="B24" s="510">
        <v>2.25</v>
      </c>
      <c r="C24" s="582">
        <v>1.1595463250651628</v>
      </c>
      <c r="D24" s="582">
        <v>1.1505411114612532</v>
      </c>
      <c r="E24" s="582">
        <v>1.1416746916877716</v>
      </c>
      <c r="F24" s="582">
        <v>1.1329438815208894</v>
      </c>
      <c r="G24" s="582">
        <v>1.1243455934013153</v>
      </c>
      <c r="H24" s="582">
        <v>1.1158768327938269</v>
      </c>
      <c r="I24" s="582">
        <v>1.1075346947100966</v>
      </c>
      <c r="J24" s="582">
        <v>1.0993163603863287</v>
      </c>
      <c r="K24" s="582">
        <v>1.091219094107728</v>
      </c>
      <c r="L24" s="582">
        <v>1.0832402401722805</v>
      </c>
      <c r="M24" s="582">
        <v>1.0753772199867717</v>
      </c>
      <c r="N24" s="582">
        <v>1.0676275292883679</v>
      </c>
      <c r="O24" s="582">
        <v>1.0599887354854776</v>
      </c>
      <c r="P24" s="582">
        <v>1.0524584751119528</v>
      </c>
      <c r="Q24" s="582">
        <v>1.0450344513890408</v>
      </c>
      <c r="R24" s="582">
        <v>1.0377144318898028</v>
      </c>
      <c r="S24" s="582">
        <v>1.0304962463010039</v>
      </c>
      <c r="T24" s="582">
        <v>1.0233777842777687</v>
      </c>
      <c r="U24" s="582">
        <v>1.0163569933865435</v>
      </c>
      <c r="V24" s="582">
        <v>1.0094318771321551</v>
      </c>
      <c r="W24" s="582">
        <v>1.002600493064981</v>
      </c>
      <c r="X24" s="582">
        <v>0.99586095096446059</v>
      </c>
      <c r="Y24" s="582">
        <v>0.9892114110953828</v>
      </c>
      <c r="Z24" s="582">
        <v>0.98265008253356756</v>
      </c>
      <c r="AA24" s="582">
        <v>0.97617522155774195</v>
      </c>
      <c r="AB24" s="582">
        <v>0.96978513010457623</v>
      </c>
      <c r="AC24" s="582">
        <v>0.96347815428400851</v>
      </c>
      <c r="AD24" s="582">
        <v>0.9572526829521254</v>
      </c>
      <c r="AE24" s="582">
        <v>0.95110714633901672</v>
      </c>
      <c r="AF24" s="582">
        <v>0.94504001472914756</v>
      </c>
      <c r="AG24" s="582">
        <v>0.93904979719191817</v>
      </c>
      <c r="AH24" s="582">
        <v>0.93313504036019734</v>
      </c>
      <c r="AI24" s="582">
        <v>0.92729432725472916</v>
      </c>
      <c r="AJ24" s="582">
        <v>0.921526276152416</v>
      </c>
      <c r="AK24" s="582">
        <v>0.91582953949657653</v>
      </c>
      <c r="AL24" s="582">
        <v>0.91020280284737543</v>
      </c>
      <c r="AM24" s="582">
        <v>0.90464478387070857</v>
      </c>
      <c r="AN24" s="582">
        <v>0.89915423136390782</v>
      </c>
      <c r="AO24" s="582">
        <v>0.89372992431671072</v>
      </c>
      <c r="AP24" s="582">
        <v>0.88837067100601708</v>
      </c>
      <c r="AQ24" s="582">
        <v>0.88307530812302049</v>
      </c>
      <c r="AR24" s="582">
        <v>0.87784269993137221</v>
      </c>
      <c r="AS24" s="582">
        <v>0.87267173745509918</v>
      </c>
      <c r="AT24" s="582">
        <v>0.86756133769505428</v>
      </c>
      <c r="AU24" s="582">
        <v>0.86251044287273881</v>
      </c>
      <c r="AV24" s="582">
        <v>0.85751801970038521</v>
      </c>
      <c r="AW24" s="582">
        <v>0.8525830586762444</v>
      </c>
      <c r="AX24" s="582">
        <v>0.84770457340406702</v>
      </c>
      <c r="AY24" s="582">
        <v>0.84288159993581557</v>
      </c>
      <c r="AZ24" s="582">
        <v>0.83811319613668711</v>
      </c>
      <c r="BA24" s="582">
        <v>0.83339844107156746</v>
      </c>
      <c r="BB24" s="582">
        <v>0.82873643441208</v>
      </c>
      <c r="BC24" s="582">
        <v>0.8241262958634239</v>
      </c>
      <c r="BD24" s="582">
        <v>0.81956716461023738</v>
      </c>
      <c r="BE24" s="582">
        <v>0.81505819878075358</v>
      </c>
      <c r="BF24" s="582">
        <v>0.81059857492854703</v>
      </c>
      <c r="BG24" s="582">
        <v>0.80618748753120195</v>
      </c>
      <c r="BH24" s="582">
        <v>0.80182414850526007</v>
      </c>
      <c r="BI24" s="582">
        <v>0.79750778673683631</v>
      </c>
      <c r="BJ24" s="582">
        <v>0.79323764762731253</v>
      </c>
      <c r="BK24" s="582">
        <v>0.78901299265354963</v>
      </c>
    </row>
    <row r="25" spans="1:63">
      <c r="A25" s="1068"/>
      <c r="B25" s="597">
        <v>2.3330000000000002</v>
      </c>
      <c r="C25" s="582">
        <v>1.101007034425949</v>
      </c>
      <c r="D25" s="582">
        <v>1.0926634383411258</v>
      </c>
      <c r="E25" s="582">
        <v>1.0844453491856931</v>
      </c>
      <c r="F25" s="582">
        <v>1.0763499562290428</v>
      </c>
      <c r="G25" s="582">
        <v>1.0683745320471847</v>
      </c>
      <c r="H25" s="582">
        <v>1.060516429459065</v>
      </c>
      <c r="I25" s="582">
        <v>1.0527730785971023</v>
      </c>
      <c r="J25" s="582">
        <v>1.0451419841051277</v>
      </c>
      <c r="K25" s="582">
        <v>1.0376207224573142</v>
      </c>
      <c r="L25" s="582">
        <v>1.0302069393920448</v>
      </c>
      <c r="M25" s="582">
        <v>1.0228983474550077</v>
      </c>
      <c r="N25" s="582">
        <v>1.0156927236461371</v>
      </c>
      <c r="O25" s="582">
        <v>1.0085879071653094</v>
      </c>
      <c r="P25" s="582">
        <v>1.0015817972520005</v>
      </c>
      <c r="Q25" s="582">
        <v>0.99467235111435803</v>
      </c>
      <c r="R25" s="582">
        <v>0.98785758194340556</v>
      </c>
      <c r="S25" s="582">
        <v>0.98113555700832544</v>
      </c>
      <c r="T25" s="582">
        <v>0.97450439582897752</v>
      </c>
      <c r="U25" s="582">
        <v>0.96796226842203137</v>
      </c>
      <c r="V25" s="582">
        <v>0.96150739361727067</v>
      </c>
      <c r="W25" s="582">
        <v>0.9551380374408196</v>
      </c>
      <c r="X25" s="582">
        <v>0.94885251156220607</v>
      </c>
      <c r="Y25" s="582">
        <v>0.94264917180233965</v>
      </c>
      <c r="Z25" s="582">
        <v>0.93652641669963876</v>
      </c>
      <c r="AA25" s="582">
        <v>0.93048268613167495</v>
      </c>
      <c r="AB25" s="582">
        <v>0.92451645998984666</v>
      </c>
      <c r="AC25" s="582">
        <v>0.91862625690471444</v>
      </c>
      <c r="AD25" s="582">
        <v>0.91281063301975562</v>
      </c>
      <c r="AE25" s="582">
        <v>0.9070681808114035</v>
      </c>
      <c r="AF25" s="582">
        <v>0.90139752795334571</v>
      </c>
      <c r="AG25" s="582">
        <v>0.89579733622316016</v>
      </c>
      <c r="AH25" s="582">
        <v>0.89026630044945443</v>
      </c>
      <c r="AI25" s="582">
        <v>0.88480314749777134</v>
      </c>
      <c r="AJ25" s="582">
        <v>0.87940663529360419</v>
      </c>
      <c r="AK25" s="582">
        <v>0.87407555188094999</v>
      </c>
      <c r="AL25" s="582">
        <v>0.8688087145148965</v>
      </c>
      <c r="AM25" s="582">
        <v>0.86360496878682091</v>
      </c>
      <c r="AN25" s="582">
        <v>0.8584631877808383</v>
      </c>
      <c r="AO25" s="582">
        <v>0.85338227126020727</v>
      </c>
      <c r="AP25" s="582">
        <v>0.84836114488245629</v>
      </c>
      <c r="AQ25" s="582">
        <v>0.84339875944205622</v>
      </c>
      <c r="AR25" s="582">
        <v>0.8384940901395197</v>
      </c>
      <c r="AS25" s="582">
        <v>0.83364613587585268</v>
      </c>
      <c r="AT25" s="582">
        <v>0.82885391857134394</v>
      </c>
      <c r="AU25" s="582">
        <v>0.82411648250771352</v>
      </c>
      <c r="AV25" s="582">
        <v>0.81943289369269523</v>
      </c>
      <c r="AW25" s="582">
        <v>0.81480223924616269</v>
      </c>
      <c r="AX25" s="582">
        <v>0.81022362680695248</v>
      </c>
      <c r="AY25" s="582">
        <v>0.80569618395957576</v>
      </c>
      <c r="AZ25" s="582">
        <v>0.80121905768004342</v>
      </c>
      <c r="BA25" s="582">
        <v>0.79679141380006591</v>
      </c>
      <c r="BB25" s="582">
        <v>0.79241243648892024</v>
      </c>
      <c r="BC25" s="582">
        <v>0.78808132775231077</v>
      </c>
      <c r="BD25" s="582">
        <v>0.78379730694757299</v>
      </c>
      <c r="BE25" s="582">
        <v>0.77955961031460475</v>
      </c>
      <c r="BF25" s="582">
        <v>0.77536749052193277</v>
      </c>
      <c r="BG25" s="582">
        <v>0.7712202162273466</v>
      </c>
      <c r="BH25" s="582">
        <v>0.7671170716525576</v>
      </c>
      <c r="BI25" s="582">
        <v>0.76305735617136428</v>
      </c>
      <c r="BJ25" s="582">
        <v>0.75904038391082596</v>
      </c>
      <c r="BK25" s="582">
        <v>0.75506548336496748</v>
      </c>
    </row>
    <row r="26" spans="1:63">
      <c r="A26" s="1068"/>
      <c r="B26" s="597">
        <v>2.4170000000000003</v>
      </c>
      <c r="C26" s="582">
        <v>1.0467942082304624</v>
      </c>
      <c r="D26" s="582">
        <v>1.0390489422843794</v>
      </c>
      <c r="E26" s="582">
        <v>1.0314174494990824</v>
      </c>
      <c r="F26" s="582">
        <v>1.0238972412667027</v>
      </c>
      <c r="G26" s="582">
        <v>1.0164859010331631</v>
      </c>
      <c r="H26" s="582">
        <v>1.0091810817091604</v>
      </c>
      <c r="I26" s="582">
        <v>1.0019805031919853</v>
      </c>
      <c r="J26" s="582">
        <v>0.99488194999268231</v>
      </c>
      <c r="K26" s="582">
        <v>0.98788326896336287</v>
      </c>
      <c r="L26" s="582">
        <v>0.98098236711977371</v>
      </c>
      <c r="M26" s="582">
        <v>0.97417720955449605</v>
      </c>
      <c r="N26" s="582">
        <v>0.96746581743640403</v>
      </c>
      <c r="O26" s="582">
        <v>0.96084626609225121</v>
      </c>
      <c r="P26" s="582">
        <v>0.95431668316647766</v>
      </c>
      <c r="Q26" s="582">
        <v>0.94787524685554436</v>
      </c>
      <c r="R26" s="582">
        <v>0.94152018421329353</v>
      </c>
      <c r="S26" s="582">
        <v>0.93524976952402616</v>
      </c>
      <c r="T26" s="582">
        <v>0.92906232274016087</v>
      </c>
      <c r="U26" s="582">
        <v>0.92295620798150124</v>
      </c>
      <c r="V26" s="582">
        <v>0.91692983209329748</v>
      </c>
      <c r="W26" s="582">
        <v>0.91098164326043007</v>
      </c>
      <c r="X26" s="582">
        <v>0.90511012967518856</v>
      </c>
      <c r="Y26" s="582">
        <v>0.89931381825623569</v>
      </c>
      <c r="Z26" s="582">
        <v>0.89359127341648303</v>
      </c>
      <c r="AA26" s="582">
        <v>0.8879410958777102</v>
      </c>
      <c r="AB26" s="582">
        <v>0.88236192152987292</v>
      </c>
      <c r="AC26" s="582">
        <v>0.8768524203331457</v>
      </c>
      <c r="AD26" s="582">
        <v>0.87141129526084293</v>
      </c>
      <c r="AE26" s="582">
        <v>0.86603728128145618</v>
      </c>
      <c r="AF26" s="582">
        <v>0.86072914437812509</v>
      </c>
      <c r="AG26" s="582">
        <v>0.85548568060394925</v>
      </c>
      <c r="AH26" s="582">
        <v>0.8503057151716199</v>
      </c>
      <c r="AI26" s="582">
        <v>0.84518810157592694</v>
      </c>
      <c r="AJ26" s="582">
        <v>0.84013172074776343</v>
      </c>
      <c r="AK26" s="582">
        <v>0.83513548023831652</v>
      </c>
      <c r="AL26" s="582">
        <v>0.83019831343219641</v>
      </c>
      <c r="AM26" s="582">
        <v>0.82531917878831174</v>
      </c>
      <c r="AN26" s="582">
        <v>0.82049705910735793</v>
      </c>
      <c r="AO26" s="582">
        <v>0.81573096082483421</v>
      </c>
      <c r="AP26" s="582">
        <v>0.81101991332856027</v>
      </c>
      <c r="AQ26" s="582">
        <v>0.80636296829970544</v>
      </c>
      <c r="AR26" s="582">
        <v>0.80175919907639048</v>
      </c>
      <c r="AS26" s="582">
        <v>0.79720770003896824</v>
      </c>
      <c r="AT26" s="582">
        <v>0.79270758601612179</v>
      </c>
      <c r="AU26" s="582">
        <v>0.78825799171096678</v>
      </c>
      <c r="AV26" s="582">
        <v>0.78385807114637185</v>
      </c>
      <c r="AW26" s="582">
        <v>0.77950699712875493</v>
      </c>
      <c r="AX26" s="582">
        <v>0.77520396072963804</v>
      </c>
      <c r="AY26" s="582">
        <v>0.77094817078427924</v>
      </c>
      <c r="AZ26" s="582">
        <v>0.76673885340672987</v>
      </c>
      <c r="BA26" s="582">
        <v>0.76257525152069172</v>
      </c>
      <c r="BB26" s="582">
        <v>0.75845662440557682</v>
      </c>
      <c r="BC26" s="582">
        <v>0.75438224725719827</v>
      </c>
      <c r="BD26" s="582">
        <v>0.7503514107625463</v>
      </c>
      <c r="BE26" s="582">
        <v>0.746363420688123</v>
      </c>
      <c r="BF26" s="582">
        <v>0.74241759748133507</v>
      </c>
      <c r="BG26" s="582">
        <v>0.73851327588446591</v>
      </c>
      <c r="BH26" s="582">
        <v>0.7346498045607619</v>
      </c>
      <c r="BI26" s="582">
        <v>0.73082654573219663</v>
      </c>
      <c r="BJ26" s="582">
        <v>0.72704287482848562</v>
      </c>
      <c r="BK26" s="582">
        <v>0.72329818014694902</v>
      </c>
    </row>
    <row r="27" spans="1:63">
      <c r="A27" s="1068"/>
      <c r="B27" s="510">
        <v>2.5</v>
      </c>
      <c r="C27" s="582">
        <v>0.99649151944196335</v>
      </c>
      <c r="D27" s="582">
        <v>0.9892886894650712</v>
      </c>
      <c r="E27" s="582">
        <v>0.98218923908716993</v>
      </c>
      <c r="F27" s="582">
        <v>0.97519095851178383</v>
      </c>
      <c r="G27" s="582">
        <v>0.96829170047770219</v>
      </c>
      <c r="H27" s="582">
        <v>0.96148937806240364</v>
      </c>
      <c r="I27" s="582">
        <v>0.95478196257742232</v>
      </c>
      <c r="J27" s="582">
        <v>0.94816748155119557</v>
      </c>
      <c r="K27" s="582">
        <v>0.9416440167951815</v>
      </c>
      <c r="L27" s="582">
        <v>0.93520970254926228</v>
      </c>
      <c r="M27" s="582">
        <v>0.92886272370266521</v>
      </c>
      <c r="N27" s="582">
        <v>0.92260131408684343</v>
      </c>
      <c r="O27" s="582">
        <v>0.91642375483693617</v>
      </c>
      <c r="P27" s="582">
        <v>0.91032837281862133</v>
      </c>
      <c r="Q27" s="582">
        <v>0.90431353911733281</v>
      </c>
      <c r="R27" s="582">
        <v>0.89837766758697923</v>
      </c>
      <c r="S27" s="582">
        <v>0.89251921345544571</v>
      </c>
      <c r="T27" s="582">
        <v>0.8867366719843045</v>
      </c>
      <c r="U27" s="582">
        <v>0.88102857718029282</v>
      </c>
      <c r="V27" s="582">
        <v>0.87539350055623832</v>
      </c>
      <c r="W27" s="582">
        <v>0.86983004993923341</v>
      </c>
      <c r="X27" s="582">
        <v>0.86433686832396939</v>
      </c>
      <c r="Y27" s="582">
        <v>0.85891263276924734</v>
      </c>
      <c r="Z27" s="582">
        <v>0.85355605333577955</v>
      </c>
      <c r="AA27" s="582">
        <v>0.84826587206349102</v>
      </c>
      <c r="AB27" s="582">
        <v>0.84304086198661776</v>
      </c>
      <c r="AC27" s="582">
        <v>0.83787982618498213</v>
      </c>
      <c r="AD27" s="582">
        <v>0.83278159686990416</v>
      </c>
      <c r="AE27" s="582">
        <v>0.8277450345032823</v>
      </c>
      <c r="AF27" s="582">
        <v>0.82276902694844911</v>
      </c>
      <c r="AG27" s="582">
        <v>0.81785248865147098</v>
      </c>
      <c r="AH27" s="582">
        <v>0.81299435985162738</v>
      </c>
      <c r="AI27" s="582">
        <v>0.80819360581986177</v>
      </c>
      <c r="AJ27" s="582">
        <v>0.80344921612405829</v>
      </c>
      <c r="AK27" s="582">
        <v>0.79876020392004343</v>
      </c>
      <c r="AL27" s="582">
        <v>0.79412560526727172</v>
      </c>
      <c r="AM27" s="582">
        <v>0.78954447846819764</v>
      </c>
      <c r="AN27" s="582">
        <v>0.78501590343038119</v>
      </c>
      <c r="AO27" s="582">
        <v>0.78053898105042185</v>
      </c>
      <c r="AP27" s="582">
        <v>0.77611283261885289</v>
      </c>
      <c r="AQ27" s="582">
        <v>0.77173659924516991</v>
      </c>
      <c r="AR27" s="582">
        <v>0.76740944130220201</v>
      </c>
      <c r="AS27" s="582">
        <v>0.76313053788907115</v>
      </c>
      <c r="AT27" s="582">
        <v>0.75889908631201963</v>
      </c>
      <c r="AU27" s="582">
        <v>0.75471430158241359</v>
      </c>
      <c r="AV27" s="582">
        <v>0.75057541593126476</v>
      </c>
      <c r="AW27" s="582">
        <v>0.74648167833963908</v>
      </c>
      <c r="AX27" s="582">
        <v>0.74243235408434982</v>
      </c>
      <c r="AY27" s="582">
        <v>0.73842672429835698</v>
      </c>
      <c r="AZ27" s="582">
        <v>0.73446408554532128</v>
      </c>
      <c r="BA27" s="582">
        <v>0.73054374940778222</v>
      </c>
      <c r="BB27" s="582">
        <v>0.72666504208845772</v>
      </c>
      <c r="BC27" s="582">
        <v>0.72282730402417483</v>
      </c>
      <c r="BD27" s="582">
        <v>0.71902988951197189</v>
      </c>
      <c r="BE27" s="582">
        <v>0.71527216634692425</v>
      </c>
      <c r="BF27" s="582">
        <v>0.71155351547126688</v>
      </c>
      <c r="BG27" s="582">
        <v>0.70787333063440672</v>
      </c>
      <c r="BH27" s="582">
        <v>0.70423101806342991</v>
      </c>
      <c r="BI27" s="582">
        <v>0.70062599614373089</v>
      </c>
      <c r="BJ27" s="582">
        <v>0.69705769510939919</v>
      </c>
      <c r="BK27" s="582">
        <v>0.6935255567430203</v>
      </c>
    </row>
    <row r="28" spans="1:63">
      <c r="A28" s="1068"/>
      <c r="B28" s="576">
        <v>2.75</v>
      </c>
      <c r="C28" s="582">
        <v>0.87228537449136845</v>
      </c>
      <c r="D28" s="582">
        <v>0.86638878760155735</v>
      </c>
      <c r="E28" s="582">
        <v>0.86057138643515685</v>
      </c>
      <c r="F28" s="582">
        <v>0.85483158654415803</v>
      </c>
      <c r="G28" s="582">
        <v>0.84916784547199664</v>
      </c>
      <c r="H28" s="582">
        <v>0.84357866137162318</v>
      </c>
      <c r="I28" s="582">
        <v>0.83806257167779363</v>
      </c>
      <c r="J28" s="582">
        <v>0.83261815183110954</v>
      </c>
      <c r="K28" s="582">
        <v>0.82724401405147352</v>
      </c>
      <c r="L28" s="582">
        <v>0.82193880615874115</v>
      </c>
      <c r="M28" s="582">
        <v>0.81670121043846233</v>
      </c>
      <c r="N28" s="582">
        <v>0.81152994255071564</v>
      </c>
      <c r="O28" s="582">
        <v>0.80642375048013515</v>
      </c>
      <c r="P28" s="582">
        <v>0.80138141352533099</v>
      </c>
      <c r="Q28" s="582">
        <v>0.79640174132598496</v>
      </c>
      <c r="R28" s="582">
        <v>0.79148357292599592</v>
      </c>
      <c r="S28" s="582">
        <v>0.78662577587112659</v>
      </c>
      <c r="T28" s="582">
        <v>0.78182724533967518</v>
      </c>
      <c r="U28" s="582">
        <v>0.7770869033047737</v>
      </c>
      <c r="V28" s="582">
        <v>0.77240369772697637</v>
      </c>
      <c r="W28" s="582">
        <v>0.76777660177587037</v>
      </c>
      <c r="X28" s="582">
        <v>0.76320461307949605</v>
      </c>
      <c r="Y28" s="582">
        <v>0.75868675300042643</v>
      </c>
      <c r="Z28" s="582">
        <v>0.75422206593740793</v>
      </c>
      <c r="AA28" s="582">
        <v>0.7498096186515143</v>
      </c>
      <c r="AB28" s="582">
        <v>0.74544849961581605</v>
      </c>
      <c r="AC28" s="582">
        <v>0.74113781838761439</v>
      </c>
      <c r="AD28" s="582">
        <v>0.7368767050023306</v>
      </c>
      <c r="AE28" s="582">
        <v>0.73266430938818461</v>
      </c>
      <c r="AF28" s="582">
        <v>0.72849980080083576</v>
      </c>
      <c r="AG28" s="582">
        <v>0.72438236727719496</v>
      </c>
      <c r="AH28" s="582">
        <v>0.72031121510765639</v>
      </c>
      <c r="AI28" s="582">
        <v>0.71628556832602552</v>
      </c>
      <c r="AJ28" s="582">
        <v>0.71230466821645599</v>
      </c>
      <c r="AK28" s="582">
        <v>0.70836777283673802</v>
      </c>
      <c r="AL28" s="582">
        <v>0.70447415655730861</v>
      </c>
      <c r="AM28" s="582">
        <v>0.70062310961538132</v>
      </c>
      <c r="AN28" s="582">
        <v>0.69681393768362054</v>
      </c>
      <c r="AO28" s="582">
        <v>0.69304596145281161</v>
      </c>
      <c r="AP28" s="582">
        <v>0.68931851622799634</v>
      </c>
      <c r="AQ28" s="582">
        <v>0.68563095153757236</v>
      </c>
      <c r="AR28" s="582">
        <v>0.68198263075487298</v>
      </c>
      <c r="AS28" s="582">
        <v>0.67837293073176397</v>
      </c>
      <c r="AT28" s="582">
        <v>0.67480124144381626</v>
      </c>
      <c r="AU28" s="582">
        <v>0.67126696564662736</v>
      </c>
      <c r="AV28" s="582">
        <v>0.66776951854288924</v>
      </c>
      <c r="AW28" s="582">
        <v>0.66430832745980761</v>
      </c>
      <c r="AX28" s="582">
        <v>0.66088283153650262</v>
      </c>
      <c r="AY28" s="582">
        <v>0.65749248142103212</v>
      </c>
      <c r="AZ28" s="582">
        <v>0.65413673897669145</v>
      </c>
      <c r="BA28" s="582">
        <v>0.6508150769972626</v>
      </c>
      <c r="BB28" s="582">
        <v>0.64752697893089517</v>
      </c>
      <c r="BC28" s="582">
        <v>0.64427193861231491</v>
      </c>
      <c r="BD28" s="582">
        <v>0.64104946000306962</v>
      </c>
      <c r="BE28" s="582">
        <v>0.63933952102706804</v>
      </c>
      <c r="BF28" s="582">
        <v>0.63774884942425014</v>
      </c>
      <c r="BG28" s="582">
        <v>0.63616607333385167</v>
      </c>
      <c r="BH28" s="582">
        <v>0.63459113411575052</v>
      </c>
      <c r="BI28" s="582">
        <v>0.63302397370908492</v>
      </c>
      <c r="BJ28" s="582">
        <v>0.63146453462511964</v>
      </c>
      <c r="BK28" s="582">
        <v>0.62991275994021545</v>
      </c>
    </row>
    <row r="29" spans="1:63">
      <c r="A29" s="1068"/>
      <c r="B29" s="576">
        <v>3</v>
      </c>
      <c r="C29" s="582">
        <v>0.79068059638996979</v>
      </c>
      <c r="D29" s="582">
        <v>0.78566084478604803</v>
      </c>
      <c r="E29" s="582">
        <v>0.780704428346497</v>
      </c>
      <c r="F29" s="582">
        <v>0.7758101559180296</v>
      </c>
      <c r="G29" s="582">
        <v>0.77097686603085303</v>
      </c>
      <c r="H29" s="582">
        <v>0.76620342597975488</v>
      </c>
      <c r="I29" s="582">
        <v>0.76148873093911373</v>
      </c>
      <c r="J29" s="582">
        <v>0.75683170311038561</v>
      </c>
      <c r="K29" s="582">
        <v>0.75223129090068119</v>
      </c>
      <c r="L29" s="582">
        <v>0.74768646813112105</v>
      </c>
      <c r="M29" s="582">
        <v>0.74319623327371498</v>
      </c>
      <c r="N29" s="582">
        <v>0.73875960871557655</v>
      </c>
      <c r="O29" s="582">
        <v>0.73437564004933409</v>
      </c>
      <c r="P29" s="582">
        <v>0.73004339538865792</v>
      </c>
      <c r="Q29" s="582">
        <v>0.72576196470787402</v>
      </c>
      <c r="R29" s="582">
        <v>0.72153045920467807</v>
      </c>
      <c r="S29" s="582">
        <v>0.71734801068501486</v>
      </c>
      <c r="T29" s="582">
        <v>0.71321377096922833</v>
      </c>
      <c r="U29" s="582">
        <v>0.70912691131862871</v>
      </c>
      <c r="V29" s="582">
        <v>0.7050866218816626</v>
      </c>
      <c r="W29" s="582">
        <v>0.70109211115890857</v>
      </c>
      <c r="X29" s="582">
        <v>0.6971426054861567</v>
      </c>
      <c r="Y29" s="582">
        <v>0.69323734853486108</v>
      </c>
      <c r="Z29" s="582">
        <v>0.68937560082928973</v>
      </c>
      <c r="AA29" s="582">
        <v>0.68555663927972377</v>
      </c>
      <c r="AB29" s="582">
        <v>0.68177975673108648</v>
      </c>
      <c r="AC29" s="582">
        <v>0.67804426152641128</v>
      </c>
      <c r="AD29" s="582">
        <v>0.67434947708458104</v>
      </c>
      <c r="AE29" s="582">
        <v>0.67069474149180053</v>
      </c>
      <c r="AF29" s="582">
        <v>0.667079407106279</v>
      </c>
      <c r="AG29" s="582">
        <v>0.66350284017563255</v>
      </c>
      <c r="AH29" s="582">
        <v>0.65996442046652615</v>
      </c>
      <c r="AI29" s="582">
        <v>0.65646354090610548</v>
      </c>
      <c r="AJ29" s="582">
        <v>0.65299960723477979</v>
      </c>
      <c r="AK29" s="582">
        <v>0.64957203766994021</v>
      </c>
      <c r="AL29" s="582">
        <v>0.64618026258021388</v>
      </c>
      <c r="AM29" s="582">
        <v>0.6428237241698701</v>
      </c>
      <c r="AN29" s="582">
        <v>0.63950187617301157</v>
      </c>
      <c r="AO29" s="582">
        <v>0.63621418355719883</v>
      </c>
      <c r="AP29" s="582">
        <v>0.63296012223617026</v>
      </c>
      <c r="AQ29" s="582">
        <v>0.62973917879133301</v>
      </c>
      <c r="AR29" s="582">
        <v>0.62655085020171364</v>
      </c>
      <c r="AS29" s="582">
        <v>0.62339464358207297</v>
      </c>
      <c r="AT29" s="582">
        <v>0.62027007592889449</v>
      </c>
      <c r="AU29" s="582">
        <v>0.61796855711194432</v>
      </c>
      <c r="AV29" s="582">
        <v>0.61642946077128713</v>
      </c>
      <c r="AW29" s="582">
        <v>0.61489801185042403</v>
      </c>
      <c r="AX29" s="582">
        <v>0.61337415349317237</v>
      </c>
      <c r="AY29" s="582">
        <v>0.61185782940556699</v>
      </c>
      <c r="AZ29" s="582">
        <v>0.61034898384892766</v>
      </c>
      <c r="BA29" s="582">
        <v>0.60884756163302944</v>
      </c>
      <c r="BB29" s="582">
        <v>0.60735350810937383</v>
      </c>
      <c r="BC29" s="582">
        <v>0.60586676916455773</v>
      </c>
      <c r="BD29" s="582">
        <v>0.60438729121374046</v>
      </c>
      <c r="BE29" s="582">
        <v>0.6029150211942057</v>
      </c>
      <c r="BF29" s="582">
        <v>0.60144990655901776</v>
      </c>
      <c r="BG29" s="582">
        <v>0.5999918952707699</v>
      </c>
      <c r="BH29" s="582">
        <v>0.59854093579542333</v>
      </c>
      <c r="BI29" s="582">
        <v>0.5970969770962351</v>
      </c>
      <c r="BJ29" s="582">
        <v>0.59565996862777482</v>
      </c>
      <c r="BK29" s="582">
        <v>0.59422986033002567</v>
      </c>
    </row>
    <row r="30" spans="1:63">
      <c r="A30" s="1068"/>
      <c r="B30" s="576">
        <v>3.25</v>
      </c>
      <c r="C30" s="582">
        <v>0.72026118180677479</v>
      </c>
      <c r="D30" s="582">
        <v>0.71595074999810648</v>
      </c>
      <c r="E30" s="582">
        <v>0.71169160317501601</v>
      </c>
      <c r="F30" s="582">
        <v>0.70748283147656832</v>
      </c>
      <c r="G30" s="582">
        <v>0.70332354643808437</v>
      </c>
      <c r="H30" s="582">
        <v>0.69921288036587537</v>
      </c>
      <c r="I30" s="582">
        <v>0.69514998573377607</v>
      </c>
      <c r="J30" s="582">
        <v>0.6911340346005953</v>
      </c>
      <c r="K30" s="582">
        <v>0.68716421804764405</v>
      </c>
      <c r="L30" s="582">
        <v>0.68323974563553724</v>
      </c>
      <c r="M30" s="582">
        <v>0.67935984487950307</v>
      </c>
      <c r="N30" s="582">
        <v>0.67552376074246878</v>
      </c>
      <c r="O30" s="582">
        <v>0.67173075514522484</v>
      </c>
      <c r="P30" s="582">
        <v>0.66798010649299877</v>
      </c>
      <c r="Q30" s="582">
        <v>0.66427110921780053</v>
      </c>
      <c r="R30" s="582">
        <v>0.66060307333593216</v>
      </c>
      <c r="S30" s="582">
        <v>0.65697532402007619</v>
      </c>
      <c r="T30" s="582">
        <v>0.65338720118540694</v>
      </c>
      <c r="U30" s="582">
        <v>0.64983805908919046</v>
      </c>
      <c r="V30" s="582">
        <v>0.64632726594336454</v>
      </c>
      <c r="W30" s="582">
        <v>0.64285420353960887</v>
      </c>
      <c r="X30" s="582">
        <v>0.63941826688643899</v>
      </c>
      <c r="Y30" s="582">
        <v>0.63601886385787632</v>
      </c>
      <c r="Z30" s="582">
        <v>0.63265541485326615</v>
      </c>
      <c r="AA30" s="582">
        <v>0.62932735246783222</v>
      </c>
      <c r="AB30" s="582">
        <v>0.62603412117357504</v>
      </c>
      <c r="AC30" s="582">
        <v>0.62277517701013796</v>
      </c>
      <c r="AD30" s="582">
        <v>0.61954998728527788</v>
      </c>
      <c r="AE30" s="582">
        <v>0.61635803028459524</v>
      </c>
      <c r="AF30" s="582">
        <v>0.61319879499019136</v>
      </c>
      <c r="AG30" s="582">
        <v>0.61007178080793389</v>
      </c>
      <c r="AH30" s="582">
        <v>0.60697649730302439</v>
      </c>
      <c r="AI30" s="582">
        <v>0.60391246394357556</v>
      </c>
      <c r="AJ30" s="582">
        <v>0.60087920985191623</v>
      </c>
      <c r="AK30" s="582">
        <v>0.59802155540161894</v>
      </c>
      <c r="AL30" s="582">
        <v>0.59653059131044828</v>
      </c>
      <c r="AM30" s="582">
        <v>0.59504704315755719</v>
      </c>
      <c r="AN30" s="582">
        <v>0.59357085575076451</v>
      </c>
      <c r="AO30" s="582">
        <v>0.59210197444421508</v>
      </c>
      <c r="AP30" s="582">
        <v>0.59064034513163632</v>
      </c>
      <c r="AQ30" s="582">
        <v>0.58918591423969491</v>
      </c>
      <c r="AR30" s="582">
        <v>0.58773862872145055</v>
      </c>
      <c r="AS30" s="582">
        <v>0.58629843604990772</v>
      </c>
      <c r="AT30" s="582">
        <v>0.58486528421165973</v>
      </c>
      <c r="AU30" s="582">
        <v>0.58343912170062784</v>
      </c>
      <c r="AV30" s="582">
        <v>0.58201989751189021</v>
      </c>
      <c r="AW30" s="582">
        <v>0.58060756113560164</v>
      </c>
      <c r="AX30" s="582">
        <v>0.57920206255100148</v>
      </c>
      <c r="AY30" s="582">
        <v>0.57780335222050772</v>
      </c>
      <c r="AZ30" s="582">
        <v>0.57641138108389722</v>
      </c>
      <c r="BA30" s="582">
        <v>0.57502610055256975</v>
      </c>
      <c r="BB30" s="582">
        <v>0.57364746250389387</v>
      </c>
      <c r="BC30" s="582">
        <v>0.57227541927563486</v>
      </c>
      <c r="BD30" s="582">
        <v>0.57090992366046189</v>
      </c>
      <c r="BE30" s="582">
        <v>0.5695509289005336</v>
      </c>
      <c r="BF30" s="582">
        <v>0.56819838868216088</v>
      </c>
      <c r="BG30" s="582">
        <v>0.56685225713054643</v>
      </c>
      <c r="BH30" s="582">
        <v>0.56551248880459692</v>
      </c>
      <c r="BI30" s="582">
        <v>0.56417903869181063</v>
      </c>
      <c r="BJ30" s="582">
        <v>0.5628518622032358</v>
      </c>
      <c r="BK30" s="582">
        <v>0.56153091516850084</v>
      </c>
    </row>
    <row r="31" spans="1:63">
      <c r="A31" s="1068"/>
      <c r="B31" s="576">
        <v>3.5</v>
      </c>
      <c r="C31" s="582">
        <v>0.65903505840631693</v>
      </c>
      <c r="D31" s="582">
        <v>0.65530496452963627</v>
      </c>
      <c r="E31" s="582">
        <v>0.65161685717044493</v>
      </c>
      <c r="F31" s="582">
        <v>0.64797003138604758</v>
      </c>
      <c r="G31" s="582">
        <v>0.64436379792699261</v>
      </c>
      <c r="H31" s="582">
        <v>0.64079748280279059</v>
      </c>
      <c r="I31" s="582">
        <v>0.63727042686197555</v>
      </c>
      <c r="J31" s="582">
        <v>0.63378198538595776</v>
      </c>
      <c r="K31" s="582">
        <v>0.63033152769614387</v>
      </c>
      <c r="L31" s="582">
        <v>0.62691843677382131</v>
      </c>
      <c r="M31" s="582">
        <v>0.62354210889232564</v>
      </c>
      <c r="N31" s="582">
        <v>0.62020195326102989</v>
      </c>
      <c r="O31" s="582">
        <v>0.61689739168071511</v>
      </c>
      <c r="P31" s="582">
        <v>0.61362785820990084</v>
      </c>
      <c r="Q31" s="582">
        <v>0.6103927988417297</v>
      </c>
      <c r="R31" s="582">
        <v>0.60719167119101924</v>
      </c>
      <c r="S31" s="582">
        <v>0.6040239441911095</v>
      </c>
      <c r="T31" s="582">
        <v>0.60088909780015154</v>
      </c>
      <c r="U31" s="582">
        <v>0.59778662271649363</v>
      </c>
      <c r="V31" s="582">
        <v>0.59471602010283964</v>
      </c>
      <c r="W31" s="582">
        <v>0.59167680131886591</v>
      </c>
      <c r="X31" s="582">
        <v>0.58866848766199431</v>
      </c>
      <c r="Y31" s="582">
        <v>0.58569061011603341</v>
      </c>
      <c r="Z31" s="582">
        <v>0.58274270910741022</v>
      </c>
      <c r="AA31" s="582">
        <v>0.57982433426872804</v>
      </c>
      <c r="AB31" s="582">
        <v>0.57791496785202279</v>
      </c>
      <c r="AC31" s="582">
        <v>0.57647622514999497</v>
      </c>
      <c r="AD31" s="582">
        <v>0.57504462827451464</v>
      </c>
      <c r="AE31" s="582">
        <v>0.5736201241205231</v>
      </c>
      <c r="AF31" s="582">
        <v>0.5722026601078698</v>
      </c>
      <c r="AG31" s="582">
        <v>0.57079218417484356</v>
      </c>
      <c r="AH31" s="582">
        <v>0.56938864477179763</v>
      </c>
      <c r="AI31" s="582">
        <v>0.56799199085487018</v>
      </c>
      <c r="AJ31" s="582">
        <v>0.56660217187979622</v>
      </c>
      <c r="AK31" s="582">
        <v>0.5652191377958099</v>
      </c>
      <c r="AL31" s="582">
        <v>0.56384283903963628</v>
      </c>
      <c r="AM31" s="582">
        <v>0.56247322652957066</v>
      </c>
      <c r="AN31" s="582">
        <v>0.56111025165964401</v>
      </c>
      <c r="AO31" s="582">
        <v>0.55975386629387291</v>
      </c>
      <c r="AP31" s="582">
        <v>0.55840402276059231</v>
      </c>
      <c r="AQ31" s="582">
        <v>0.55706067384687108</v>
      </c>
      <c r="AR31" s="582">
        <v>0.555723772793007</v>
      </c>
      <c r="AS31" s="582">
        <v>0.55439327328710153</v>
      </c>
      <c r="AT31" s="582">
        <v>0.55306912945971154</v>
      </c>
      <c r="AU31" s="582">
        <v>0.55175129587857841</v>
      </c>
      <c r="AV31" s="582">
        <v>0.55043972754343184</v>
      </c>
      <c r="AW31" s="582">
        <v>0.549134379880867</v>
      </c>
      <c r="AX31" s="582">
        <v>0.54783520873929636</v>
      </c>
      <c r="AY31" s="582">
        <v>0.54654217038396991</v>
      </c>
      <c r="AZ31" s="582">
        <v>0.54525522149206929</v>
      </c>
      <c r="BA31" s="582">
        <v>0.54397431914786798</v>
      </c>
      <c r="BB31" s="582">
        <v>0.54269942083796108</v>
      </c>
      <c r="BC31" s="582">
        <v>0.54143048444656272</v>
      </c>
      <c r="BD31" s="582">
        <v>0.54016746825086681</v>
      </c>
      <c r="BE31" s="582">
        <v>0.53891033091647556</v>
      </c>
      <c r="BF31" s="582">
        <v>0.53765903149288929</v>
      </c>
      <c r="BG31" s="582">
        <v>0.5364135294090604</v>
      </c>
      <c r="BH31" s="582">
        <v>0.53517378446900787</v>
      </c>
      <c r="BI31" s="582">
        <v>0.53393975684749417</v>
      </c>
      <c r="BJ31" s="582">
        <v>0.53271140708575915</v>
      </c>
      <c r="BK31" s="582">
        <v>0.53148869608731564</v>
      </c>
    </row>
    <row r="32" spans="1:63">
      <c r="A32" s="1068"/>
      <c r="B32" s="576">
        <v>3.75</v>
      </c>
      <c r="C32" s="582">
        <v>0.60544146620996764</v>
      </c>
      <c r="D32" s="582">
        <v>0.60219101616395176</v>
      </c>
      <c r="E32" s="582">
        <v>0.5989752813005087</v>
      </c>
      <c r="F32" s="582">
        <v>0.59579370843045065</v>
      </c>
      <c r="G32" s="582">
        <v>0.59264575605597403</v>
      </c>
      <c r="H32" s="582">
        <v>0.58953089406341763</v>
      </c>
      <c r="I32" s="582">
        <v>0.58644860342565963</v>
      </c>
      <c r="J32" s="582">
        <v>0.58339837591380173</v>
      </c>
      <c r="K32" s="582">
        <v>0.58037971381780507</v>
      </c>
      <c r="L32" s="582">
        <v>0.57739212967575304</v>
      </c>
      <c r="M32" s="582">
        <v>0.57443514601143453</v>
      </c>
      <c r="N32" s="582">
        <v>0.57150829507994894</v>
      </c>
      <c r="O32" s="582">
        <v>0.56861111862104885</v>
      </c>
      <c r="P32" s="582">
        <v>0.56574316761994803</v>
      </c>
      <c r="Q32" s="582">
        <v>0.56290400207532987</v>
      </c>
      <c r="R32" s="582">
        <v>0.56046245308822362</v>
      </c>
      <c r="S32" s="582">
        <v>0.55906571027480934</v>
      </c>
      <c r="T32" s="582">
        <v>0.55767591187202692</v>
      </c>
      <c r="U32" s="582">
        <v>0.55629300621834044</v>
      </c>
      <c r="V32" s="582">
        <v>0.5549169421633805</v>
      </c>
      <c r="W32" s="582">
        <v>0.55354766906163733</v>
      </c>
      <c r="X32" s="582">
        <v>0.55218513676624781</v>
      </c>
      <c r="Y32" s="582">
        <v>0.55082929562287342</v>
      </c>
      <c r="Z32" s="582">
        <v>0.5494800964636678</v>
      </c>
      <c r="AA32" s="582">
        <v>0.54813749060133421</v>
      </c>
      <c r="AB32" s="582">
        <v>0.54680142982326807</v>
      </c>
      <c r="AC32" s="582">
        <v>0.54547186638578615</v>
      </c>
      <c r="AD32" s="582">
        <v>0.54414875300843968</v>
      </c>
      <c r="AE32" s="582">
        <v>0.54283204286840914</v>
      </c>
      <c r="AF32" s="582">
        <v>0.54152168959498159</v>
      </c>
      <c r="AG32" s="582">
        <v>0.54021764726410637</v>
      </c>
      <c r="AH32" s="582">
        <v>0.53891987039303046</v>
      </c>
      <c r="AI32" s="582">
        <v>0.53762831393501032</v>
      </c>
      <c r="AJ32" s="582">
        <v>0.53634293327409988</v>
      </c>
      <c r="AK32" s="582">
        <v>0.53506368422001238</v>
      </c>
      <c r="AL32" s="582">
        <v>0.53379052300305752</v>
      </c>
      <c r="AM32" s="582">
        <v>0.53252340626914763</v>
      </c>
      <c r="AN32" s="582">
        <v>0.53126229107487799</v>
      </c>
      <c r="AO32" s="582">
        <v>0.53000713488267481</v>
      </c>
      <c r="AP32" s="582">
        <v>0.5287578955560126</v>
      </c>
      <c r="AQ32" s="582">
        <v>0.52751453135469861</v>
      </c>
      <c r="AR32" s="582">
        <v>0.52627700093022434</v>
      </c>
      <c r="AS32" s="582">
        <v>0.52504526332118173</v>
      </c>
      <c r="AT32" s="582">
        <v>0.52381927794874383</v>
      </c>
      <c r="AU32" s="582">
        <v>0.5225990046122081</v>
      </c>
      <c r="AV32" s="582">
        <v>0.52138440348460291</v>
      </c>
      <c r="AW32" s="582">
        <v>0.52017543510835451</v>
      </c>
      <c r="AX32" s="582">
        <v>0.51897206039101362</v>
      </c>
      <c r="AY32" s="582">
        <v>0.51777424060104227</v>
      </c>
      <c r="AZ32" s="582">
        <v>0.51658193736365865</v>
      </c>
      <c r="BA32" s="582">
        <v>0.5153951126567381</v>
      </c>
      <c r="BB32" s="582">
        <v>0.51421372880677196</v>
      </c>
      <c r="BC32" s="582">
        <v>0.51303774848488126</v>
      </c>
      <c r="BD32" s="582">
        <v>0.51186713470288436</v>
      </c>
      <c r="BE32" s="582">
        <v>0.51070185080941966</v>
      </c>
      <c r="BF32" s="582">
        <v>0.50954186048611994</v>
      </c>
      <c r="BG32" s="582">
        <v>0.50838712774383921</v>
      </c>
      <c r="BH32" s="582">
        <v>0.50723761691893088</v>
      </c>
      <c r="BI32" s="582">
        <v>0.50609329266957592</v>
      </c>
      <c r="BJ32" s="582">
        <v>0.504954119972161</v>
      </c>
      <c r="BK32" s="582">
        <v>0.5038200641177053</v>
      </c>
    </row>
    <row r="33" spans="1:63">
      <c r="A33" s="1068"/>
      <c r="B33" s="576">
        <v>4</v>
      </c>
      <c r="C33" s="582">
        <v>0.55824213752715246</v>
      </c>
      <c r="D33" s="582">
        <v>0.55539174153382187</v>
      </c>
      <c r="E33" s="582">
        <v>0.55257030603036905</v>
      </c>
      <c r="F33" s="582">
        <v>0.54977739188265506</v>
      </c>
      <c r="G33" s="582">
        <v>0.54701256879013915</v>
      </c>
      <c r="H33" s="582">
        <v>0.54427541506487054</v>
      </c>
      <c r="I33" s="582">
        <v>0.54271015885578611</v>
      </c>
      <c r="J33" s="582">
        <v>0.5413596203206319</v>
      </c>
      <c r="K33" s="582">
        <v>0.54001578675183037</v>
      </c>
      <c r="L33" s="582">
        <v>0.53867860834119208</v>
      </c>
      <c r="M33" s="582">
        <v>0.53734803577264545</v>
      </c>
      <c r="N33" s="582">
        <v>0.53602402021617468</v>
      </c>
      <c r="O33" s="582">
        <v>0.53470651332184627</v>
      </c>
      <c r="P33" s="582">
        <v>0.53339546721392284</v>
      </c>
      <c r="Q33" s="582">
        <v>0.53209083448506445</v>
      </c>
      <c r="R33" s="582">
        <v>0.53079256819061449</v>
      </c>
      <c r="S33" s="582">
        <v>0.5295006218429682</v>
      </c>
      <c r="T33" s="582">
        <v>0.52821494940602443</v>
      </c>
      <c r="U33" s="582">
        <v>0.52693550528971722</v>
      </c>
      <c r="V33" s="582">
        <v>0.52566224434462672</v>
      </c>
      <c r="W33" s="582">
        <v>0.52439512185666881</v>
      </c>
      <c r="X33" s="582">
        <v>0.52313409354186047</v>
      </c>
      <c r="Y33" s="582">
        <v>0.52187911554116018</v>
      </c>
      <c r="Z33" s="582">
        <v>0.52063014441538447</v>
      </c>
      <c r="AA33" s="582">
        <v>0.51938713714019447</v>
      </c>
      <c r="AB33" s="582">
        <v>0.51815005110115586</v>
      </c>
      <c r="AC33" s="582">
        <v>0.51691884408886979</v>
      </c>
      <c r="AD33" s="582">
        <v>0.51569347429417056</v>
      </c>
      <c r="AE33" s="582">
        <v>0.51447390030339435</v>
      </c>
      <c r="AF33" s="582">
        <v>0.51326008109371313</v>
      </c>
      <c r="AG33" s="582">
        <v>0.51205197602853458</v>
      </c>
      <c r="AH33" s="582">
        <v>0.51084954485296763</v>
      </c>
      <c r="AI33" s="582">
        <v>0.50965274768935165</v>
      </c>
      <c r="AJ33" s="582">
        <v>0.50846154503284668</v>
      </c>
      <c r="AK33" s="582">
        <v>0.50727589774708814</v>
      </c>
      <c r="AL33" s="582">
        <v>0.50609576705989989</v>
      </c>
      <c r="AM33" s="582">
        <v>0.50492111455906774</v>
      </c>
      <c r="AN33" s="582">
        <v>0.50375190218817234</v>
      </c>
      <c r="AO33" s="582">
        <v>0.50258809224247858</v>
      </c>
      <c r="AP33" s="582">
        <v>0.50142964736488271</v>
      </c>
      <c r="AQ33" s="582">
        <v>0.50027653054191579</v>
      </c>
      <c r="AR33" s="582">
        <v>0.49912870509980062</v>
      </c>
      <c r="AS33" s="582">
        <v>0.49798613470056408</v>
      </c>
      <c r="AT33" s="582">
        <v>0.49684878333820276</v>
      </c>
      <c r="AU33" s="582">
        <v>0.49571661533490025</v>
      </c>
      <c r="AV33" s="582">
        <v>0.49458959533729646</v>
      </c>
      <c r="AW33" s="582">
        <v>0.49346768831280813</v>
      </c>
      <c r="AX33" s="582">
        <v>0.49235085954599822</v>
      </c>
      <c r="AY33" s="582">
        <v>0.49123907463499583</v>
      </c>
      <c r="AZ33" s="582">
        <v>0.49013229948796327</v>
      </c>
      <c r="BA33" s="582">
        <v>0.48903050031961165</v>
      </c>
      <c r="BB33" s="582">
        <v>0.48793364364776309</v>
      </c>
      <c r="BC33" s="582">
        <v>0.48684169628995877</v>
      </c>
      <c r="BD33" s="582">
        <v>0.48575462536011293</v>
      </c>
      <c r="BE33" s="582">
        <v>0.48467239826521158</v>
      </c>
      <c r="BF33" s="582">
        <v>0.48359498270205453</v>
      </c>
      <c r="BG33" s="582">
        <v>0.48252234665404153</v>
      </c>
      <c r="BH33" s="582">
        <v>0.48145445838800122</v>
      </c>
      <c r="BI33" s="582">
        <v>0.48039128645106099</v>
      </c>
      <c r="BJ33" s="582">
        <v>0.47933279966755954</v>
      </c>
      <c r="BK33" s="582">
        <v>0.47827896713599938</v>
      </c>
    </row>
    <row r="34" spans="1:63">
      <c r="A34" s="1068"/>
      <c r="B34" s="576">
        <v>4.25</v>
      </c>
      <c r="C34" s="582">
        <v>0.52210121000376475</v>
      </c>
      <c r="D34" s="582">
        <v>0.52081344024184262</v>
      </c>
      <c r="E34" s="582">
        <v>0.51953200745308492</v>
      </c>
      <c r="F34" s="582">
        <v>0.51825686497697721</v>
      </c>
      <c r="G34" s="582">
        <v>0.51698796660997814</v>
      </c>
      <c r="H34" s="582">
        <v>0.51572526659993978</v>
      </c>
      <c r="I34" s="582">
        <v>0.5144687196406087</v>
      </c>
      <c r="J34" s="582">
        <v>0.51321828086620624</v>
      </c>
      <c r="K34" s="582">
        <v>0.51197390584608937</v>
      </c>
      <c r="L34" s="582">
        <v>0.51073555057948827</v>
      </c>
      <c r="M34" s="582">
        <v>0.50950317149031898</v>
      </c>
      <c r="N34" s="582">
        <v>0.50827672542207303</v>
      </c>
      <c r="O34" s="582">
        <v>0.50705616963277944</v>
      </c>
      <c r="P34" s="582">
        <v>0.50584146179003919</v>
      </c>
      <c r="Q34" s="582">
        <v>0.50463255996613088</v>
      </c>
      <c r="R34" s="582">
        <v>0.50342942263318746</v>
      </c>
      <c r="S34" s="582">
        <v>0.50223200865843964</v>
      </c>
      <c r="T34" s="582">
        <v>0.5010402772995296</v>
      </c>
      <c r="U34" s="582">
        <v>0.49985418819988908</v>
      </c>
      <c r="V34" s="582">
        <v>0.49867370138418426</v>
      </c>
      <c r="W34" s="582">
        <v>0.49749877725382463</v>
      </c>
      <c r="X34" s="582">
        <v>0.4963293765825349</v>
      </c>
      <c r="Y34" s="582">
        <v>0.4951654605119899</v>
      </c>
      <c r="Z34" s="582">
        <v>0.49400699054751018</v>
      </c>
      <c r="AA34" s="582">
        <v>0.4928539285538181</v>
      </c>
      <c r="AB34" s="582">
        <v>0.49170623675085307</v>
      </c>
      <c r="AC34" s="582">
        <v>0.4905638777096456</v>
      </c>
      <c r="AD34" s="582">
        <v>0.48942681434824792</v>
      </c>
      <c r="AE34" s="582">
        <v>0.48829500992772207</v>
      </c>
      <c r="AF34" s="582">
        <v>0.48716842804818233</v>
      </c>
      <c r="AG34" s="582">
        <v>0.48604703264489357</v>
      </c>
      <c r="AH34" s="582">
        <v>0.48493078798442241</v>
      </c>
      <c r="AI34" s="582">
        <v>0.48381965866084164</v>
      </c>
      <c r="AJ34" s="582">
        <v>0.48271360959198684</v>
      </c>
      <c r="AK34" s="582">
        <v>0.48161260601576411</v>
      </c>
      <c r="AL34" s="582">
        <v>0.48051661348650804</v>
      </c>
      <c r="AM34" s="582">
        <v>0.47942559787138928</v>
      </c>
      <c r="AN34" s="582">
        <v>0.4783395253468718</v>
      </c>
      <c r="AO34" s="582">
        <v>0.47725836239521668</v>
      </c>
      <c r="AP34" s="582">
        <v>0.47618207580103444</v>
      </c>
      <c r="AQ34" s="582">
        <v>0.47511063264788356</v>
      </c>
      <c r="AR34" s="582">
        <v>0.47404400031491456</v>
      </c>
      <c r="AS34" s="582">
        <v>0.47298214647355957</v>
      </c>
      <c r="AT34" s="582">
        <v>0.47192503908426592</v>
      </c>
      <c r="AU34" s="582">
        <v>0.47087264639327364</v>
      </c>
      <c r="AV34" s="582">
        <v>0.46982493692943622</v>
      </c>
      <c r="AW34" s="582">
        <v>0.46878187950108313</v>
      </c>
      <c r="AX34" s="582">
        <v>0.46774344319292455</v>
      </c>
      <c r="AY34" s="582">
        <v>0.466709597362997</v>
      </c>
      <c r="AZ34" s="582">
        <v>0.46568031163964918</v>
      </c>
      <c r="BA34" s="582">
        <v>0.464655555918568</v>
      </c>
      <c r="BB34" s="582">
        <v>0.46363530035984346</v>
      </c>
      <c r="BC34" s="582">
        <v>0.46261951538507218</v>
      </c>
      <c r="BD34" s="582">
        <v>0.46160817167449902</v>
      </c>
      <c r="BE34" s="582">
        <v>0.46060124016419629</v>
      </c>
      <c r="BF34" s="582">
        <v>0.45959869204327897</v>
      </c>
      <c r="BG34" s="582">
        <v>0.4586004987511576</v>
      </c>
      <c r="BH34" s="582">
        <v>0.45760663197482548</v>
      </c>
      <c r="BI34" s="582">
        <v>0.45661706364618188</v>
      </c>
      <c r="BJ34" s="582">
        <v>0.45563176593938998</v>
      </c>
      <c r="BK34" s="582">
        <v>0.45465071126826839</v>
      </c>
    </row>
    <row r="35" spans="1:63">
      <c r="A35" s="1068"/>
      <c r="B35" s="576">
        <v>4.5</v>
      </c>
      <c r="C35" s="582">
        <v>0.49546213456441968</v>
      </c>
      <c r="D35" s="582">
        <v>0.49426828985746085</v>
      </c>
      <c r="E35" s="582">
        <v>0.49308018459689468</v>
      </c>
      <c r="F35" s="582">
        <v>0.49189777749311531</v>
      </c>
      <c r="G35" s="582">
        <v>0.49072102765161935</v>
      </c>
      <c r="H35" s="582">
        <v>0.48954989456829151</v>
      </c>
      <c r="I35" s="582">
        <v>0.48838433812475734</v>
      </c>
      <c r="J35" s="582">
        <v>0.48722431858380183</v>
      </c>
      <c r="K35" s="582">
        <v>0.48606979658485394</v>
      </c>
      <c r="L35" s="582">
        <v>0.48492073313953399</v>
      </c>
      <c r="M35" s="582">
        <v>0.4837770896272654</v>
      </c>
      <c r="N35" s="582">
        <v>0.48263882779094758</v>
      </c>
      <c r="O35" s="582">
        <v>0.48150590973268959</v>
      </c>
      <c r="P35" s="582">
        <v>0.48037829790960435</v>
      </c>
      <c r="Q35" s="582">
        <v>0.47925595512966174</v>
      </c>
      <c r="R35" s="582">
        <v>0.47813884454759903</v>
      </c>
      <c r="S35" s="582">
        <v>0.47702692966088905</v>
      </c>
      <c r="T35" s="582">
        <v>0.47592017430576439</v>
      </c>
      <c r="U35" s="582">
        <v>0.47481854265329648</v>
      </c>
      <c r="V35" s="582">
        <v>0.47372199920552926</v>
      </c>
      <c r="W35" s="582">
        <v>0.47263050879166651</v>
      </c>
      <c r="X35" s="582">
        <v>0.47154403656431104</v>
      </c>
      <c r="Y35" s="582">
        <v>0.4704625479957566</v>
      </c>
      <c r="Z35" s="582">
        <v>0.4693860088743298</v>
      </c>
      <c r="AA35" s="582">
        <v>0.46831438530078273</v>
      </c>
      <c r="AB35" s="582">
        <v>0.46724764368473493</v>
      </c>
      <c r="AC35" s="582">
        <v>0.46618575074116309</v>
      </c>
      <c r="AD35" s="582">
        <v>0.46512867348693937</v>
      </c>
      <c r="AE35" s="582">
        <v>0.46407637923741668</v>
      </c>
      <c r="AF35" s="582">
        <v>0.46302883560305946</v>
      </c>
      <c r="AG35" s="582">
        <v>0.46198601048612048</v>
      </c>
      <c r="AH35" s="582">
        <v>0.46094787207736299</v>
      </c>
      <c r="AI35" s="582">
        <v>0.45991438885282554</v>
      </c>
      <c r="AJ35" s="582">
        <v>0.45888552957063183</v>
      </c>
      <c r="AK35" s="582">
        <v>0.45786126326784221</v>
      </c>
      <c r="AL35" s="582">
        <v>0.45684155925734743</v>
      </c>
      <c r="AM35" s="582">
        <v>0.45582638712480439</v>
      </c>
      <c r="AN35" s="582">
        <v>0.45481571672561166</v>
      </c>
      <c r="AO35" s="582">
        <v>0.45380951818192611</v>
      </c>
      <c r="AP35" s="582">
        <v>0.45280776187971877</v>
      </c>
      <c r="AQ35" s="582">
        <v>0.45181041846586883</v>
      </c>
      <c r="AR35" s="582">
        <v>0.45081745884529734</v>
      </c>
      <c r="AS35" s="582">
        <v>0.44982885417813745</v>
      </c>
      <c r="AT35" s="582">
        <v>0.44884457587694232</v>
      </c>
      <c r="AU35" s="582">
        <v>0.4478645956039296</v>
      </c>
      <c r="AV35" s="582">
        <v>0.44688888526826187</v>
      </c>
      <c r="AW35" s="582">
        <v>0.44591741702336241</v>
      </c>
      <c r="AX35" s="582">
        <v>0.44495016326426617</v>
      </c>
      <c r="AY35" s="582">
        <v>0.44398709662500485</v>
      </c>
      <c r="AZ35" s="582">
        <v>0.44302818997602622</v>
      </c>
      <c r="BA35" s="582">
        <v>0.44207341642164644</v>
      </c>
      <c r="BB35" s="582">
        <v>0.44112274929753553</v>
      </c>
      <c r="BC35" s="582">
        <v>0.44017616216823491</v>
      </c>
      <c r="BD35" s="582">
        <v>0.4392336288247074</v>
      </c>
      <c r="BE35" s="582">
        <v>0.43829512328191789</v>
      </c>
      <c r="BF35" s="582">
        <v>0.43736061977644541</v>
      </c>
      <c r="BG35" s="582">
        <v>0.43643009276412598</v>
      </c>
      <c r="BH35" s="582">
        <v>0.43550351691772438</v>
      </c>
      <c r="BI35" s="582">
        <v>0.43458086712463695</v>
      </c>
      <c r="BJ35" s="582">
        <v>0.43366211848462244</v>
      </c>
      <c r="BK35" s="582">
        <v>0.43274724630756206</v>
      </c>
    </row>
    <row r="36" spans="1:63">
      <c r="A36" s="1068"/>
      <c r="B36" s="576">
        <v>4.75</v>
      </c>
      <c r="C36" s="582">
        <v>0.47081770681164092</v>
      </c>
      <c r="D36" s="582">
        <v>0.46970884956488945</v>
      </c>
      <c r="E36" s="582">
        <v>0.46860520314748016</v>
      </c>
      <c r="F36" s="582">
        <v>0.46750673091480505</v>
      </c>
      <c r="G36" s="582">
        <v>0.46641339656505132</v>
      </c>
      <c r="H36" s="582">
        <v>0.4653251641352032</v>
      </c>
      <c r="I36" s="582">
        <v>0.46424199799709792</v>
      </c>
      <c r="J36" s="582">
        <v>0.46316386285353789</v>
      </c>
      <c r="K36" s="582">
        <v>0.46209072373445648</v>
      </c>
      <c r="L36" s="582">
        <v>0.46102254599313697</v>
      </c>
      <c r="M36" s="582">
        <v>0.45995929530248358</v>
      </c>
      <c r="N36" s="582">
        <v>0.45890093765134499</v>
      </c>
      <c r="O36" s="582">
        <v>0.45784743934088695</v>
      </c>
      <c r="P36" s="582">
        <v>0.4567987669810159</v>
      </c>
      <c r="Q36" s="582">
        <v>0.45575488748685167</v>
      </c>
      <c r="R36" s="582">
        <v>0.45471576807524733</v>
      </c>
      <c r="S36" s="582">
        <v>0.45368137626135779</v>
      </c>
      <c r="T36" s="582">
        <v>0.45265167985525445</v>
      </c>
      <c r="U36" s="582">
        <v>0.45162664695858579</v>
      </c>
      <c r="V36" s="582">
        <v>0.45060624596128396</v>
      </c>
      <c r="W36" s="582">
        <v>0.44959044553831479</v>
      </c>
      <c r="X36" s="582">
        <v>0.4485792146464726</v>
      </c>
      <c r="Y36" s="582">
        <v>0.44757252252121799</v>
      </c>
      <c r="Z36" s="582">
        <v>0.44657033867355733</v>
      </c>
      <c r="AA36" s="582">
        <v>0.44557263288696547</v>
      </c>
      <c r="AB36" s="582">
        <v>0.44457937521434832</v>
      </c>
      <c r="AC36" s="582">
        <v>0.44359053597504666</v>
      </c>
      <c r="AD36" s="582">
        <v>0.44260608575187976</v>
      </c>
      <c r="AE36" s="582">
        <v>0.44162599538822811</v>
      </c>
      <c r="AF36" s="582">
        <v>0.44065023598515468</v>
      </c>
      <c r="AG36" s="582">
        <v>0.43967877889856505</v>
      </c>
      <c r="AH36" s="582">
        <v>0.43871159573640389</v>
      </c>
      <c r="AI36" s="582">
        <v>0.43774865835588928</v>
      </c>
      <c r="AJ36" s="582">
        <v>0.43678993886078282</v>
      </c>
      <c r="AK36" s="582">
        <v>0.43583540959869599</v>
      </c>
      <c r="AL36" s="582">
        <v>0.43488504315843107</v>
      </c>
      <c r="AM36" s="582">
        <v>0.43393881236735776</v>
      </c>
      <c r="AN36" s="582">
        <v>0.43299669028882298</v>
      </c>
      <c r="AO36" s="582">
        <v>0.43205865021959489</v>
      </c>
      <c r="AP36" s="582">
        <v>0.43112466568734009</v>
      </c>
      <c r="AQ36" s="582">
        <v>0.43019471044813312</v>
      </c>
      <c r="AR36" s="582">
        <v>0.42926875848399854</v>
      </c>
      <c r="AS36" s="582">
        <v>0.42834678400048432</v>
      </c>
      <c r="AT36" s="582">
        <v>0.42742876142426656</v>
      </c>
      <c r="AU36" s="582">
        <v>0.4265146654007852</v>
      </c>
      <c r="AV36" s="582">
        <v>0.42560447079190955</v>
      </c>
      <c r="AW36" s="582">
        <v>0.42469815267363387</v>
      </c>
      <c r="AX36" s="582">
        <v>0.42379568633380266</v>
      </c>
      <c r="AY36" s="582">
        <v>0.4228970472698641</v>
      </c>
      <c r="AZ36" s="582">
        <v>0.42200221118665282</v>
      </c>
      <c r="BA36" s="582">
        <v>0.42111115399420029</v>
      </c>
      <c r="BB36" s="582">
        <v>0.42022385180557298</v>
      </c>
      <c r="BC36" s="582">
        <v>0.41934028093473807</v>
      </c>
      <c r="BD36" s="582">
        <v>0.41846041789445537</v>
      </c>
      <c r="BE36" s="582">
        <v>0.41758423939419648</v>
      </c>
      <c r="BF36" s="582">
        <v>0.41671172233808979</v>
      </c>
      <c r="BG36" s="582">
        <v>0.41584284382289061</v>
      </c>
      <c r="BH36" s="582">
        <v>0.41497758113597766</v>
      </c>
      <c r="BI36" s="582">
        <v>0.41411591175337376</v>
      </c>
      <c r="BJ36" s="582">
        <v>0.41325781333779138</v>
      </c>
      <c r="BK36" s="582">
        <v>0.41240326373670222</v>
      </c>
    </row>
    <row r="37" spans="1:63">
      <c r="A37" s="1068"/>
      <c r="B37" s="576">
        <v>5</v>
      </c>
      <c r="C37" s="582">
        <v>0.44797303491344664</v>
      </c>
      <c r="D37" s="582">
        <v>0.44694126822288111</v>
      </c>
      <c r="E37" s="582">
        <v>0.44591424331904017</v>
      </c>
      <c r="F37" s="582">
        <v>0.44489192758845686</v>
      </c>
      <c r="G37" s="582">
        <v>0.44387428871606205</v>
      </c>
      <c r="H37" s="582">
        <v>0.44286129468178032</v>
      </c>
      <c r="I37" s="582">
        <v>0.4418529137571704</v>
      </c>
      <c r="J37" s="582">
        <v>0.44084911450211356</v>
      </c>
      <c r="K37" s="582">
        <v>0.43984986576154528</v>
      </c>
      <c r="L37" s="582">
        <v>0.43885513666223214</v>
      </c>
      <c r="M37" s="582">
        <v>0.43786489660959249</v>
      </c>
      <c r="N37" s="582">
        <v>0.43687911528455914</v>
      </c>
      <c r="O37" s="582">
        <v>0.43589776264048563</v>
      </c>
      <c r="P37" s="582">
        <v>0.43492080890009294</v>
      </c>
      <c r="Q37" s="582">
        <v>0.43394822455245791</v>
      </c>
      <c r="R37" s="582">
        <v>0.43297998035004137</v>
      </c>
      <c r="S37" s="582">
        <v>0.43201604730575699</v>
      </c>
      <c r="T37" s="582">
        <v>0.43105639669007767</v>
      </c>
      <c r="U37" s="582">
        <v>0.4301010000281818</v>
      </c>
      <c r="V37" s="582">
        <v>0.42914982909713689</v>
      </c>
      <c r="W37" s="582">
        <v>0.42820285592312007</v>
      </c>
      <c r="X37" s="582">
        <v>0.42726005277867607</v>
      </c>
      <c r="Y37" s="582">
        <v>0.42632139218001058</v>
      </c>
      <c r="Z37" s="582">
        <v>0.42538684688431982</v>
      </c>
      <c r="AA37" s="582">
        <v>0.42445638988715517</v>
      </c>
      <c r="AB37" s="582">
        <v>0.42352999441982137</v>
      </c>
      <c r="AC37" s="582">
        <v>0.42260763394681</v>
      </c>
      <c r="AD37" s="582">
        <v>0.42168928216326579</v>
      </c>
      <c r="AE37" s="582">
        <v>0.42077491299248565</v>
      </c>
      <c r="AF37" s="582">
        <v>0.41986450058345059</v>
      </c>
      <c r="AG37" s="582">
        <v>0.41895801930838966</v>
      </c>
      <c r="AH37" s="582">
        <v>0.41805544376037479</v>
      </c>
      <c r="AI37" s="582">
        <v>0.41715674875094755</v>
      </c>
      <c r="AJ37" s="582">
        <v>0.41626190930777557</v>
      </c>
      <c r="AK37" s="582">
        <v>0.41537090067233956</v>
      </c>
      <c r="AL37" s="582">
        <v>0.41448369829765008</v>
      </c>
      <c r="AM37" s="582">
        <v>0.4136002778459929</v>
      </c>
      <c r="AN37" s="582">
        <v>0.41272061518670383</v>
      </c>
      <c r="AO37" s="582">
        <v>0.41184468639397159</v>
      </c>
      <c r="AP37" s="582">
        <v>0.41097246774466828</v>
      </c>
      <c r="AQ37" s="582">
        <v>0.41010393571620785</v>
      </c>
      <c r="AR37" s="582">
        <v>0.4092390669844318</v>
      </c>
      <c r="AS37" s="582">
        <v>0.4083778384215207</v>
      </c>
      <c r="AT37" s="582">
        <v>0.40752022709393276</v>
      </c>
      <c r="AU37" s="582">
        <v>0.40666621026036864</v>
      </c>
      <c r="AV37" s="582">
        <v>0.40581576536976055</v>
      </c>
      <c r="AW37" s="582">
        <v>0.40496887005928772</v>
      </c>
      <c r="AX37" s="582">
        <v>0.40412550215241622</v>
      </c>
      <c r="AY37" s="582">
        <v>0.40328563965696307</v>
      </c>
      <c r="AZ37" s="582">
        <v>0.40244926076318477</v>
      </c>
      <c r="BA37" s="582">
        <v>0.40161634384188927</v>
      </c>
      <c r="BB37" s="582">
        <v>0.40078686744257153</v>
      </c>
      <c r="BC37" s="582">
        <v>0.39996081029157204</v>
      </c>
      <c r="BD37" s="582">
        <v>0.39913815129025815</v>
      </c>
      <c r="BE37" s="582">
        <v>0.39831886951322765</v>
      </c>
      <c r="BF37" s="582">
        <v>0.39750294420653465</v>
      </c>
      <c r="BG37" s="582">
        <v>0.39669035478593695</v>
      </c>
      <c r="BH37" s="582">
        <v>0.39588108083516521</v>
      </c>
      <c r="BI37" s="582">
        <v>0.39507510210421282</v>
      </c>
      <c r="BJ37" s="582">
        <v>0.39427239850764695</v>
      </c>
      <c r="BK37" s="582">
        <v>0.39347295012294026</v>
      </c>
    </row>
    <row r="38" spans="1:63">
      <c r="A38" s="1068"/>
      <c r="B38" s="576">
        <v>5.25</v>
      </c>
      <c r="C38" s="582">
        <v>0.42675653027295174</v>
      </c>
      <c r="D38" s="582">
        <v>0.42579485551536506</v>
      </c>
      <c r="E38" s="582">
        <v>0.42483750518600472</v>
      </c>
      <c r="F38" s="582">
        <v>0.42388445018138116</v>
      </c>
      <c r="G38" s="582">
        <v>0.42293566165857649</v>
      </c>
      <c r="H38" s="582">
        <v>0.42199111103233444</v>
      </c>
      <c r="I38" s="582">
        <v>0.42105076997218993</v>
      </c>
      <c r="J38" s="582">
        <v>0.42011461039963649</v>
      </c>
      <c r="K38" s="582">
        <v>0.4191826044853314</v>
      </c>
      <c r="L38" s="582">
        <v>0.41825472464633778</v>
      </c>
      <c r="M38" s="582">
        <v>0.41733094354340405</v>
      </c>
      <c r="N38" s="582">
        <v>0.41641123407827824</v>
      </c>
      <c r="O38" s="582">
        <v>0.41549556939105853</v>
      </c>
      <c r="P38" s="582">
        <v>0.41458392285757822</v>
      </c>
      <c r="Q38" s="582">
        <v>0.41367626808682545</v>
      </c>
      <c r="R38" s="582">
        <v>0.41277257891839647</v>
      </c>
      <c r="S38" s="582">
        <v>0.4118728294199821</v>
      </c>
      <c r="T38" s="582">
        <v>0.41097699388488745</v>
      </c>
      <c r="U38" s="582">
        <v>0.41008504682958341</v>
      </c>
      <c r="V38" s="582">
        <v>0.40919696299129033</v>
      </c>
      <c r="W38" s="582">
        <v>0.40831271732559288</v>
      </c>
      <c r="X38" s="582">
        <v>0.40743228500408579</v>
      </c>
      <c r="Y38" s="582">
        <v>0.40655564141205003</v>
      </c>
      <c r="Z38" s="582">
        <v>0.40568276214615862</v>
      </c>
      <c r="AA38" s="582">
        <v>0.40481362301221263</v>
      </c>
      <c r="AB38" s="582">
        <v>0.40394820002290532</v>
      </c>
      <c r="AC38" s="582">
        <v>0.40308646939561582</v>
      </c>
      <c r="AD38" s="582">
        <v>0.40222840755022998</v>
      </c>
      <c r="AE38" s="582">
        <v>0.40137399110699007</v>
      </c>
      <c r="AF38" s="582">
        <v>0.40052319688437099</v>
      </c>
      <c r="AG38" s="582">
        <v>0.39967600189698377</v>
      </c>
      <c r="AH38" s="582">
        <v>0.39883238335350557</v>
      </c>
      <c r="AI38" s="582">
        <v>0.39799231865463619</v>
      </c>
      <c r="AJ38" s="582">
        <v>0.39715578539107954</v>
      </c>
      <c r="AK38" s="582">
        <v>0.3963227613415512</v>
      </c>
      <c r="AL38" s="582">
        <v>0.39549322447081103</v>
      </c>
      <c r="AM38" s="582">
        <v>0.39466715292771976</v>
      </c>
      <c r="AN38" s="582">
        <v>0.39384452504332074</v>
      </c>
      <c r="AO38" s="582">
        <v>0.39302531932894497</v>
      </c>
      <c r="AP38" s="582">
        <v>0.39220951447433988</v>
      </c>
      <c r="AQ38" s="582">
        <v>0.39139708934582207</v>
      </c>
      <c r="AR38" s="582">
        <v>0.3905880229844515</v>
      </c>
      <c r="AS38" s="582">
        <v>0.3897822946042297</v>
      </c>
      <c r="AT38" s="582">
        <v>0.38897988359031965</v>
      </c>
      <c r="AU38" s="582">
        <v>0.38818076949728736</v>
      </c>
      <c r="AV38" s="582">
        <v>0.38738493204736552</v>
      </c>
      <c r="AW38" s="582">
        <v>0.3865923511287383</v>
      </c>
      <c r="AX38" s="582">
        <v>0.3858030067938471</v>
      </c>
      <c r="AY38" s="582">
        <v>0.38501687925771694</v>
      </c>
      <c r="AZ38" s="582">
        <v>0.3842339488963038</v>
      </c>
      <c r="BA38" s="582">
        <v>0.38345419624486116</v>
      </c>
      <c r="BB38" s="582">
        <v>0.38267760199632722</v>
      </c>
      <c r="BC38" s="582">
        <v>0.38190414699973135</v>
      </c>
      <c r="BD38" s="582">
        <v>0.38113381225861964</v>
      </c>
      <c r="BE38" s="582">
        <v>0.3803665789295001</v>
      </c>
      <c r="BF38" s="582">
        <v>0.3796024283203055</v>
      </c>
      <c r="BG38" s="582">
        <v>0.37884134188887608</v>
      </c>
      <c r="BH38" s="582">
        <v>0.37808330124145928</v>
      </c>
      <c r="BI38" s="582">
        <v>0.3773282881312281</v>
      </c>
      <c r="BJ38" s="582">
        <v>0.37657628445681701</v>
      </c>
      <c r="BK38" s="582">
        <v>0.37582727226087542</v>
      </c>
    </row>
    <row r="39" spans="1:63">
      <c r="A39" s="1068"/>
      <c r="B39" s="576">
        <v>5.5</v>
      </c>
      <c r="C39" s="582">
        <v>0.40701663304380148</v>
      </c>
      <c r="D39" s="582">
        <v>0.40611882974184527</v>
      </c>
      <c r="E39" s="582">
        <v>0.40522497849795408</v>
      </c>
      <c r="F39" s="582">
        <v>0.40433505327447217</v>
      </c>
      <c r="G39" s="582">
        <v>0.40344902826197071</v>
      </c>
      <c r="H39" s="582">
        <v>0.4025668778767521</v>
      </c>
      <c r="I39" s="582">
        <v>0.40168857675838826</v>
      </c>
      <c r="J39" s="582">
        <v>0.40081409976728966</v>
      </c>
      <c r="K39" s="582">
        <v>0.39994342198230715</v>
      </c>
      <c r="L39" s="582">
        <v>0.39907651869836441</v>
      </c>
      <c r="M39" s="582">
        <v>0.39821336542412122</v>
      </c>
      <c r="N39" s="582">
        <v>0.397353937879667</v>
      </c>
      <c r="O39" s="582">
        <v>0.39649821199424434</v>
      </c>
      <c r="P39" s="582">
        <v>0.39564616390400154</v>
      </c>
      <c r="Q39" s="582">
        <v>0.39479776994977428</v>
      </c>
      <c r="R39" s="582">
        <v>0.39395300667489586</v>
      </c>
      <c r="S39" s="582">
        <v>0.39311185082303518</v>
      </c>
      <c r="T39" s="582">
        <v>0.39227427933606279</v>
      </c>
      <c r="U39" s="582">
        <v>0.39144026935194365</v>
      </c>
      <c r="V39" s="582">
        <v>0.39060979820265695</v>
      </c>
      <c r="W39" s="582">
        <v>0.38978284341214298</v>
      </c>
      <c r="X39" s="582">
        <v>0.38895938269427455</v>
      </c>
      <c r="Y39" s="582">
        <v>0.38813939395085556</v>
      </c>
      <c r="Z39" s="582">
        <v>0.38732285526964416</v>
      </c>
      <c r="AA39" s="582">
        <v>0.38650974492240053</v>
      </c>
      <c r="AB39" s="582">
        <v>0.38570004136295993</v>
      </c>
      <c r="AC39" s="582">
        <v>0.38489372322532944</v>
      </c>
      <c r="AD39" s="582">
        <v>0.38409076932180836</v>
      </c>
      <c r="AE39" s="582">
        <v>0.38329115864113256</v>
      </c>
      <c r="AF39" s="582">
        <v>0.38249487034664198</v>
      </c>
      <c r="AG39" s="582">
        <v>0.38170188377447006</v>
      </c>
      <c r="AH39" s="582">
        <v>0.38091217843175684</v>
      </c>
      <c r="AI39" s="582">
        <v>0.38012573399488347</v>
      </c>
      <c r="AJ39" s="582">
        <v>0.37934253030772841</v>
      </c>
      <c r="AK39" s="582">
        <v>0.37856254737994605</v>
      </c>
      <c r="AL39" s="582">
        <v>0.3777857653852652</v>
      </c>
      <c r="AM39" s="582">
        <v>0.37701216465980975</v>
      </c>
      <c r="AN39" s="582">
        <v>0.37624172570043912</v>
      </c>
      <c r="AO39" s="582">
        <v>0.37547442916310925</v>
      </c>
      <c r="AP39" s="582">
        <v>0.37471025586125367</v>
      </c>
      <c r="AQ39" s="582">
        <v>0.37394918676418437</v>
      </c>
      <c r="AR39" s="582">
        <v>0.37319120299551173</v>
      </c>
      <c r="AS39" s="582">
        <v>0.37243628583158406</v>
      </c>
      <c r="AT39" s="582">
        <v>0.3716844166999459</v>
      </c>
      <c r="AU39" s="582">
        <v>0.37093557717781489</v>
      </c>
      <c r="AV39" s="582">
        <v>0.37018974899057694</v>
      </c>
      <c r="AW39" s="582">
        <v>0.36944691401029989</v>
      </c>
      <c r="AX39" s="582">
        <v>0.36870705425426448</v>
      </c>
      <c r="AY39" s="582">
        <v>0.3679701518835134</v>
      </c>
      <c r="AZ39" s="582">
        <v>0.3672361892014176</v>
      </c>
      <c r="BA39" s="582">
        <v>0.36650514865225942</v>
      </c>
      <c r="BB39" s="582">
        <v>0.3657770128198331</v>
      </c>
      <c r="BC39" s="582">
        <v>0.36505176442606152</v>
      </c>
      <c r="BD39" s="582">
        <v>0.36432938632962952</v>
      </c>
      <c r="BE39" s="582">
        <v>0.3636098615246337</v>
      </c>
      <c r="BF39" s="582">
        <v>0.36289317313924746</v>
      </c>
      <c r="BG39" s="582">
        <v>0.3621793044344026</v>
      </c>
      <c r="BH39" s="582">
        <v>0.36146823880248607</v>
      </c>
      <c r="BI39" s="582">
        <v>0.36075995976605169</v>
      </c>
      <c r="BJ39" s="582">
        <v>0.36005445097654809</v>
      </c>
      <c r="BK39" s="582">
        <v>0.35935169621306001</v>
      </c>
    </row>
    <row r="40" spans="1:63">
      <c r="A40" s="1068"/>
      <c r="B40" s="576">
        <v>5.75</v>
      </c>
      <c r="C40" s="582">
        <v>0.38861906350836672</v>
      </c>
      <c r="D40" s="582">
        <v>0.38777958756787284</v>
      </c>
      <c r="E40" s="582">
        <v>0.38694373059978948</v>
      </c>
      <c r="F40" s="582">
        <v>0.38611146925242029</v>
      </c>
      <c r="G40" s="582">
        <v>0.38528278037454228</v>
      </c>
      <c r="H40" s="582">
        <v>0.38445764101325941</v>
      </c>
      <c r="I40" s="582">
        <v>0.38363602841188355</v>
      </c>
      <c r="J40" s="582">
        <v>0.38281792000784198</v>
      </c>
      <c r="K40" s="582">
        <v>0.38200329343061235</v>
      </c>
      <c r="L40" s="582">
        <v>0.38119212649968354</v>
      </c>
      <c r="M40" s="582">
        <v>0.38038439722254241</v>
      </c>
      <c r="N40" s="582">
        <v>0.37958008379268654</v>
      </c>
      <c r="O40" s="582">
        <v>0.37877916458766137</v>
      </c>
      <c r="P40" s="582">
        <v>0.37798161816712295</v>
      </c>
      <c r="Q40" s="582">
        <v>0.37718742327092447</v>
      </c>
      <c r="R40" s="582">
        <v>0.37639655881722733</v>
      </c>
      <c r="S40" s="582">
        <v>0.37560900390063551</v>
      </c>
      <c r="T40" s="582">
        <v>0.37482473779035375</v>
      </c>
      <c r="U40" s="582">
        <v>0.37404373992836837</v>
      </c>
      <c r="V40" s="582">
        <v>0.37326598992765092</v>
      </c>
      <c r="W40" s="582">
        <v>0.37249146757038443</v>
      </c>
      <c r="X40" s="582">
        <v>0.37172015280621118</v>
      </c>
      <c r="Y40" s="582">
        <v>0.37095202575050279</v>
      </c>
      <c r="Z40" s="582">
        <v>0.37018706668265128</v>
      </c>
      <c r="AA40" s="582">
        <v>0.36942525604438131</v>
      </c>
      <c r="AB40" s="582">
        <v>0.36866657443808348</v>
      </c>
      <c r="AC40" s="582">
        <v>0.36791100262516779</v>
      </c>
      <c r="AD40" s="582">
        <v>0.36715852152443734</v>
      </c>
      <c r="AE40" s="582">
        <v>0.36640911221048245</v>
      </c>
      <c r="AF40" s="582">
        <v>0.36566275591209352</v>
      </c>
      <c r="AG40" s="582">
        <v>0.36491943401069393</v>
      </c>
      <c r="AH40" s="582">
        <v>0.36417912803879204</v>
      </c>
      <c r="AI40" s="582">
        <v>0.36344181967845146</v>
      </c>
      <c r="AJ40" s="582">
        <v>0.36270749075978026</v>
      </c>
      <c r="AK40" s="582">
        <v>0.36197612325943845</v>
      </c>
      <c r="AL40" s="582">
        <v>0.36124769929916345</v>
      </c>
      <c r="AM40" s="582">
        <v>0.3605222011443131</v>
      </c>
      <c r="AN40" s="582">
        <v>0.35979961120242654</v>
      </c>
      <c r="AO40" s="582">
        <v>0.35907991202180217</v>
      </c>
      <c r="AP40" s="582">
        <v>0.35836308629009256</v>
      </c>
      <c r="AQ40" s="582">
        <v>0.3576491168329165</v>
      </c>
      <c r="AR40" s="582">
        <v>0.35693798661248705</v>
      </c>
      <c r="AS40" s="582">
        <v>0.3562296787262566</v>
      </c>
      <c r="AT40" s="582">
        <v>0.35552417640557749</v>
      </c>
      <c r="AU40" s="582">
        <v>0.35482146301437856</v>
      </c>
      <c r="AV40" s="582">
        <v>0.35412152204785802</v>
      </c>
      <c r="AW40" s="582">
        <v>0.35342433713119054</v>
      </c>
      <c r="AX40" s="582">
        <v>0.35272989201825095</v>
      </c>
      <c r="AY40" s="582">
        <v>0.35203817059035186</v>
      </c>
      <c r="AZ40" s="582">
        <v>0.35134915685499685</v>
      </c>
      <c r="BA40" s="582">
        <v>0.35066283494464767</v>
      </c>
      <c r="BB40" s="582">
        <v>0.34997918911550646</v>
      </c>
      <c r="BC40" s="582">
        <v>0.3492982037463116</v>
      </c>
      <c r="BD40" s="582">
        <v>0.34861986333714817</v>
      </c>
      <c r="BE40" s="582">
        <v>0.34794415250827171</v>
      </c>
      <c r="BF40" s="582">
        <v>0.34727105599894592</v>
      </c>
      <c r="BG40" s="582">
        <v>0.34660055866629397</v>
      </c>
      <c r="BH40" s="582">
        <v>0.34593264548416264</v>
      </c>
      <c r="BI40" s="582">
        <v>0.34526730154199997</v>
      </c>
      <c r="BJ40" s="582">
        <v>0.3446045120437457</v>
      </c>
      <c r="BK40" s="582">
        <v>0.34394426230673436</v>
      </c>
    </row>
    <row r="41" spans="1:63">
      <c r="A41" s="1068"/>
      <c r="B41" s="576">
        <v>6</v>
      </c>
      <c r="C41" s="582">
        <v>0.37144450474315627</v>
      </c>
      <c r="D41" s="582">
        <v>0.37065840191427096</v>
      </c>
      <c r="E41" s="582">
        <v>0.36987561938009011</v>
      </c>
      <c r="F41" s="582">
        <v>0.36909613614884862</v>
      </c>
      <c r="G41" s="582">
        <v>0.36831993140536295</v>
      </c>
      <c r="H41" s="582">
        <v>0.36754698450917872</v>
      </c>
      <c r="I41" s="582">
        <v>0.36677727499274054</v>
      </c>
      <c r="J41" s="582">
        <v>0.36601078255958586</v>
      </c>
      <c r="K41" s="582">
        <v>0.36524748708256083</v>
      </c>
      <c r="L41" s="582">
        <v>0.36448736860205833</v>
      </c>
      <c r="M41" s="582">
        <v>0.36373040732427853</v>
      </c>
      <c r="N41" s="582">
        <v>0.36297658361951046</v>
      </c>
      <c r="O41" s="582">
        <v>0.36222587802043527</v>
      </c>
      <c r="P41" s="582">
        <v>0.3614782712204504</v>
      </c>
      <c r="Q41" s="582">
        <v>0.36073374407201453</v>
      </c>
      <c r="R41" s="582">
        <v>0.35999227758501273</v>
      </c>
      <c r="S41" s="582">
        <v>0.35925385292514206</v>
      </c>
      <c r="T41" s="582">
        <v>0.35851845141231664</v>
      </c>
      <c r="U41" s="582">
        <v>0.3577860545190924</v>
      </c>
      <c r="V41" s="582">
        <v>0.35705664386911151</v>
      </c>
      <c r="W41" s="582">
        <v>0.35633020123556508</v>
      </c>
      <c r="X41" s="582">
        <v>0.35560670853967491</v>
      </c>
      <c r="Y41" s="582">
        <v>0.35488614784919403</v>
      </c>
      <c r="Z41" s="582">
        <v>0.35416850137692496</v>
      </c>
      <c r="AA41" s="582">
        <v>0.3534537514792559</v>
      </c>
      <c r="AB41" s="582">
        <v>0.35274188065471518</v>
      </c>
      <c r="AC41" s="582">
        <v>0.35203287154254242</v>
      </c>
      <c r="AD41" s="582">
        <v>0.35132670692127743</v>
      </c>
      <c r="AE41" s="582">
        <v>0.35062336970736585</v>
      </c>
      <c r="AF41" s="582">
        <v>0.34992284295378118</v>
      </c>
      <c r="AG41" s="582">
        <v>0.34922510984866412</v>
      </c>
      <c r="AH41" s="582">
        <v>0.34853015371397728</v>
      </c>
      <c r="AI41" s="582">
        <v>0.34783795800417655</v>
      </c>
      <c r="AJ41" s="582">
        <v>0.3471485063048978</v>
      </c>
      <c r="AK41" s="582">
        <v>0.34646178233165953</v>
      </c>
      <c r="AL41" s="582">
        <v>0.34577776992858078</v>
      </c>
      <c r="AM41" s="582">
        <v>0.34509645306711401</v>
      </c>
      <c r="AN41" s="582">
        <v>0.3444178158447932</v>
      </c>
      <c r="AO41" s="582">
        <v>0.34374184248399653</v>
      </c>
      <c r="AP41" s="582">
        <v>0.34306851733072374</v>
      </c>
      <c r="AQ41" s="582">
        <v>0.3423978248533876</v>
      </c>
      <c r="AR41" s="582">
        <v>0.34172974964161978</v>
      </c>
      <c r="AS41" s="582">
        <v>0.34106427640509052</v>
      </c>
      <c r="AT41" s="582">
        <v>0.34040138997234204</v>
      </c>
      <c r="AU41" s="582">
        <v>0.33974107528963582</v>
      </c>
      <c r="AV41" s="582">
        <v>0.33908331741981262</v>
      </c>
      <c r="AW41" s="582">
        <v>0.3384281015411667</v>
      </c>
      <c r="AX41" s="582">
        <v>0.33777541294633201</v>
      </c>
      <c r="AY41" s="582">
        <v>0.33712523704118202</v>
      </c>
      <c r="AZ41" s="582">
        <v>0.33647755934374179</v>
      </c>
      <c r="BA41" s="582">
        <v>0.33583236548311307</v>
      </c>
      <c r="BB41" s="582">
        <v>0.33518964119841083</v>
      </c>
      <c r="BC41" s="582">
        <v>0.33454937233771287</v>
      </c>
      <c r="BD41" s="582">
        <v>0.3339115448570214</v>
      </c>
      <c r="BE41" s="582">
        <v>0.33327614481923545</v>
      </c>
      <c r="BF41" s="582">
        <v>0.33264315839313652</v>
      </c>
      <c r="BG41" s="582">
        <v>0.33201257185238442</v>
      </c>
      <c r="BH41" s="582">
        <v>0.33138437157452533</v>
      </c>
      <c r="BI41" s="582">
        <v>0.33075854404001082</v>
      </c>
      <c r="BJ41" s="582">
        <v>0.33013507583122792</v>
      </c>
      <c r="BK41" s="582">
        <v>0.32951395363154018</v>
      </c>
    </row>
    <row r="42" spans="1:63">
      <c r="A42" s="1068"/>
      <c r="B42" s="576">
        <v>6.25</v>
      </c>
      <c r="C42" s="582">
        <v>0.35538664075226117</v>
      </c>
      <c r="D42" s="582">
        <v>0.3546494727613026</v>
      </c>
      <c r="E42" s="582">
        <v>0.35391535661149343</v>
      </c>
      <c r="F42" s="582">
        <v>0.35318427339026182</v>
      </c>
      <c r="G42" s="582">
        <v>0.35245620434098474</v>
      </c>
      <c r="H42" s="582">
        <v>0.35173113086138391</v>
      </c>
      <c r="I42" s="582">
        <v>0.3510090345019411</v>
      </c>
      <c r="J42" s="582">
        <v>0.35028989696433355</v>
      </c>
      <c r="K42" s="582">
        <v>0.34957370009988853</v>
      </c>
      <c r="L42" s="582">
        <v>0.34886042590805605</v>
      </c>
      <c r="M42" s="582">
        <v>0.34815005653490128</v>
      </c>
      <c r="N42" s="582">
        <v>0.34744257427161457</v>
      </c>
      <c r="O42" s="582">
        <v>0.34673796155303988</v>
      </c>
      <c r="P42" s="582">
        <v>0.34603620095622134</v>
      </c>
      <c r="Q42" s="582">
        <v>0.34533727519896695</v>
      </c>
      <c r="R42" s="582">
        <v>0.34464116713842979</v>
      </c>
      <c r="S42" s="582">
        <v>0.34394785976970677</v>
      </c>
      <c r="T42" s="582">
        <v>0.34325733622445348</v>
      </c>
      <c r="U42" s="582">
        <v>0.34256957976951646</v>
      </c>
      <c r="V42" s="582">
        <v>0.34188457380558157</v>
      </c>
      <c r="W42" s="582">
        <v>0.34120230186583816</v>
      </c>
      <c r="X42" s="582">
        <v>0.34052274761466</v>
      </c>
      <c r="Y42" s="582">
        <v>0.3398458948463014</v>
      </c>
      <c r="Z42" s="582">
        <v>0.33917172748360858</v>
      </c>
      <c r="AA42" s="582">
        <v>0.33850022957674747</v>
      </c>
      <c r="AB42" s="582">
        <v>0.33783138530194506</v>
      </c>
      <c r="AC42" s="582">
        <v>0.33716517896024689</v>
      </c>
      <c r="AD42" s="582">
        <v>0.33650159497628884</v>
      </c>
      <c r="AE42" s="582">
        <v>0.33584061789708297</v>
      </c>
      <c r="AF42" s="582">
        <v>0.33518223239081807</v>
      </c>
      <c r="AG42" s="582">
        <v>0.3345264232456745</v>
      </c>
      <c r="AH42" s="582">
        <v>0.33387317536865219</v>
      </c>
      <c r="AI42" s="582">
        <v>0.33322247378441316</v>
      </c>
      <c r="AJ42" s="582">
        <v>0.33257430363413681</v>
      </c>
      <c r="AK42" s="582">
        <v>0.33192865017438927</v>
      </c>
      <c r="AL42" s="582">
        <v>0.33128549877600511</v>
      </c>
      <c r="AM42" s="582">
        <v>0.33064483492298286</v>
      </c>
      <c r="AN42" s="582">
        <v>0.33000664421139247</v>
      </c>
      <c r="AO42" s="582">
        <v>0.3293709123482963</v>
      </c>
      <c r="AP42" s="582">
        <v>0.32873762515068161</v>
      </c>
      <c r="AQ42" s="582">
        <v>0.32810676854440618</v>
      </c>
      <c r="AR42" s="582">
        <v>0.3274783285631554</v>
      </c>
      <c r="AS42" s="582">
        <v>0.32685229134741195</v>
      </c>
      <c r="AT42" s="582">
        <v>0.32622864314343647</v>
      </c>
      <c r="AU42" s="582">
        <v>0.32560737030226083</v>
      </c>
      <c r="AV42" s="582">
        <v>0.32498845927869202</v>
      </c>
      <c r="AW42" s="582">
        <v>0.32437189663032789</v>
      </c>
      <c r="AX42" s="582">
        <v>0.32375766901658404</v>
      </c>
      <c r="AY42" s="582">
        <v>0.32314576319773131</v>
      </c>
      <c r="AZ42" s="582">
        <v>0.32253616603394492</v>
      </c>
      <c r="BA42" s="582">
        <v>0.32192886448436348</v>
      </c>
      <c r="BB42" s="582">
        <v>0.32132384560615945</v>
      </c>
      <c r="BC42" s="582">
        <v>0.32072109655361941</v>
      </c>
      <c r="BD42" s="582">
        <v>0.32012060457723507</v>
      </c>
      <c r="BE42" s="582">
        <v>0.31952235702280418</v>
      </c>
      <c r="BF42" s="582">
        <v>0.3189263413305416</v>
      </c>
      <c r="BG42" s="582">
        <v>0.31833254503420066</v>
      </c>
      <c r="BH42" s="582">
        <v>0.31774095576020378</v>
      </c>
      <c r="BI42" s="582">
        <v>0.31715156122678284</v>
      </c>
      <c r="BJ42" s="582">
        <v>0.31656434924312943</v>
      </c>
      <c r="BK42" s="582">
        <v>0.31597930770855454</v>
      </c>
    </row>
    <row r="43" spans="1:63">
      <c r="A43" s="1068"/>
      <c r="B43" s="576">
        <v>6.5</v>
      </c>
      <c r="C43" s="582">
        <v>0.34035048895361958</v>
      </c>
      <c r="D43" s="582">
        <v>0.3396582702252034</v>
      </c>
      <c r="E43" s="582">
        <v>0.33896886150713007</v>
      </c>
      <c r="F43" s="582">
        <v>0.33828224572351734</v>
      </c>
      <c r="G43" s="582">
        <v>0.3375984059365591</v>
      </c>
      <c r="H43" s="582">
        <v>0.33691732534513225</v>
      </c>
      <c r="I43" s="582">
        <v>0.33623898728342116</v>
      </c>
      <c r="J43" s="582">
        <v>0.33556337521955809</v>
      </c>
      <c r="K43" s="582">
        <v>0.33489047275428008</v>
      </c>
      <c r="L43" s="582">
        <v>0.33422026361960211</v>
      </c>
      <c r="M43" s="582">
        <v>0.33355273167750632</v>
      </c>
      <c r="N43" s="582">
        <v>0.33288786091864636</v>
      </c>
      <c r="O43" s="582">
        <v>0.33222563546106776</v>
      </c>
      <c r="P43" s="582">
        <v>0.3315660395489432</v>
      </c>
      <c r="Q43" s="582">
        <v>0.33090905755132299</v>
      </c>
      <c r="R43" s="582">
        <v>0.33025467396090047</v>
      </c>
      <c r="S43" s="582">
        <v>0.32960287339279143</v>
      </c>
      <c r="T43" s="582">
        <v>0.32895364058332899</v>
      </c>
      <c r="U43" s="582">
        <v>0.32830696038887164</v>
      </c>
      <c r="V43" s="582">
        <v>0.32766281778462614</v>
      </c>
      <c r="W43" s="582">
        <v>0.32702119786348349</v>
      </c>
      <c r="X43" s="582">
        <v>0.32638208583486944</v>
      </c>
      <c r="Y43" s="582">
        <v>0.32574546702360757</v>
      </c>
      <c r="Z43" s="582">
        <v>0.32511132686879612</v>
      </c>
      <c r="AA43" s="582">
        <v>0.32447965092269815</v>
      </c>
      <c r="AB43" s="582">
        <v>0.32385042484964383</v>
      </c>
      <c r="AC43" s="582">
        <v>0.32322363442494623</v>
      </c>
      <c r="AD43" s="582">
        <v>0.32259926553382945</v>
      </c>
      <c r="AE43" s="582">
        <v>0.32197730417036885</v>
      </c>
      <c r="AF43" s="582">
        <v>0.321357736436444</v>
      </c>
      <c r="AG43" s="582">
        <v>0.32074054854070327</v>
      </c>
      <c r="AH43" s="582">
        <v>0.32012572679754064</v>
      </c>
      <c r="AI43" s="582">
        <v>0.31951325762608412</v>
      </c>
      <c r="AJ43" s="582">
        <v>0.31890312754919575</v>
      </c>
      <c r="AK43" s="582">
        <v>0.31829532319248283</v>
      </c>
      <c r="AL43" s="582">
        <v>0.31768983128332123</v>
      </c>
      <c r="AM43" s="582">
        <v>0.31708663864988862</v>
      </c>
      <c r="AN43" s="582">
        <v>0.31648573222020965</v>
      </c>
      <c r="AO43" s="582">
        <v>0.31588709902121176</v>
      </c>
      <c r="AP43" s="582">
        <v>0.31529072617779125</v>
      </c>
      <c r="AQ43" s="582">
        <v>0.3146966009118905</v>
      </c>
      <c r="AR43" s="582">
        <v>0.31410471054158523</v>
      </c>
      <c r="AS43" s="582">
        <v>0.31351504248018208</v>
      </c>
      <c r="AT43" s="582">
        <v>0.31292758423532663</v>
      </c>
      <c r="AU43" s="582">
        <v>0.31234232340812079</v>
      </c>
      <c r="AV43" s="582">
        <v>0.31175924769225088</v>
      </c>
      <c r="AW43" s="582">
        <v>0.31117834487312501</v>
      </c>
      <c r="AX43" s="582">
        <v>0.31059960282701998</v>
      </c>
      <c r="AY43" s="582">
        <v>0.31002300952023781</v>
      </c>
      <c r="AZ43" s="582">
        <v>0.30944855300827195</v>
      </c>
      <c r="BA43" s="582">
        <v>0.30887622143498228</v>
      </c>
      <c r="BB43" s="582">
        <v>0.3083060030317793</v>
      </c>
      <c r="BC43" s="582">
        <v>0.30773788611681785</v>
      </c>
      <c r="BD43" s="582">
        <v>0.30717185909419914</v>
      </c>
      <c r="BE43" s="582">
        <v>0.30660791045318164</v>
      </c>
      <c r="BF43" s="582">
        <v>0.30604602876740117</v>
      </c>
      <c r="BG43" s="582">
        <v>0.30548620269409887</v>
      </c>
      <c r="BH43" s="582">
        <v>0.30492842097335798</v>
      </c>
      <c r="BI43" s="582">
        <v>0.30437267242734906</v>
      </c>
      <c r="BJ43" s="582">
        <v>0.30381894595958325</v>
      </c>
      <c r="BK43" s="582">
        <v>0.30326723055417348</v>
      </c>
    </row>
    <row r="44" spans="1:63">
      <c r="A44" s="1068"/>
      <c r="B44" s="576">
        <v>6.75</v>
      </c>
      <c r="C44" s="582">
        <v>0.32625097749906989</v>
      </c>
      <c r="D44" s="582">
        <v>0.32560012076526001</v>
      </c>
      <c r="E44" s="582">
        <v>0.32495185572377844</v>
      </c>
      <c r="F44" s="582">
        <v>0.32430616692532077</v>
      </c>
      <c r="G44" s="582">
        <v>0.32366303904313215</v>
      </c>
      <c r="H44" s="582">
        <v>0.32302245687179415</v>
      </c>
      <c r="I44" s="582">
        <v>0.32238440532602669</v>
      </c>
      <c r="J44" s="582">
        <v>0.32174886943950387</v>
      </c>
      <c r="K44" s="582">
        <v>0.32111583436368352</v>
      </c>
      <c r="L44" s="582">
        <v>0.32048528536665116</v>
      </c>
      <c r="M44" s="582">
        <v>0.31985720783197691</v>
      </c>
      <c r="N44" s="582">
        <v>0.31923158725758599</v>
      </c>
      <c r="O44" s="582">
        <v>0.31860840925464301</v>
      </c>
      <c r="P44" s="582">
        <v>0.31798765954644836</v>
      </c>
      <c r="Q44" s="582">
        <v>0.31736932396734813</v>
      </c>
      <c r="R44" s="582">
        <v>0.31675338846165663</v>
      </c>
      <c r="S44" s="582">
        <v>0.31613983908259125</v>
      </c>
      <c r="T44" s="582">
        <v>0.31552866199121982</v>
      </c>
      <c r="U44" s="582">
        <v>0.31491984345542007</v>
      </c>
      <c r="V44" s="582">
        <v>0.31431336984885117</v>
      </c>
      <c r="W44" s="582">
        <v>0.31370922764993725</v>
      </c>
      <c r="X44" s="582">
        <v>0.31310740344086219</v>
      </c>
      <c r="Y44" s="582">
        <v>0.31250788390657658</v>
      </c>
      <c r="Z44" s="582">
        <v>0.3119106558338155</v>
      </c>
      <c r="AA44" s="582">
        <v>0.31131570611012793</v>
      </c>
      <c r="AB44" s="582">
        <v>0.31072302172291699</v>
      </c>
      <c r="AC44" s="582">
        <v>0.31013258975849145</v>
      </c>
      <c r="AD44" s="582">
        <v>0.30954439740112738</v>
      </c>
      <c r="AE44" s="582">
        <v>0.3089584319321414</v>
      </c>
      <c r="AF44" s="582">
        <v>0.30837468072897367</v>
      </c>
      <c r="AG44" s="582">
        <v>0.30779313126428137</v>
      </c>
      <c r="AH44" s="582">
        <v>0.30721377110504294</v>
      </c>
      <c r="AI44" s="582">
        <v>0.30663658791167181</v>
      </c>
      <c r="AJ44" s="582">
        <v>0.30606156943714019</v>
      </c>
      <c r="AK44" s="582">
        <v>0.30548870352611324</v>
      </c>
      <c r="AL44" s="582">
        <v>0.30491797811409216</v>
      </c>
      <c r="AM44" s="582">
        <v>0.30434938122656757</v>
      </c>
      <c r="AN44" s="582">
        <v>0.30378290097818161</v>
      </c>
      <c r="AO44" s="582">
        <v>0.30321852557190032</v>
      </c>
      <c r="AP44" s="582">
        <v>0.30265624329819457</v>
      </c>
      <c r="AQ44" s="582">
        <v>0.30209604253422967</v>
      </c>
      <c r="AR44" s="582">
        <v>0.30153791174306532</v>
      </c>
      <c r="AS44" s="582">
        <v>0.30098183947286328</v>
      </c>
      <c r="AT44" s="582">
        <v>0.30042781435610377</v>
      </c>
      <c r="AU44" s="582">
        <v>0.29987582510881156</v>
      </c>
      <c r="AV44" s="582">
        <v>0.29932586052978932</v>
      </c>
      <c r="AW44" s="582">
        <v>0.29877790949986016</v>
      </c>
      <c r="AX44" s="582">
        <v>0.29823196098111815</v>
      </c>
      <c r="AY44" s="582">
        <v>0.29768800401618745</v>
      </c>
      <c r="AZ44" s="582">
        <v>0.29714602772748877</v>
      </c>
      <c r="BA44" s="582">
        <v>0.29660602131651476</v>
      </c>
      <c r="BB44" s="582">
        <v>0.29606797406311247</v>
      </c>
      <c r="BC44" s="582">
        <v>0.29553187532477426</v>
      </c>
      <c r="BD44" s="582">
        <v>0.29499771453593571</v>
      </c>
      <c r="BE44" s="582">
        <v>0.29446548120728189</v>
      </c>
      <c r="BF44" s="582">
        <v>0.29393516492506067</v>
      </c>
      <c r="BG44" s="582">
        <v>0.29340675535040323</v>
      </c>
      <c r="BH44" s="582">
        <v>0.29288024221865261</v>
      </c>
      <c r="BI44" s="582">
        <v>0.2923556153386988</v>
      </c>
      <c r="BJ44" s="582">
        <v>0.29183286459232122</v>
      </c>
      <c r="BK44" s="582">
        <v>0.29131197993353819</v>
      </c>
    </row>
    <row r="45" spans="1:63">
      <c r="A45" s="1068"/>
      <c r="B45" s="576">
        <v>7</v>
      </c>
      <c r="C45" s="582">
        <v>0.3130117271063636</v>
      </c>
      <c r="D45" s="582">
        <v>0.31239899650220226</v>
      </c>
      <c r="E45" s="582">
        <v>0.31178866009137657</v>
      </c>
      <c r="F45" s="582">
        <v>0.31118070386858498</v>
      </c>
      <c r="G45" s="582">
        <v>0.31057511393754905</v>
      </c>
      <c r="H45" s="582">
        <v>0.30997187650995445</v>
      </c>
      <c r="I45" s="582">
        <v>0.30937097790440488</v>
      </c>
      <c r="J45" s="582">
        <v>0.3087724045453874</v>
      </c>
      <c r="K45" s="582">
        <v>0.30817614296225027</v>
      </c>
      <c r="L45" s="582">
        <v>0.30758217978819236</v>
      </c>
      <c r="M45" s="582">
        <v>0.30699050175926423</v>
      </c>
      <c r="N45" s="582">
        <v>0.30640109571338098</v>
      </c>
      <c r="O45" s="582">
        <v>0.30581394858934613</v>
      </c>
      <c r="P45" s="582">
        <v>0.30522904742588658</v>
      </c>
      <c r="Q45" s="582">
        <v>0.30464637936069944</v>
      </c>
      <c r="R45" s="582">
        <v>0.30406593162950862</v>
      </c>
      <c r="S45" s="582">
        <v>0.303487691565133</v>
      </c>
      <c r="T45" s="582">
        <v>0.302911646596565</v>
      </c>
      <c r="U45" s="582">
        <v>0.30233778424805952</v>
      </c>
      <c r="V45" s="582">
        <v>0.30176609213823308</v>
      </c>
      <c r="W45" s="582">
        <v>0.30119655797917377</v>
      </c>
      <c r="X45" s="582">
        <v>0.30062916957556057</v>
      </c>
      <c r="Y45" s="582">
        <v>0.30006391482379285</v>
      </c>
      <c r="Z45" s="582">
        <v>0.29950078171112998</v>
      </c>
      <c r="AA45" s="582">
        <v>0.29893975831483988</v>
      </c>
      <c r="AB45" s="582">
        <v>0.29838083280135819</v>
      </c>
      <c r="AC45" s="582">
        <v>0.29782399342545557</v>
      </c>
      <c r="AD45" s="582">
        <v>0.29726922852941556</v>
      </c>
      <c r="AE45" s="582">
        <v>0.29671652654222086</v>
      </c>
      <c r="AF45" s="582">
        <v>0.29616587597874838</v>
      </c>
      <c r="AG45" s="582">
        <v>0.29561726543897454</v>
      </c>
      <c r="AH45" s="582">
        <v>0.2950706836071878</v>
      </c>
      <c r="AI45" s="582">
        <v>0.29452611925121119</v>
      </c>
      <c r="AJ45" s="582">
        <v>0.29398356122163233</v>
      </c>
      <c r="AK45" s="582">
        <v>0.29344299845104321</v>
      </c>
      <c r="AL45" s="582">
        <v>0.29290441995328714</v>
      </c>
      <c r="AM45" s="582">
        <v>0.29236781482271446</v>
      </c>
      <c r="AN45" s="582">
        <v>0.29183317223344679</v>
      </c>
      <c r="AO45" s="582">
        <v>0.29130048143864878</v>
      </c>
      <c r="AP45" s="582">
        <v>0.29076973176980797</v>
      </c>
      <c r="AQ45" s="582">
        <v>0.29024091263602264</v>
      </c>
      <c r="AR45" s="582">
        <v>0.28971401352329751</v>
      </c>
      <c r="AS45" s="582">
        <v>0.28918902399384644</v>
      </c>
      <c r="AT45" s="582">
        <v>0.28866593368540383</v>
      </c>
      <c r="AU45" s="582">
        <v>0.28814473231054244</v>
      </c>
      <c r="AV45" s="582">
        <v>0.28762540965599892</v>
      </c>
      <c r="AW45" s="582">
        <v>0.28710795558200697</v>
      </c>
      <c r="AX45" s="582">
        <v>0.28659236002163724</v>
      </c>
      <c r="AY45" s="582">
        <v>0.28607861298014442</v>
      </c>
      <c r="AZ45" s="582">
        <v>0.28556670453432165</v>
      </c>
      <c r="BA45" s="582">
        <v>0.28505662483186139</v>
      </c>
      <c r="BB45" s="582">
        <v>0.28454836409072337</v>
      </c>
      <c r="BC45" s="582">
        <v>0.28404191259850942</v>
      </c>
      <c r="BD45" s="582">
        <v>0.2835372607118446</v>
      </c>
      <c r="BE45" s="582">
        <v>0.28303439885576526</v>
      </c>
      <c r="BF45" s="582">
        <v>0.28253331752311345</v>
      </c>
      <c r="BG45" s="582">
        <v>0.28203400727393779</v>
      </c>
      <c r="BH45" s="582">
        <v>0.28153645873490069</v>
      </c>
      <c r="BI45" s="582">
        <v>0.28104066259869148</v>
      </c>
      <c r="BJ45" s="582">
        <v>0.28054660962344652</v>
      </c>
      <c r="BK45" s="582">
        <v>0.28005429063217485</v>
      </c>
    </row>
    <row r="46" spans="1:63">
      <c r="A46" s="1068"/>
      <c r="B46" s="576">
        <v>7.25</v>
      </c>
      <c r="C46" s="582">
        <v>0.30056400441544251</v>
      </c>
      <c r="D46" s="582">
        <v>0.29998647490414282</v>
      </c>
      <c r="E46" s="582">
        <v>0.29941116056610112</v>
      </c>
      <c r="F46" s="582">
        <v>0.29883804868092878</v>
      </c>
      <c r="G46" s="582">
        <v>0.29826712662544469</v>
      </c>
      <c r="H46" s="582">
        <v>0.29769838187274916</v>
      </c>
      <c r="I46" s="582">
        <v>0.29713180199130701</v>
      </c>
      <c r="J46" s="582">
        <v>0.29656737464404231</v>
      </c>
      <c r="K46" s="582">
        <v>0.29600508758744265</v>
      </c>
      <c r="L46" s="582">
        <v>0.29544492867067407</v>
      </c>
      <c r="M46" s="582">
        <v>0.2948868858347054</v>
      </c>
      <c r="N46" s="582">
        <v>0.29433094711144342</v>
      </c>
      <c r="O46" s="582">
        <v>0.29377710062287682</v>
      </c>
      <c r="P46" s="582">
        <v>0.29322533458023048</v>
      </c>
      <c r="Q46" s="582">
        <v>0.29267563728312895</v>
      </c>
      <c r="R46" s="582">
        <v>0.29212799711876963</v>
      </c>
      <c r="S46" s="582">
        <v>0.2915824025611044</v>
      </c>
      <c r="T46" s="582">
        <v>0.29103884217003168</v>
      </c>
      <c r="U46" s="582">
        <v>0.29049730459059664</v>
      </c>
      <c r="V46" s="582">
        <v>0.28995777855219995</v>
      </c>
      <c r="W46" s="582">
        <v>0.28942025286781675</v>
      </c>
      <c r="X46" s="582">
        <v>0.28888471643322289</v>
      </c>
      <c r="Y46" s="582">
        <v>0.28835115822623031</v>
      </c>
      <c r="Z46" s="582">
        <v>0.287819567305931</v>
      </c>
      <c r="AA46" s="582">
        <v>0.2872899328119492</v>
      </c>
      <c r="AB46" s="582">
        <v>0.28676224396370148</v>
      </c>
      <c r="AC46" s="582">
        <v>0.28623649005966578</v>
      </c>
      <c r="AD46" s="582">
        <v>0.2857126604766575</v>
      </c>
      <c r="AE46" s="582">
        <v>0.2851907446691142</v>
      </c>
      <c r="AF46" s="582">
        <v>0.28467073216838795</v>
      </c>
      <c r="AG46" s="582">
        <v>0.28415261258204544</v>
      </c>
      <c r="AH46" s="582">
        <v>0.28363637559317545</v>
      </c>
      <c r="AI46" s="582">
        <v>0.28312201095970418</v>
      </c>
      <c r="AJ46" s="582">
        <v>0.28260950851371808</v>
      </c>
      <c r="AK46" s="582">
        <v>0.28209885816079344</v>
      </c>
      <c r="AL46" s="582">
        <v>0.281590049879334</v>
      </c>
      <c r="AM46" s="582">
        <v>0.28108307371991531</v>
      </c>
      <c r="AN46" s="582">
        <v>0.28057791980463609</v>
      </c>
      <c r="AO46" s="582">
        <v>0.28007457832647653</v>
      </c>
      <c r="AP46" s="582">
        <v>0.27957303954866403</v>
      </c>
      <c r="AQ46" s="582">
        <v>0.27907329380404516</v>
      </c>
      <c r="AR46" s="582">
        <v>0.27857533149446445</v>
      </c>
      <c r="AS46" s="582">
        <v>0.27807914309015003</v>
      </c>
      <c r="AT46" s="582">
        <v>0.27758471912910571</v>
      </c>
      <c r="AU46" s="582">
        <v>0.27709205021650934</v>
      </c>
      <c r="AV46" s="582">
        <v>0.2766011270241181</v>
      </c>
      <c r="AW46" s="582">
        <v>0.27611194028967934</v>
      </c>
      <c r="AX46" s="582">
        <v>0.27562448081634838</v>
      </c>
      <c r="AY46" s="582">
        <v>0.27513873947211198</v>
      </c>
      <c r="AZ46" s="582">
        <v>0.27465470718921825</v>
      </c>
      <c r="BA46" s="582">
        <v>0.27417237496361219</v>
      </c>
      <c r="BB46" s="582">
        <v>0.27369173385437739</v>
      </c>
      <c r="BC46" s="582">
        <v>0.27321277498318391</v>
      </c>
      <c r="BD46" s="582">
        <v>0.27273548953374099</v>
      </c>
      <c r="BE46" s="582">
        <v>0.27225986875125668</v>
      </c>
      <c r="BF46" s="582">
        <v>0.27178590394190227</v>
      </c>
      <c r="BG46" s="582">
        <v>0.27131358647228249</v>
      </c>
      <c r="BH46" s="582">
        <v>0.27084290776891151</v>
      </c>
      <c r="BI46" s="582">
        <v>0.2703738593176942</v>
      </c>
      <c r="BJ46" s="582">
        <v>0.26990643266341241</v>
      </c>
      <c r="BK46" s="582">
        <v>0.26944061940921726</v>
      </c>
    </row>
    <row r="47" spans="1:63">
      <c r="A47" s="1068"/>
      <c r="B47" s="576">
        <v>7.5</v>
      </c>
      <c r="C47" s="582">
        <v>0.28884581975991719</v>
      </c>
      <c r="D47" s="582">
        <v>0.28830084192855232</v>
      </c>
      <c r="E47" s="582">
        <v>0.28775791669069878</v>
      </c>
      <c r="F47" s="582">
        <v>0.28721703247188318</v>
      </c>
      <c r="G47" s="582">
        <v>0.28667817778449295</v>
      </c>
      <c r="H47" s="582">
        <v>0.28614134122696261</v>
      </c>
      <c r="I47" s="582">
        <v>0.28560651148296995</v>
      </c>
      <c r="J47" s="582">
        <v>0.28507367732064071</v>
      </c>
      <c r="K47" s="582">
        <v>0.28454282759176219</v>
      </c>
      <c r="L47" s="582">
        <v>0.28401395123100615</v>
      </c>
      <c r="M47" s="582">
        <v>0.28348703725515956</v>
      </c>
      <c r="N47" s="582">
        <v>0.28296207476236429</v>
      </c>
      <c r="O47" s="582">
        <v>0.28243905293136562</v>
      </c>
      <c r="P47" s="582">
        <v>0.28191796102076838</v>
      </c>
      <c r="Q47" s="582">
        <v>0.28139878836830157</v>
      </c>
      <c r="R47" s="582">
        <v>0.28088152439009129</v>
      </c>
      <c r="S47" s="582">
        <v>0.28036615857994152</v>
      </c>
      <c r="T47" s="582">
        <v>0.27985268050862278</v>
      </c>
      <c r="U47" s="582">
        <v>0.27934107982316836</v>
      </c>
      <c r="V47" s="582">
        <v>0.278831346246179</v>
      </c>
      <c r="W47" s="582">
        <v>0.27832346957513437</v>
      </c>
      <c r="X47" s="582">
        <v>0.27781743968171224</v>
      </c>
      <c r="Y47" s="582">
        <v>0.2773132465111155</v>
      </c>
      <c r="Z47" s="582">
        <v>0.27681088008140614</v>
      </c>
      <c r="AA47" s="582">
        <v>0.27631033048284614</v>
      </c>
      <c r="AB47" s="582">
        <v>0.27581158787724647</v>
      </c>
      <c r="AC47" s="582">
        <v>0.27531464249732207</v>
      </c>
      <c r="AD47" s="582">
        <v>0.27481948464605416</v>
      </c>
      <c r="AE47" s="582">
        <v>0.27432610469605995</v>
      </c>
      <c r="AF47" s="582">
        <v>0.27383449308896846</v>
      </c>
      <c r="AG47" s="582">
        <v>0.27334464033480299</v>
      </c>
      <c r="AH47" s="582">
        <v>0.27285653701137086</v>
      </c>
      <c r="AI47" s="582">
        <v>0.27237017376365924</v>
      </c>
      <c r="AJ47" s="582">
        <v>0.271885541303237</v>
      </c>
      <c r="AK47" s="582">
        <v>0.27140263040766421</v>
      </c>
      <c r="AL47" s="582">
        <v>0.27092143191990659</v>
      </c>
      <c r="AM47" s="582">
        <v>0.27044193674775657</v>
      </c>
      <c r="AN47" s="582">
        <v>0.26996413586326123</v>
      </c>
      <c r="AO47" s="582">
        <v>0.26948802030215524</v>
      </c>
      <c r="AP47" s="582">
        <v>0.26901358116330015</v>
      </c>
      <c r="AQ47" s="582">
        <v>0.2685408096081302</v>
      </c>
      <c r="AR47" s="582">
        <v>0.26806969686010301</v>
      </c>
      <c r="AS47" s="582">
        <v>0.26760023420415652</v>
      </c>
      <c r="AT47" s="582">
        <v>0.2671324129861718</v>
      </c>
      <c r="AU47" s="582">
        <v>0.26666622461244116</v>
      </c>
      <c r="AV47" s="582">
        <v>0.26620166054914191</v>
      </c>
      <c r="AW47" s="582">
        <v>0.26573871232181556</v>
      </c>
      <c r="AX47" s="582">
        <v>0.26527737151485264</v>
      </c>
      <c r="AY47" s="582">
        <v>0.26481762977098294</v>
      </c>
      <c r="AZ47" s="582">
        <v>0.26435947879077026</v>
      </c>
      <c r="BA47" s="582">
        <v>0.2639029103321136</v>
      </c>
      <c r="BB47" s="582">
        <v>0.26344791620975277</v>
      </c>
      <c r="BC47" s="582">
        <v>0.26299448829477889</v>
      </c>
      <c r="BD47" s="582">
        <v>0.26254261851415067</v>
      </c>
      <c r="BE47" s="582">
        <v>0.26209229885021529</v>
      </c>
      <c r="BF47" s="582">
        <v>0.26164352134023366</v>
      </c>
      <c r="BG47" s="582">
        <v>0.26119627807591189</v>
      </c>
      <c r="BH47" s="582">
        <v>0.26075056120293616</v>
      </c>
      <c r="BI47" s="582">
        <v>0.26030636292051307</v>
      </c>
      <c r="BJ47" s="582">
        <v>0.25986367548091471</v>
      </c>
      <c r="BK47" s="582">
        <v>0.25942249118902794</v>
      </c>
    </row>
    <row r="48" spans="1:63">
      <c r="A48" s="1068"/>
      <c r="B48" s="576">
        <v>7.75</v>
      </c>
      <c r="C48" s="582">
        <v>0.27780114697988684</v>
      </c>
      <c r="D48" s="582">
        <v>0.27728631640712031</v>
      </c>
      <c r="E48" s="582">
        <v>0.27677339050774685</v>
      </c>
      <c r="F48" s="582">
        <v>0.27626235873145361</v>
      </c>
      <c r="G48" s="582">
        <v>0.27575321060570385</v>
      </c>
      <c r="H48" s="582">
        <v>0.27524593573502215</v>
      </c>
      <c r="I48" s="582">
        <v>0.27474052380028646</v>
      </c>
      <c r="J48" s="582">
        <v>0.27423696455802848</v>
      </c>
      <c r="K48" s="582">
        <v>0.27373524783974162</v>
      </c>
      <c r="L48" s="582">
        <v>0.27323536355119671</v>
      </c>
      <c r="M48" s="582">
        <v>0.27273730167176463</v>
      </c>
      <c r="N48" s="582">
        <v>0.27224105225374723</v>
      </c>
      <c r="O48" s="582">
        <v>0.27174660542171464</v>
      </c>
      <c r="P48" s="582">
        <v>0.27125395137185027</v>
      </c>
      <c r="Q48" s="582">
        <v>0.27076308037130298</v>
      </c>
      <c r="R48" s="582">
        <v>0.27027398275754616</v>
      </c>
      <c r="S48" s="582">
        <v>0.2697866489377434</v>
      </c>
      <c r="T48" s="582">
        <v>0.26930106938812171</v>
      </c>
      <c r="U48" s="582">
        <v>0.26881723465335078</v>
      </c>
      <c r="V48" s="582">
        <v>0.26833513534592951</v>
      </c>
      <c r="W48" s="582">
        <v>0.26785476214557874</v>
      </c>
      <c r="X48" s="582">
        <v>0.26737610579864074</v>
      </c>
      <c r="Y48" s="582">
        <v>0.26689915711748463</v>
      </c>
      <c r="Z48" s="582">
        <v>0.26642390697991919</v>
      </c>
      <c r="AA48" s="582">
        <v>0.26595034632861064</v>
      </c>
      <c r="AB48" s="582">
        <v>0.26547846617050774</v>
      </c>
      <c r="AC48" s="582">
        <v>0.26500825757627194</v>
      </c>
      <c r="AD48" s="582">
        <v>0.26453971167971491</v>
      </c>
      <c r="AE48" s="582">
        <v>0.26407281967724067</v>
      </c>
      <c r="AF48" s="582">
        <v>0.26360757282729419</v>
      </c>
      <c r="AG48" s="582">
        <v>0.26314396244981636</v>
      </c>
      <c r="AH48" s="582">
        <v>0.26268197992570363</v>
      </c>
      <c r="AI48" s="582">
        <v>0.2622216166962742</v>
      </c>
      <c r="AJ48" s="582">
        <v>0.2617628642627392</v>
      </c>
      <c r="AK48" s="582">
        <v>0.2613057141856801</v>
      </c>
      <c r="AL48" s="582">
        <v>0.26085015808453066</v>
      </c>
      <c r="AM48" s="582">
        <v>0.26039618763706535</v>
      </c>
      <c r="AN48" s="582">
        <v>0.25994379457889227</v>
      </c>
      <c r="AO48" s="582">
        <v>0.25949297070295152</v>
      </c>
      <c r="AP48" s="582">
        <v>0.2590437078590192</v>
      </c>
      <c r="AQ48" s="582">
        <v>0.25859599795321619</v>
      </c>
      <c r="AR48" s="582">
        <v>0.25814983294752181</v>
      </c>
      <c r="AS48" s="582">
        <v>0.25770520485929316</v>
      </c>
      <c r="AT48" s="582">
        <v>0.25726210576078884</v>
      </c>
      <c r="AU48" s="582">
        <v>0.25682052777869768</v>
      </c>
      <c r="AV48" s="582">
        <v>0.25638046309367268</v>
      </c>
      <c r="AW48" s="582">
        <v>0.25594190393986915</v>
      </c>
      <c r="AX48" s="582">
        <v>0.25550484260448814</v>
      </c>
      <c r="AY48" s="582">
        <v>0.25506927142732405</v>
      </c>
      <c r="AZ48" s="582">
        <v>0.25463518280031749</v>
      </c>
      <c r="BA48" s="582">
        <v>0.25420256916711181</v>
      </c>
      <c r="BB48" s="582">
        <v>0.25377142302261507</v>
      </c>
      <c r="BC48" s="582">
        <v>0.25334173691256567</v>
      </c>
      <c r="BD48" s="582">
        <v>0.25291350343310326</v>
      </c>
      <c r="BE48" s="582">
        <v>0.25248671523034272</v>
      </c>
      <c r="BF48" s="582">
        <v>0.25206136499995396</v>
      </c>
      <c r="BG48" s="582">
        <v>0.25163744548674483</v>
      </c>
      <c r="BH48" s="582">
        <v>0.25121494948424861</v>
      </c>
      <c r="BI48" s="582">
        <v>0.25079386983431573</v>
      </c>
      <c r="BJ48" s="582">
        <v>0.25037419942670958</v>
      </c>
      <c r="BK48" s="582">
        <v>0.24995593119870604</v>
      </c>
    </row>
    <row r="49" spans="1:63">
      <c r="A49" s="1068"/>
      <c r="B49" s="510">
        <v>8</v>
      </c>
      <c r="C49" s="582">
        <v>0.27780114697988684</v>
      </c>
      <c r="D49" s="582">
        <v>0.27728631640712031</v>
      </c>
      <c r="E49" s="582">
        <v>0.27677339050774685</v>
      </c>
      <c r="F49" s="582">
        <v>0.27626235873145361</v>
      </c>
      <c r="G49" s="582">
        <v>0.27575321060570385</v>
      </c>
      <c r="H49" s="582">
        <v>0.27524593573502215</v>
      </c>
      <c r="I49" s="582">
        <v>0.27474052380028646</v>
      </c>
      <c r="J49" s="582">
        <v>0.27423696455802848</v>
      </c>
      <c r="K49" s="582">
        <v>0.27373524783974162</v>
      </c>
      <c r="L49" s="582">
        <v>0.27323536355119671</v>
      </c>
      <c r="M49" s="582">
        <v>0.27273730167176463</v>
      </c>
      <c r="N49" s="582">
        <v>0.27224105225374723</v>
      </c>
      <c r="O49" s="582">
        <v>0.27174660542171464</v>
      </c>
      <c r="P49" s="582">
        <v>0.27125395137185027</v>
      </c>
      <c r="Q49" s="582">
        <v>0.27076308037130298</v>
      </c>
      <c r="R49" s="582">
        <v>0.27027398275754616</v>
      </c>
      <c r="S49" s="582">
        <v>0.2697866489377434</v>
      </c>
      <c r="T49" s="582">
        <v>0.26930106938812171</v>
      </c>
      <c r="U49" s="582">
        <v>0.26881723465335078</v>
      </c>
      <c r="V49" s="582">
        <v>0.26833513534592951</v>
      </c>
      <c r="W49" s="582">
        <v>0.26785476214557874</v>
      </c>
      <c r="X49" s="582">
        <v>0.26737610579864074</v>
      </c>
      <c r="Y49" s="582">
        <v>0.26689915711748463</v>
      </c>
      <c r="Z49" s="582">
        <v>0.26642390697991919</v>
      </c>
      <c r="AA49" s="582">
        <v>0.26595034632861064</v>
      </c>
      <c r="AB49" s="582">
        <v>0.26547846617050774</v>
      </c>
      <c r="AC49" s="582">
        <v>0.26500825757627194</v>
      </c>
      <c r="AD49" s="582">
        <v>0.26453971167971491</v>
      </c>
      <c r="AE49" s="582">
        <v>0.26407281967724067</v>
      </c>
      <c r="AF49" s="582">
        <v>0.26360757282729419</v>
      </c>
      <c r="AG49" s="582">
        <v>0.26314396244981636</v>
      </c>
      <c r="AH49" s="582">
        <v>0.26268197992570363</v>
      </c>
      <c r="AI49" s="582">
        <v>0.2622216166962742</v>
      </c>
      <c r="AJ49" s="582">
        <v>0.2617628642627392</v>
      </c>
      <c r="AK49" s="582">
        <v>0.2613057141856801</v>
      </c>
      <c r="AL49" s="582">
        <v>0.26085015808453066</v>
      </c>
      <c r="AM49" s="582">
        <v>0.26039618763706535</v>
      </c>
      <c r="AN49" s="582">
        <v>0.25994379457889227</v>
      </c>
      <c r="AO49" s="582">
        <v>0.25949297070295152</v>
      </c>
      <c r="AP49" s="582">
        <v>0.2590437078590192</v>
      </c>
      <c r="AQ49" s="582">
        <v>0.25859599795321619</v>
      </c>
      <c r="AR49" s="582">
        <v>0.25814983294752181</v>
      </c>
      <c r="AS49" s="582">
        <v>0.25770520485929316</v>
      </c>
      <c r="AT49" s="582">
        <v>0.25726210576078884</v>
      </c>
      <c r="AU49" s="582">
        <v>0.25682052777869768</v>
      </c>
      <c r="AV49" s="582">
        <v>0.25638046309367268</v>
      </c>
      <c r="AW49" s="582">
        <v>0.25594190393986915</v>
      </c>
      <c r="AX49" s="582">
        <v>0.25550484260448814</v>
      </c>
      <c r="AY49" s="582">
        <v>0.25506927142732405</v>
      </c>
      <c r="AZ49" s="582">
        <v>0.25463518280031749</v>
      </c>
      <c r="BA49" s="582">
        <v>0.25420256916711181</v>
      </c>
      <c r="BB49" s="582">
        <v>0.25377142302261507</v>
      </c>
      <c r="BC49" s="582">
        <v>0.25334173691256567</v>
      </c>
      <c r="BD49" s="582">
        <v>0.25291350343310326</v>
      </c>
      <c r="BE49" s="582">
        <v>0.25248671523034272</v>
      </c>
      <c r="BF49" s="582">
        <v>0.25206136499995396</v>
      </c>
      <c r="BG49" s="582">
        <v>0.25163744548674483</v>
      </c>
      <c r="BH49" s="582">
        <v>0.25121494948424861</v>
      </c>
      <c r="BI49" s="582">
        <v>0.25079386983431573</v>
      </c>
      <c r="BJ49" s="582">
        <v>0.25037419942670958</v>
      </c>
      <c r="BK49" s="582">
        <v>0.24995593119870604</v>
      </c>
    </row>
    <row r="50" spans="1:63">
      <c r="A50" s="1068"/>
      <c r="B50" s="576">
        <v>8.25</v>
      </c>
      <c r="C50" s="580">
        <v>0.25753407788748695</v>
      </c>
      <c r="D50" s="580">
        <v>0.2570731782427379</v>
      </c>
      <c r="E50" s="580">
        <v>0.25661392536246896</v>
      </c>
      <c r="F50" s="580">
        <v>0.25615631043674525</v>
      </c>
      <c r="G50" s="580">
        <v>0.25570032471836202</v>
      </c>
      <c r="H50" s="580">
        <v>0.25524595952228801</v>
      </c>
      <c r="I50" s="580">
        <v>0.2547932062251137</v>
      </c>
      <c r="J50" s="580">
        <v>0.25434205626450551</v>
      </c>
      <c r="K50" s="580">
        <v>0.25389250113866668</v>
      </c>
      <c r="L50" s="580">
        <v>0.25344453240580261</v>
      </c>
      <c r="M50" s="580">
        <v>0.25299814168359275</v>
      </c>
      <c r="N50" s="580">
        <v>0.25255332064866765</v>
      </c>
      <c r="O50" s="580">
        <v>0.25211006103609163</v>
      </c>
      <c r="P50" s="580">
        <v>0.25166835463885118</v>
      </c>
      <c r="Q50" s="580">
        <v>0.2512281933073478</v>
      </c>
      <c r="R50" s="580">
        <v>0.25078956894889759</v>
      </c>
      <c r="S50" s="580">
        <v>0.25035247352723461</v>
      </c>
      <c r="T50" s="580">
        <v>0.24991689906202036</v>
      </c>
      <c r="U50" s="580">
        <v>0.24948283762835816</v>
      </c>
      <c r="V50" s="580">
        <v>0.24905028135631249</v>
      </c>
      <c r="W50" s="580">
        <v>0.24861922243043313</v>
      </c>
      <c r="X50" s="580">
        <v>0.24818965308928481</v>
      </c>
      <c r="Y50" s="580">
        <v>0.24776156562498117</v>
      </c>
      <c r="Z50" s="580">
        <v>0.24733495238272363</v>
      </c>
      <c r="AA50" s="580">
        <v>0.24690980576034541</v>
      </c>
      <c r="AB50" s="580">
        <v>0.24648611820785979</v>
      </c>
      <c r="AC50" s="580">
        <v>0.24606388222701311</v>
      </c>
      <c r="AD50" s="580">
        <v>0.24564309037084264</v>
      </c>
      <c r="AE50" s="580">
        <v>0.24522373524323862</v>
      </c>
      <c r="AF50" s="580">
        <v>0.24480580949851086</v>
      </c>
      <c r="AG50" s="580">
        <v>0.24438930584096002</v>
      </c>
      <c r="AH50" s="580">
        <v>0.24397421702445304</v>
      </c>
      <c r="AI50" s="580">
        <v>0.24356053585200266</v>
      </c>
      <c r="AJ50" s="580">
        <v>0.24314825517535177</v>
      </c>
      <c r="AK50" s="580">
        <v>0.24273736789456163</v>
      </c>
      <c r="AL50" s="580">
        <v>0.24232786695760417</v>
      </c>
      <c r="AM50" s="580">
        <v>0.24191974535995855</v>
      </c>
      <c r="AN50" s="580">
        <v>0.24151299614421193</v>
      </c>
      <c r="AO50" s="580">
        <v>0.24110761239966402</v>
      </c>
      <c r="AP50" s="580">
        <v>0.24070358726193564</v>
      </c>
      <c r="AQ50" s="580">
        <v>0.24030091391258132</v>
      </c>
      <c r="AR50" s="580">
        <v>0.23989958557870586</v>
      </c>
      <c r="AS50" s="580">
        <v>0.23949959553258429</v>
      </c>
      <c r="AT50" s="580">
        <v>0.23910093709128627</v>
      </c>
      <c r="AU50" s="580">
        <v>0.23870360361630366</v>
      </c>
      <c r="AV50" s="580">
        <v>0.23830758851318207</v>
      </c>
      <c r="AW50" s="580">
        <v>0.23791288523115611</v>
      </c>
      <c r="AX50" s="580">
        <v>0.23751948726278826</v>
      </c>
      <c r="AY50" s="580">
        <v>0.23712738814361087</v>
      </c>
      <c r="AZ50" s="580">
        <v>0.23673658145177257</v>
      </c>
      <c r="BA50" s="580">
        <v>0.2363470608076873</v>
      </c>
      <c r="BB50" s="580">
        <v>0.2359588198736873</v>
      </c>
      <c r="BC50" s="580">
        <v>0.23557185235367942</v>
      </c>
      <c r="BD50" s="580">
        <v>0.23518615199280477</v>
      </c>
      <c r="BE50" s="580">
        <v>0.23480171257710147</v>
      </c>
      <c r="BF50" s="580">
        <v>0.23441852793317136</v>
      </c>
      <c r="BG50" s="580">
        <v>0.23403659192784931</v>
      </c>
      <c r="BH50" s="580">
        <v>0.23365589846787585</v>
      </c>
      <c r="BI50" s="580">
        <v>0.23327644149957341</v>
      </c>
      <c r="BJ50" s="580">
        <v>0.23289821500852539</v>
      </c>
      <c r="BK50" s="580">
        <v>0.23252121301925827</v>
      </c>
    </row>
    <row r="51" spans="1:63">
      <c r="A51" s="1068"/>
      <c r="B51" s="576">
        <v>8.5</v>
      </c>
      <c r="C51" s="580">
        <v>0.24822378408400922</v>
      </c>
      <c r="D51" s="580">
        <v>0.24778703736584376</v>
      </c>
      <c r="E51" s="580">
        <v>0.24735182484930826</v>
      </c>
      <c r="F51" s="580">
        <v>0.24691813846457306</v>
      </c>
      <c r="G51" s="580">
        <v>0.24648597019830548</v>
      </c>
      <c r="H51" s="580">
        <v>0.2460553120931761</v>
      </c>
      <c r="I51" s="580">
        <v>0.2456261562473703</v>
      </c>
      <c r="J51" s="580">
        <v>0.24519849481410519</v>
      </c>
      <c r="K51" s="580">
        <v>0.24477232000115132</v>
      </c>
      <c r="L51" s="580">
        <v>0.24434762407035915</v>
      </c>
      <c r="M51" s="580">
        <v>0.24392439933719098</v>
      </c>
      <c r="N51" s="580">
        <v>0.24350263817025752</v>
      </c>
      <c r="O51" s="580">
        <v>0.2430823329908588</v>
      </c>
      <c r="P51" s="580">
        <v>0.24266347627253063</v>
      </c>
      <c r="Q51" s="580">
        <v>0.24224606054059517</v>
      </c>
      <c r="R51" s="580">
        <v>0.2418300783717163</v>
      </c>
      <c r="S51" s="580">
        <v>0.24141552239345951</v>
      </c>
      <c r="T51" s="580">
        <v>0.24100238528385642</v>
      </c>
      <c r="U51" s="580">
        <v>0.24059065977097385</v>
      </c>
      <c r="V51" s="580">
        <v>0.24018033863248675</v>
      </c>
      <c r="W51" s="580">
        <v>0.23977141469525626</v>
      </c>
      <c r="X51" s="580">
        <v>0.23936388083491167</v>
      </c>
      <c r="Y51" s="580">
        <v>0.23895772997543641</v>
      </c>
      <c r="Z51" s="580">
        <v>0.23855295508875879</v>
      </c>
      <c r="AA51" s="580">
        <v>0.23814954919434655</v>
      </c>
      <c r="AB51" s="580">
        <v>0.23774750535880543</v>
      </c>
      <c r="AC51" s="580">
        <v>0.23734681669548213</v>
      </c>
      <c r="AD51" s="580">
        <v>0.23694747636407107</v>
      </c>
      <c r="AE51" s="580">
        <v>0.23654947757022496</v>
      </c>
      <c r="AF51" s="580">
        <v>0.23615281356516971</v>
      </c>
      <c r="AG51" s="580">
        <v>0.23575747764532293</v>
      </c>
      <c r="AH51" s="580">
        <v>0.235363463151916</v>
      </c>
      <c r="AI51" s="580">
        <v>0.23497076347062062</v>
      </c>
      <c r="AJ51" s="580">
        <v>0.23457937203117857</v>
      </c>
      <c r="AK51" s="580">
        <v>0.23418928230703498</v>
      </c>
      <c r="AL51" s="580">
        <v>0.23380048781497595</v>
      </c>
      <c r="AM51" s="580">
        <v>0.23341298211476932</v>
      </c>
      <c r="AN51" s="580">
        <v>0.23302675880880871</v>
      </c>
      <c r="AO51" s="580">
        <v>0.23264181154176189</v>
      </c>
      <c r="AP51" s="580">
        <v>0.23225813400022199</v>
      </c>
      <c r="AQ51" s="580">
        <v>0.23187571991236236</v>
      </c>
      <c r="AR51" s="580">
        <v>0.23149456304759464</v>
      </c>
      <c r="AS51" s="580">
        <v>0.23111465721623076</v>
      </c>
      <c r="AT51" s="580">
        <v>0.23073599626914765</v>
      </c>
      <c r="AU51" s="580">
        <v>0.23035857409745536</v>
      </c>
      <c r="AV51" s="580">
        <v>0.22998238463216883</v>
      </c>
      <c r="AW51" s="580">
        <v>0.22960742184388247</v>
      </c>
      <c r="AX51" s="580">
        <v>0.22923367974244779</v>
      </c>
      <c r="AY51" s="580">
        <v>0.22886115237665483</v>
      </c>
      <c r="AZ51" s="580">
        <v>0.22848983383391608</v>
      </c>
      <c r="BA51" s="580">
        <v>0.2281197182399535</v>
      </c>
      <c r="BB51" s="580">
        <v>0.22775079975848908</v>
      </c>
      <c r="BC51" s="580">
        <v>0.2273830725909379</v>
      </c>
      <c r="BD51" s="580">
        <v>0.22701653097610416</v>
      </c>
      <c r="BE51" s="580">
        <v>0.22665116918988068</v>
      </c>
      <c r="BF51" s="580">
        <v>0.22628698154495064</v>
      </c>
      <c r="BG51" s="580">
        <v>0.22592396239049248</v>
      </c>
      <c r="BH51" s="580">
        <v>0.22556210611188779</v>
      </c>
      <c r="BI51" s="580">
        <v>0.22520140713043185</v>
      </c>
      <c r="BJ51" s="580">
        <v>0.22484185990304661</v>
      </c>
      <c r="BK51" s="580">
        <v>0.22448345892199723</v>
      </c>
    </row>
    <row r="52" spans="1:63">
      <c r="A52" s="1068"/>
      <c r="B52" s="576">
        <v>8.75</v>
      </c>
      <c r="C52" s="580">
        <v>0.23941024471914266</v>
      </c>
      <c r="D52" s="580">
        <v>0.23899599037246086</v>
      </c>
      <c r="E52" s="580">
        <v>0.23858316712780914</v>
      </c>
      <c r="F52" s="580">
        <v>0.23817176758204928</v>
      </c>
      <c r="G52" s="580">
        <v>0.2377617843830174</v>
      </c>
      <c r="H52" s="580">
        <v>0.23735321022908584</v>
      </c>
      <c r="I52" s="580">
        <v>0.23694603786873</v>
      </c>
      <c r="J52" s="580">
        <v>0.23654026010009915</v>
      </c>
      <c r="K52" s="580">
        <v>0.23613586977059167</v>
      </c>
      <c r="L52" s="580">
        <v>0.2357328597764351</v>
      </c>
      <c r="M52" s="580">
        <v>0.23533122306227003</v>
      </c>
      <c r="N52" s="580">
        <v>0.23493095262073818</v>
      </c>
      <c r="O52" s="580">
        <v>0.23453204149207527</v>
      </c>
      <c r="P52" s="580">
        <v>0.23413448276370732</v>
      </c>
      <c r="Q52" s="580">
        <v>0.23373826956985141</v>
      </c>
      <c r="R52" s="580">
        <v>0.23334339509112056</v>
      </c>
      <c r="S52" s="580">
        <v>0.23294985255413245</v>
      </c>
      <c r="T52" s="580">
        <v>0.23255763523112197</v>
      </c>
      <c r="U52" s="580">
        <v>0.23216673643955801</v>
      </c>
      <c r="V52" s="580">
        <v>0.23177714954176398</v>
      </c>
      <c r="W52" s="580">
        <v>0.23138886794454194</v>
      </c>
      <c r="X52" s="580">
        <v>0.23100188509880068</v>
      </c>
      <c r="Y52" s="580">
        <v>0.2306161944991876</v>
      </c>
      <c r="Z52" s="580">
        <v>0.23023178968372424</v>
      </c>
      <c r="AA52" s="580">
        <v>0.22984866423344508</v>
      </c>
      <c r="AB52" s="580">
        <v>0.22946681177204059</v>
      </c>
      <c r="AC52" s="580">
        <v>0.2290862259655034</v>
      </c>
      <c r="AD52" s="580">
        <v>0.22870690052177789</v>
      </c>
      <c r="AE52" s="580">
        <v>0.22832882919041367</v>
      </c>
      <c r="AF52" s="580">
        <v>0.22795200576222222</v>
      </c>
      <c r="AG52" s="580">
        <v>0.22757642406893677</v>
      </c>
      <c r="AH52" s="580">
        <v>0.22720207798287603</v>
      </c>
      <c r="AI52" s="580">
        <v>0.22682896141661082</v>
      </c>
      <c r="AJ52" s="580">
        <v>0.2264570683226339</v>
      </c>
      <c r="AK52" s="580">
        <v>0.22608639269303357</v>
      </c>
      <c r="AL52" s="580">
        <v>0.22571692855916994</v>
      </c>
      <c r="AM52" s="580">
        <v>0.22534866999135456</v>
      </c>
      <c r="AN52" s="580">
        <v>0.22498161109853329</v>
      </c>
      <c r="AO52" s="580">
        <v>0.22461574602797219</v>
      </c>
      <c r="AP52" s="580">
        <v>0.22425106896494618</v>
      </c>
      <c r="AQ52" s="580">
        <v>0.22388757413243132</v>
      </c>
      <c r="AR52" s="580">
        <v>0.22352525579079968</v>
      </c>
      <c r="AS52" s="580">
        <v>0.22316410823751695</v>
      </c>
      <c r="AT52" s="580">
        <v>0.22280412580684367</v>
      </c>
      <c r="AU52" s="580">
        <v>0.22244530286953876</v>
      </c>
      <c r="AV52" s="580">
        <v>0.22208763383256588</v>
      </c>
      <c r="AW52" s="580">
        <v>0.22173111313880331</v>
      </c>
      <c r="AX52" s="580">
        <v>0.22137573526675572</v>
      </c>
      <c r="AY52" s="580">
        <v>0.22102149473026933</v>
      </c>
      <c r="AZ52" s="580">
        <v>0.22066838607824946</v>
      </c>
      <c r="BA52" s="580">
        <v>0.22031640389438106</v>
      </c>
      <c r="BB52" s="580">
        <v>0.21996554279685185</v>
      </c>
      <c r="BC52" s="580">
        <v>0.2196157974380776</v>
      </c>
      <c r="BD52" s="580">
        <v>0.21926716250443098</v>
      </c>
      <c r="BE52" s="580">
        <v>0.21891963271597217</v>
      </c>
      <c r="BF52" s="580">
        <v>0.21857320282618228</v>
      </c>
      <c r="BG52" s="580">
        <v>0.21822786762169949</v>
      </c>
      <c r="BH52" s="580">
        <v>0.21788362192205746</v>
      </c>
      <c r="BI52" s="580">
        <v>0.21754046057942619</v>
      </c>
      <c r="BJ52" s="580">
        <v>0.21719837847835557</v>
      </c>
      <c r="BK52" s="580">
        <v>0.21685737053552123</v>
      </c>
    </row>
    <row r="53" spans="1:63">
      <c r="A53" s="1068"/>
      <c r="B53" s="576">
        <v>9</v>
      </c>
      <c r="C53" s="580">
        <v>0.23105868121860165</v>
      </c>
      <c r="D53" s="580">
        <v>0.23066539914376322</v>
      </c>
      <c r="E53" s="580">
        <v>0.23027345359498566</v>
      </c>
      <c r="F53" s="580">
        <v>0.2298828377707699</v>
      </c>
      <c r="G53" s="580">
        <v>0.22949354491568849</v>
      </c>
      <c r="H53" s="580">
        <v>0.22910556831999643</v>
      </c>
      <c r="I53" s="580">
        <v>0.22871890131924541</v>
      </c>
      <c r="J53" s="580">
        <v>0.22833353729390232</v>
      </c>
      <c r="K53" s="580">
        <v>0.22794946966897156</v>
      </c>
      <c r="L53" s="580">
        <v>0.22756669191362103</v>
      </c>
      <c r="M53" s="580">
        <v>0.22718519754081185</v>
      </c>
      <c r="N53" s="580">
        <v>0.22680498010693215</v>
      </c>
      <c r="O53" s="580">
        <v>0.22642603321143409</v>
      </c>
      <c r="P53" s="580">
        <v>0.22604835049647465</v>
      </c>
      <c r="Q53" s="580">
        <v>0.2256719256465603</v>
      </c>
      <c r="R53" s="580">
        <v>0.2252967523881948</v>
      </c>
      <c r="S53" s="580">
        <v>0.22492282448953063</v>
      </c>
      <c r="T53" s="580">
        <v>0.22455013576002411</v>
      </c>
      <c r="U53" s="580">
        <v>0.22417868005009373</v>
      </c>
      <c r="V53" s="580">
        <v>0.22380845125078166</v>
      </c>
      <c r="W53" s="580">
        <v>0.2234394432934193</v>
      </c>
      <c r="X53" s="580">
        <v>0.22307165014929539</v>
      </c>
      <c r="Y53" s="580">
        <v>0.22270506582932756</v>
      </c>
      <c r="Z53" s="580">
        <v>0.22233968438373769</v>
      </c>
      <c r="AA53" s="580">
        <v>0.22197549990172963</v>
      </c>
      <c r="AB53" s="580">
        <v>0.22161250651117056</v>
      </c>
      <c r="AC53" s="580">
        <v>0.22125069837827552</v>
      </c>
      <c r="AD53" s="580">
        <v>0.22089006970729466</v>
      </c>
      <c r="AE53" s="580">
        <v>0.22053061474020405</v>
      </c>
      <c r="AF53" s="580">
        <v>0.22017232775639886</v>
      </c>
      <c r="AG53" s="580">
        <v>0.21981520307239016</v>
      </c>
      <c r="AH53" s="580">
        <v>0.21945923504150444</v>
      </c>
      <c r="AI53" s="580">
        <v>0.2191044180535856</v>
      </c>
      <c r="AJ53" s="580">
        <v>0.21875074653470075</v>
      </c>
      <c r="AK53" s="580">
        <v>0.21839821494684802</v>
      </c>
      <c r="AL53" s="580">
        <v>0.21804681778766741</v>
      </c>
      <c r="AM53" s="580">
        <v>0.21769654959015478</v>
      </c>
      <c r="AN53" s="580">
        <v>0.21734740492237831</v>
      </c>
      <c r="AO53" s="580">
        <v>0.21699937838719735</v>
      </c>
      <c r="AP53" s="580">
        <v>0.21665246462198476</v>
      </c>
      <c r="AQ53" s="580">
        <v>0.2163066582983513</v>
      </c>
      <c r="AR53" s="580">
        <v>0.21596195412187266</v>
      </c>
      <c r="AS53" s="580">
        <v>0.21561834683181949</v>
      </c>
      <c r="AT53" s="580">
        <v>0.21527583120088978</v>
      </c>
      <c r="AU53" s="580">
        <v>0.21493440203494346</v>
      </c>
      <c r="AV53" s="580">
        <v>0.21459405417274027</v>
      </c>
      <c r="AW53" s="580">
        <v>0.21425478248567947</v>
      </c>
      <c r="AX53" s="580">
        <v>0.21391658187754212</v>
      </c>
      <c r="AY53" s="580">
        <v>0.21357944728423614</v>
      </c>
      <c r="AZ53" s="580">
        <v>0.21324337367354348</v>
      </c>
      <c r="BA53" s="580">
        <v>0.2129083560448696</v>
      </c>
      <c r="BB53" s="580">
        <v>0.21257438942899562</v>
      </c>
      <c r="BC53" s="580">
        <v>0.21224146888783257</v>
      </c>
      <c r="BD53" s="580">
        <v>0.21190958951417807</v>
      </c>
      <c r="BE53" s="580">
        <v>0.2115787464314749</v>
      </c>
      <c r="BF53" s="580">
        <v>0.21124893479357265</v>
      </c>
      <c r="BG53" s="580">
        <v>0.21092014978449081</v>
      </c>
      <c r="BH53" s="580">
        <v>0.21059238661818419</v>
      </c>
      <c r="BI53" s="580">
        <v>0.21026564053831112</v>
      </c>
      <c r="BJ53" s="580">
        <v>0.20993990681800306</v>
      </c>
      <c r="BK53" s="580">
        <v>0.2096151807596367</v>
      </c>
    </row>
    <row r="54" spans="1:63">
      <c r="A54" s="1068"/>
      <c r="B54" s="510">
        <v>9.25</v>
      </c>
      <c r="C54" s="580">
        <v>0.22313731096709208</v>
      </c>
      <c r="D54" s="580">
        <v>0.22276360748520913</v>
      </c>
      <c r="E54" s="580">
        <v>0.22239115364458178</v>
      </c>
      <c r="F54" s="580">
        <v>0.22201994318758839</v>
      </c>
      <c r="G54" s="580">
        <v>0.22164996989831801</v>
      </c>
      <c r="H54" s="580">
        <v>0.22128122760222338</v>
      </c>
      <c r="I54" s="580">
        <v>0.2209137101657776</v>
      </c>
      <c r="J54" s="580">
        <v>0.22054741149613394</v>
      </c>
      <c r="K54" s="580">
        <v>0.22018232554078918</v>
      </c>
      <c r="L54" s="580">
        <v>0.21981844628725009</v>
      </c>
      <c r="M54" s="580">
        <v>0.21945576776270365</v>
      </c>
      <c r="N54" s="580">
        <v>0.21909428403369005</v>
      </c>
      <c r="O54" s="580">
        <v>0.21873398920577908</v>
      </c>
      <c r="P54" s="580">
        <v>0.2183748774232499</v>
      </c>
      <c r="Q54" s="580">
        <v>0.21801694286877377</v>
      </c>
      <c r="R54" s="580">
        <v>0.21766017976309973</v>
      </c>
      <c r="S54" s="580">
        <v>0.21730458236474381</v>
      </c>
      <c r="T54" s="580">
        <v>0.21695014496968093</v>
      </c>
      <c r="U54" s="580">
        <v>0.2165968619110398</v>
      </c>
      <c r="V54" s="580">
        <v>0.21624472755880111</v>
      </c>
      <c r="W54" s="580">
        <v>0.21589373631949832</v>
      </c>
      <c r="X54" s="580">
        <v>0.21554388263592142</v>
      </c>
      <c r="Y54" s="580">
        <v>0.21519516098682392</v>
      </c>
      <c r="Z54" s="580">
        <v>0.21484756588663209</v>
      </c>
      <c r="AA54" s="580">
        <v>0.21450109188515745</v>
      </c>
      <c r="AB54" s="580">
        <v>0.21415573356731199</v>
      </c>
      <c r="AC54" s="580">
        <v>0.21381148555282592</v>
      </c>
      <c r="AD54" s="580">
        <v>0.2134683424959683</v>
      </c>
      <c r="AE54" s="580">
        <v>0.21312629908527039</v>
      </c>
      <c r="AF54" s="580">
        <v>0.21278535004325164</v>
      </c>
      <c r="AG54" s="580">
        <v>0.212445490126148</v>
      </c>
      <c r="AH54" s="580">
        <v>0.21210671412364343</v>
      </c>
      <c r="AI54" s="580">
        <v>0.21176901685860347</v>
      </c>
      <c r="AJ54" s="580">
        <v>0.21143239318681148</v>
      </c>
      <c r="AK54" s="580">
        <v>0.21109683799670739</v>
      </c>
      <c r="AL54" s="580">
        <v>0.21076234620912926</v>
      </c>
      <c r="AM54" s="580">
        <v>0.21042891277705666</v>
      </c>
      <c r="AN54" s="580">
        <v>0.21009653268535694</v>
      </c>
      <c r="AO54" s="580">
        <v>0.20976520095053389</v>
      </c>
      <c r="AP54" s="580">
        <v>0.20943491262047861</v>
      </c>
      <c r="AQ54" s="580">
        <v>0.20910566277422268</v>
      </c>
      <c r="AR54" s="580">
        <v>0.20877744652169397</v>
      </c>
      <c r="AS54" s="580">
        <v>0.20845025900347441</v>
      </c>
      <c r="AT54" s="580">
        <v>0.20812409539056015</v>
      </c>
      <c r="AU54" s="580">
        <v>0.20779895088412403</v>
      </c>
      <c r="AV54" s="580">
        <v>0.20747482071528034</v>
      </c>
      <c r="AW54" s="580">
        <v>0.2071517001448514</v>
      </c>
      <c r="AX54" s="580">
        <v>0.20682958446313682</v>
      </c>
      <c r="AY54" s="580">
        <v>0.20650846898968464</v>
      </c>
      <c r="AZ54" s="580">
        <v>0.20618834907306446</v>
      </c>
      <c r="BA54" s="580">
        <v>0.20586922009064307</v>
      </c>
      <c r="BB54" s="580">
        <v>0.20555107744836182</v>
      </c>
      <c r="BC54" s="580">
        <v>0.20523391658051615</v>
      </c>
      <c r="BD54" s="580">
        <v>0.20491773294953727</v>
      </c>
      <c r="BE54" s="580">
        <v>0.20460252204577575</v>
      </c>
      <c r="BF54" s="580">
        <v>0.20428827938728697</v>
      </c>
      <c r="BG54" s="580">
        <v>0.20397500051961887</v>
      </c>
      <c r="BH54" s="580">
        <v>0.20366268101560139</v>
      </c>
      <c r="BI54" s="580">
        <v>0.20335131647513802</v>
      </c>
      <c r="BJ54" s="580">
        <v>0.20304090252499893</v>
      </c>
      <c r="BK54" s="580">
        <v>0.2027314348186165</v>
      </c>
    </row>
    <row r="55" spans="1:63">
      <c r="A55" s="1068"/>
      <c r="B55" s="576">
        <v>9.5</v>
      </c>
      <c r="C55" s="580">
        <v>0.21561704239711396</v>
      </c>
      <c r="D55" s="580">
        <v>0.21526163782641747</v>
      </c>
      <c r="E55" s="580">
        <v>0.21490740296427083</v>
      </c>
      <c r="F55" s="580">
        <v>0.21455433204553892</v>
      </c>
      <c r="G55" s="580">
        <v>0.21420241934291048</v>
      </c>
      <c r="H55" s="580">
        <v>0.21385165916658877</v>
      </c>
      <c r="I55" s="580">
        <v>0.21350204586398452</v>
      </c>
      <c r="J55" s="580">
        <v>0.21315357381941247</v>
      </c>
      <c r="K55" s="580">
        <v>0.21280623745379068</v>
      </c>
      <c r="L55" s="580">
        <v>0.21246003122434287</v>
      </c>
      <c r="M55" s="580">
        <v>0.21211494962430333</v>
      </c>
      <c r="N55" s="580">
        <v>0.21177098718262521</v>
      </c>
      <c r="O55" s="580">
        <v>0.21142813846369124</v>
      </c>
      <c r="P55" s="580">
        <v>0.21108639806702756</v>
      </c>
      <c r="Q55" s="580">
        <v>0.21074576062701977</v>
      </c>
      <c r="R55" s="580">
        <v>0.21040622081263266</v>
      </c>
      <c r="S55" s="580">
        <v>0.2100677733271317</v>
      </c>
      <c r="T55" s="580">
        <v>0.20973041290780767</v>
      </c>
      <c r="U55" s="580">
        <v>0.20939413432570406</v>
      </c>
      <c r="V55" s="580">
        <v>0.20905893238534679</v>
      </c>
      <c r="W55" s="580">
        <v>0.20872480192447651</v>
      </c>
      <c r="X55" s="580">
        <v>0.20839173781378384</v>
      </c>
      <c r="Y55" s="580">
        <v>0.20805973495664687</v>
      </c>
      <c r="Z55" s="580">
        <v>0.20772878828887092</v>
      </c>
      <c r="AA55" s="580">
        <v>0.20739889277843132</v>
      </c>
      <c r="AB55" s="580">
        <v>0.2070700434252184</v>
      </c>
      <c r="AC55" s="580">
        <v>0.20674223526078456</v>
      </c>
      <c r="AD55" s="580">
        <v>0.20641546334809432</v>
      </c>
      <c r="AE55" s="580">
        <v>0.20608972278127655</v>
      </c>
      <c r="AF55" s="580">
        <v>0.2057650086853785</v>
      </c>
      <c r="AG55" s="580">
        <v>0.20544131621612316</v>
      </c>
      <c r="AH55" s="580">
        <v>0.20511864055966805</v>
      </c>
      <c r="AI55" s="580">
        <v>0.20479697693236648</v>
      </c>
      <c r="AJ55" s="580">
        <v>0.2044763205805315</v>
      </c>
      <c r="AK55" s="580">
        <v>0.20415666678020156</v>
      </c>
      <c r="AL55" s="580">
        <v>0.20383801083690828</v>
      </c>
      <c r="AM55" s="580">
        <v>0.20352034808544711</v>
      </c>
      <c r="AN55" s="580">
        <v>0.20320367388964927</v>
      </c>
      <c r="AO55" s="580">
        <v>0.20288798364215649</v>
      </c>
      <c r="AP55" s="580">
        <v>0.2025732727641972</v>
      </c>
      <c r="AQ55" s="580">
        <v>0.20225953670536559</v>
      </c>
      <c r="AR55" s="580">
        <v>0.20194677094340205</v>
      </c>
      <c r="AS55" s="580">
        <v>0.20163497098397576</v>
      </c>
      <c r="AT55" s="580">
        <v>0.20132413236046978</v>
      </c>
      <c r="AU55" s="580">
        <v>0.20101425063376749</v>
      </c>
      <c r="AV55" s="580">
        <v>0.20070532139204128</v>
      </c>
      <c r="AW55" s="580">
        <v>0.20039734025054329</v>
      </c>
      <c r="AX55" s="580">
        <v>0.20009030285139792</v>
      </c>
      <c r="AY55" s="580">
        <v>0.19978420486339618</v>
      </c>
      <c r="AZ55" s="580">
        <v>0.19947904198179225</v>
      </c>
      <c r="BA55" s="580">
        <v>0.19917480992810147</v>
      </c>
      <c r="BB55" s="580">
        <v>0.19887150444990043</v>
      </c>
      <c r="BC55" s="580">
        <v>0.19856912132062893</v>
      </c>
      <c r="BD55" s="580">
        <v>0.19826765633939361</v>
      </c>
      <c r="BE55" s="580">
        <v>0.19796710533077336</v>
      </c>
      <c r="BF55" s="580">
        <v>0.19766746414462658</v>
      </c>
      <c r="BG55" s="580">
        <v>0.19736872865590022</v>
      </c>
      <c r="BH55" s="580">
        <v>0.19707089476444034</v>
      </c>
      <c r="BI55" s="580">
        <v>0.19677395839480469</v>
      </c>
      <c r="BJ55" s="580">
        <v>0.19647791549607671</v>
      </c>
      <c r="BK55" s="580">
        <v>0.19618276204168128</v>
      </c>
    </row>
    <row r="56" spans="1:63">
      <c r="A56" s="1068"/>
      <c r="B56" s="510">
        <v>9.75</v>
      </c>
      <c r="C56" s="580">
        <v>0.20847120572904917</v>
      </c>
      <c r="D56" s="580">
        <v>0.20813292336416014</v>
      </c>
      <c r="E56" s="580">
        <v>0.20779573706975565</v>
      </c>
      <c r="F56" s="580">
        <v>0.20745964152737617</v>
      </c>
      <c r="G56" s="580">
        <v>0.20712463145291563</v>
      </c>
      <c r="H56" s="580">
        <v>0.20679070159634452</v>
      </c>
      <c r="I56" s="580">
        <v>0.20645784674143547</v>
      </c>
      <c r="J56" s="580">
        <v>0.2061260617054918</v>
      </c>
      <c r="K56" s="580">
        <v>0.20579534133907856</v>
      </c>
      <c r="L56" s="580">
        <v>0.20546568052575589</v>
      </c>
      <c r="M56" s="580">
        <v>0.20513707418181545</v>
      </c>
      <c r="N56" s="580">
        <v>0.20480951725601895</v>
      </c>
      <c r="O56" s="580">
        <v>0.20448300472933928</v>
      </c>
      <c r="P56" s="580">
        <v>0.20415753161470432</v>
      </c>
      <c r="Q56" s="580">
        <v>0.2038330929567429</v>
      </c>
      <c r="R56" s="580">
        <v>0.20350968383153331</v>
      </c>
      <c r="S56" s="580">
        <v>0.20318729934635429</v>
      </c>
      <c r="T56" s="580">
        <v>0.20286593463943828</v>
      </c>
      <c r="U56" s="580">
        <v>0.20254558487972696</v>
      </c>
      <c r="V56" s="580">
        <v>0.20222624526662908</v>
      </c>
      <c r="W56" s="580">
        <v>0.20190791102978092</v>
      </c>
      <c r="X56" s="580">
        <v>0.20159057742880859</v>
      </c>
      <c r="Y56" s="580">
        <v>0.20127423975309264</v>
      </c>
      <c r="Z56" s="580">
        <v>0.20095889332153519</v>
      </c>
      <c r="AA56" s="580">
        <v>0.20064453348232886</v>
      </c>
      <c r="AB56" s="580">
        <v>0.20033115561272805</v>
      </c>
      <c r="AC56" s="580">
        <v>0.20001875511882242</v>
      </c>
      <c r="AD56" s="580">
        <v>0.19970732743531239</v>
      </c>
      <c r="AE56" s="580">
        <v>0.19939686802528661</v>
      </c>
      <c r="AF56" s="580">
        <v>0.19908737238000193</v>
      </c>
      <c r="AG56" s="580">
        <v>0.19877883601866486</v>
      </c>
      <c r="AH56" s="580">
        <v>0.19847125448821537</v>
      </c>
      <c r="AI56" s="580">
        <v>0.19816462336311289</v>
      </c>
      <c r="AJ56" s="580">
        <v>0.19785893824512374</v>
      </c>
      <c r="AK56" s="580">
        <v>0.19755419476311101</v>
      </c>
      <c r="AL56" s="580">
        <v>0.1972503885728262</v>
      </c>
      <c r="AM56" s="580">
        <v>0.1969475153567028</v>
      </c>
      <c r="AN56" s="580">
        <v>0.19664557082365161</v>
      </c>
      <c r="AO56" s="580">
        <v>0.19634455070885828</v>
      </c>
      <c r="AP56" s="580">
        <v>0.19604445077358248</v>
      </c>
      <c r="AQ56" s="580">
        <v>0.19574526680495877</v>
      </c>
      <c r="AR56" s="580">
        <v>0.19544699461579965</v>
      </c>
      <c r="AS56" s="580">
        <v>0.19514963004440017</v>
      </c>
      <c r="AT56" s="580">
        <v>0.19485316895434435</v>
      </c>
      <c r="AU56" s="580">
        <v>0.19455760723431331</v>
      </c>
      <c r="AV56" s="580">
        <v>0.19426294079789538</v>
      </c>
      <c r="AW56" s="580">
        <v>0.19396916558339775</v>
      </c>
      <c r="AX56" s="580">
        <v>0.19367627755365957</v>
      </c>
      <c r="AY56" s="580">
        <v>0.19338427269586744</v>
      </c>
      <c r="AZ56" s="580">
        <v>0.19309314702137181</v>
      </c>
      <c r="BA56" s="580">
        <v>0.19280289656550553</v>
      </c>
      <c r="BB56" s="580">
        <v>0.19251351738740383</v>
      </c>
      <c r="BC56" s="580">
        <v>0.192225005569826</v>
      </c>
      <c r="BD56" s="580">
        <v>0.19193735721897848</v>
      </c>
      <c r="BE56" s="580">
        <v>0.19165056846433995</v>
      </c>
      <c r="BF56" s="580">
        <v>0.19136463545848756</v>
      </c>
      <c r="BG56" s="580">
        <v>0.19107955437692475</v>
      </c>
      <c r="BH56" s="580">
        <v>0.19079532141791106</v>
      </c>
      <c r="BI56" s="580">
        <v>0.19051193280229295</v>
      </c>
      <c r="BJ56" s="580">
        <v>0.19022938477333615</v>
      </c>
      <c r="BK56" s="580">
        <v>0.18994767359655998</v>
      </c>
    </row>
    <row r="57" spans="1:63">
      <c r="A57" s="1068"/>
      <c r="B57" s="510">
        <v>10</v>
      </c>
      <c r="C57" s="580">
        <v>0.2016753146704153</v>
      </c>
      <c r="D57" s="580">
        <v>0.20135307098615909</v>
      </c>
      <c r="E57" s="580">
        <v>0.20103185544296445</v>
      </c>
      <c r="F57" s="580">
        <v>0.20071166312813435</v>
      </c>
      <c r="G57" s="580">
        <v>0.20039248916022076</v>
      </c>
      <c r="H57" s="580">
        <v>0.20007432868877625</v>
      </c>
      <c r="I57" s="580">
        <v>0.19975717689410877</v>
      </c>
      <c r="J57" s="580">
        <v>0.19944102898703789</v>
      </c>
      <c r="K57" s="580">
        <v>0.19912588020865388</v>
      </c>
      <c r="L57" s="580">
        <v>0.19881172583007897</v>
      </c>
      <c r="M57" s="580">
        <v>0.19849856115223075</v>
      </c>
      <c r="N57" s="580">
        <v>0.19818638150558779</v>
      </c>
      <c r="O57" s="580">
        <v>0.19787518224995779</v>
      </c>
      <c r="P57" s="580">
        <v>0.19756495877424746</v>
      </c>
      <c r="Q57" s="580">
        <v>0.19725570649623486</v>
      </c>
      <c r="R57" s="580">
        <v>0.19694742086234374</v>
      </c>
      <c r="S57" s="580">
        <v>0.19664009734742019</v>
      </c>
      <c r="T57" s="580">
        <v>0.19633373145451094</v>
      </c>
      <c r="U57" s="580">
        <v>0.19602831871464435</v>
      </c>
      <c r="V57" s="580">
        <v>0.19572385468661291</v>
      </c>
      <c r="W57" s="580">
        <v>0.19542033495675795</v>
      </c>
      <c r="X57" s="580">
        <v>0.19511775513875645</v>
      </c>
      <c r="Y57" s="580">
        <v>0.19481611087340978</v>
      </c>
      <c r="Z57" s="580">
        <v>0.19451539782843424</v>
      </c>
      <c r="AA57" s="580">
        <v>0.1942156116982536</v>
      </c>
      <c r="AB57" s="580">
        <v>0.19391674820379393</v>
      </c>
      <c r="AC57" s="580">
        <v>0.19361880309227961</v>
      </c>
      <c r="AD57" s="580">
        <v>0.19332177213703181</v>
      </c>
      <c r="AE57" s="580">
        <v>0.19302565113726866</v>
      </c>
      <c r="AF57" s="580">
        <v>0.19273043591790714</v>
      </c>
      <c r="AG57" s="580">
        <v>0.19243612232936677</v>
      </c>
      <c r="AH57" s="580">
        <v>0.19214270624737539</v>
      </c>
      <c r="AI57" s="580">
        <v>0.19185018357277642</v>
      </c>
      <c r="AJ57" s="580">
        <v>0.19155855023133778</v>
      </c>
      <c r="AK57" s="580">
        <v>0.19126780217356312</v>
      </c>
      <c r="AL57" s="580">
        <v>0.19097793537450408</v>
      </c>
      <c r="AM57" s="580">
        <v>0.19068894583357462</v>
      </c>
      <c r="AN57" s="580">
        <v>0.19040082957436708</v>
      </c>
      <c r="AO57" s="580">
        <v>0.19011358264446968</v>
      </c>
      <c r="AP57" s="580">
        <v>0.18982720111528578</v>
      </c>
      <c r="AQ57" s="580">
        <v>0.18954168108185493</v>
      </c>
      <c r="AR57" s="580">
        <v>0.18925701866267527</v>
      </c>
      <c r="AS57" s="580">
        <v>0.18897320999952752</v>
      </c>
      <c r="AT57" s="580">
        <v>0.18869025125730091</v>
      </c>
      <c r="AU57" s="580">
        <v>0.18840813862382033</v>
      </c>
      <c r="AV57" s="580">
        <v>0.18812686830967498</v>
      </c>
      <c r="AW57" s="580">
        <v>0.18784643654804897</v>
      </c>
      <c r="AX57" s="580">
        <v>0.18756683959455303</v>
      </c>
      <c r="AY57" s="580">
        <v>0.1872880737270578</v>
      </c>
      <c r="AZ57" s="580">
        <v>0.18701013524552867</v>
      </c>
      <c r="BA57" s="580">
        <v>0.18673302047186222</v>
      </c>
      <c r="BB57" s="580">
        <v>0.18645672574972391</v>
      </c>
      <c r="BC57" s="580">
        <v>0.18618124744438705</v>
      </c>
      <c r="BD57" s="580">
        <v>0.18590658194257378</v>
      </c>
      <c r="BE57" s="580">
        <v>0.18563272565229688</v>
      </c>
      <c r="BF57" s="580">
        <v>0.18535967500270312</v>
      </c>
      <c r="BG57" s="580">
        <v>0.18508742644391821</v>
      </c>
      <c r="BH57" s="580">
        <v>0.18481597644689293</v>
      </c>
      <c r="BI57" s="580">
        <v>0.18454532150325056</v>
      </c>
      <c r="BJ57" s="580">
        <v>0.18427545812513585</v>
      </c>
      <c r="BK57" s="580">
        <v>0.1840063828450651</v>
      </c>
    </row>
    <row r="58" spans="1:63">
      <c r="A58" s="1068"/>
      <c r="B58" s="510">
        <v>10.25</v>
      </c>
      <c r="C58" s="580">
        <v>0.1952068550665354</v>
      </c>
      <c r="D58" s="580">
        <v>0.1948996509930771</v>
      </c>
      <c r="E58" s="580">
        <v>0.19459341231661545</v>
      </c>
      <c r="F58" s="580">
        <v>0.19428813449361085</v>
      </c>
      <c r="G58" s="580">
        <v>0.19398381300899059</v>
      </c>
      <c r="H58" s="580">
        <v>0.19368044337592627</v>
      </c>
      <c r="I58" s="580">
        <v>0.19337802113561342</v>
      </c>
      <c r="J58" s="580">
        <v>0.19307654185705281</v>
      </c>
      <c r="K58" s="580">
        <v>0.19277600113683427</v>
      </c>
      <c r="L58" s="580">
        <v>0.19247639459892224</v>
      </c>
      <c r="M58" s="580">
        <v>0.19217771789444321</v>
      </c>
      <c r="N58" s="580">
        <v>0.19187996670147553</v>
      </c>
      <c r="O58" s="580">
        <v>0.19158313672484092</v>
      </c>
      <c r="P58" s="580">
        <v>0.19128722369589768</v>
      </c>
      <c r="Q58" s="580">
        <v>0.1909922233723364</v>
      </c>
      <c r="R58" s="580">
        <v>0.1906981315379771</v>
      </c>
      <c r="S58" s="580">
        <v>0.19040494400256816</v>
      </c>
      <c r="T58" s="580">
        <v>0.19011265660158774</v>
      </c>
      <c r="U58" s="580">
        <v>0.18982126519604622</v>
      </c>
      <c r="V58" s="580">
        <v>0.18953076567229091</v>
      </c>
      <c r="W58" s="580">
        <v>0.18924115394181265</v>
      </c>
      <c r="X58" s="580">
        <v>0.18895242594105383</v>
      </c>
      <c r="Y58" s="580">
        <v>0.1886645776312183</v>
      </c>
      <c r="Z58" s="580">
        <v>0.18837760499808323</v>
      </c>
      <c r="AA58" s="580">
        <v>0.18809150405181241</v>
      </c>
      <c r="AB58" s="580">
        <v>0.1878062708267712</v>
      </c>
      <c r="AC58" s="580">
        <v>0.18752190138134361</v>
      </c>
      <c r="AD58" s="580">
        <v>0.18723839179775045</v>
      </c>
      <c r="AE58" s="580">
        <v>0.18695573818186959</v>
      </c>
      <c r="AF58" s="580">
        <v>0.18667393666305754</v>
      </c>
      <c r="AG58" s="580">
        <v>0.18639298339397289</v>
      </c>
      <c r="AH58" s="580">
        <v>0.18611287455040118</v>
      </c>
      <c r="AI58" s="580">
        <v>0.1858336063310812</v>
      </c>
      <c r="AJ58" s="580">
        <v>0.18555517495753343</v>
      </c>
      <c r="AK58" s="580">
        <v>0.1852775766738893</v>
      </c>
      <c r="AL58" s="580">
        <v>0.18500080774672234</v>
      </c>
      <c r="AM58" s="580">
        <v>0.18472486446488098</v>
      </c>
      <c r="AN58" s="580">
        <v>0.18444974313932255</v>
      </c>
      <c r="AO58" s="580">
        <v>0.18417544010294887</v>
      </c>
      <c r="AP58" s="580">
        <v>0.18390195171044341</v>
      </c>
      <c r="AQ58" s="580">
        <v>0.18362927433810974</v>
      </c>
      <c r="AR58" s="580">
        <v>0.18335740438371143</v>
      </c>
      <c r="AS58" s="580">
        <v>0.18308633826631357</v>
      </c>
      <c r="AT58" s="580">
        <v>0.18281607242612549</v>
      </c>
      <c r="AU58" s="580">
        <v>0.1825466033243448</v>
      </c>
      <c r="AV58" s="580">
        <v>0.18227792744300311</v>
      </c>
      <c r="AW58" s="580">
        <v>0.18201004128481293</v>
      </c>
      <c r="AX58" s="580">
        <v>0.18174294137301572</v>
      </c>
      <c r="AY58" s="580">
        <v>0.18147662425123171</v>
      </c>
      <c r="AZ58" s="580">
        <v>0.18121108648331072</v>
      </c>
      <c r="BA58" s="580">
        <v>0.18094632465318433</v>
      </c>
      <c r="BB58" s="580">
        <v>0.18068233536471945</v>
      </c>
      <c r="BC58" s="580">
        <v>0.18041911524157314</v>
      </c>
      <c r="BD58" s="580">
        <v>0.1801566609270486</v>
      </c>
      <c r="BE58" s="580">
        <v>0.17989496908395242</v>
      </c>
      <c r="BF58" s="580">
        <v>0.17963403639445333</v>
      </c>
      <c r="BG58" s="580">
        <v>0.17937385955994187</v>
      </c>
      <c r="BH58" s="580">
        <v>0.17911443530089127</v>
      </c>
      <c r="BI58" s="580">
        <v>0.17885576035671988</v>
      </c>
      <c r="BJ58" s="580">
        <v>0.17859783148565447</v>
      </c>
      <c r="BK58" s="580">
        <v>0.17834064546459469</v>
      </c>
    </row>
    <row r="59" spans="1:63">
      <c r="A59" s="1068"/>
      <c r="B59" s="510">
        <v>10.5</v>
      </c>
      <c r="C59" s="580">
        <v>0.18904509706998845</v>
      </c>
      <c r="D59" s="580">
        <v>0.18875201020732318</v>
      </c>
      <c r="E59" s="580">
        <v>0.18845983071481726</v>
      </c>
      <c r="F59" s="580">
        <v>0.18816855438528055</v>
      </c>
      <c r="G59" s="580">
        <v>0.18787817703749268</v>
      </c>
      <c r="H59" s="580">
        <v>0.1875886945160028</v>
      </c>
      <c r="I59" s="580">
        <v>0.1873001026909317</v>
      </c>
      <c r="J59" s="580">
        <v>0.18701239745777515</v>
      </c>
      <c r="K59" s="580">
        <v>0.18672557473720941</v>
      </c>
      <c r="L59" s="580">
        <v>0.18643963047489834</v>
      </c>
      <c r="M59" s="580">
        <v>0.18615456064130251</v>
      </c>
      <c r="N59" s="580">
        <v>0.18587036123148989</v>
      </c>
      <c r="O59" s="580">
        <v>0.18558702826494813</v>
      </c>
      <c r="P59" s="580">
        <v>0.18530455778539889</v>
      </c>
      <c r="Q59" s="580">
        <v>0.18502294586061371</v>
      </c>
      <c r="R59" s="580">
        <v>0.18474218858223135</v>
      </c>
      <c r="S59" s="580">
        <v>0.18446228206557722</v>
      </c>
      <c r="T59" s="580">
        <v>0.18418322244948407</v>
      </c>
      <c r="U59" s="580">
        <v>0.18390500589611444</v>
      </c>
      <c r="V59" s="580">
        <v>0.1836276285907848</v>
      </c>
      <c r="W59" s="580">
        <v>0.18335108674179121</v>
      </c>
      <c r="X59" s="580">
        <v>0.18307537658023632</v>
      </c>
      <c r="Y59" s="580">
        <v>0.18280049435985848</v>
      </c>
      <c r="Z59" s="580">
        <v>0.18252643635686197</v>
      </c>
      <c r="AA59" s="580">
        <v>0.18225319886974853</v>
      </c>
      <c r="AB59" s="580">
        <v>0.18198077821915121</v>
      </c>
      <c r="AC59" s="580">
        <v>0.1817091707476689</v>
      </c>
      <c r="AD59" s="580">
        <v>0.18143837281970268</v>
      </c>
      <c r="AE59" s="580">
        <v>0.18116838082129369</v>
      </c>
      <c r="AF59" s="580">
        <v>0.18089919115996236</v>
      </c>
      <c r="AG59" s="580">
        <v>0.18063080026454895</v>
      </c>
      <c r="AH59" s="580">
        <v>0.18036320458505575</v>
      </c>
      <c r="AI59" s="580">
        <v>0.18009640059249057</v>
      </c>
      <c r="AJ59" s="580">
        <v>0.17983038477871158</v>
      </c>
      <c r="AK59" s="580">
        <v>0.17956515365627332</v>
      </c>
      <c r="AL59" s="580">
        <v>0.17930070375827475</v>
      </c>
      <c r="AM59" s="580">
        <v>0.17903703163820786</v>
      </c>
      <c r="AN59" s="580">
        <v>0.17877413386980798</v>
      </c>
      <c r="AO59" s="580">
        <v>0.17851200704690551</v>
      </c>
      <c r="AP59" s="580">
        <v>0.17825064778327868</v>
      </c>
      <c r="AQ59" s="580">
        <v>0.17799005271250776</v>
      </c>
      <c r="AR59" s="580">
        <v>0.17773021848783063</v>
      </c>
      <c r="AS59" s="580">
        <v>0.17747114178199938</v>
      </c>
      <c r="AT59" s="580">
        <v>0.17721281928713828</v>
      </c>
      <c r="AU59" s="580">
        <v>0.17695524771460311</v>
      </c>
      <c r="AV59" s="580">
        <v>0.17669842379484157</v>
      </c>
      <c r="AW59" s="580">
        <v>0.17644234427725478</v>
      </c>
      <c r="AX59" s="580">
        <v>0.1761870059300604</v>
      </c>
      <c r="AY59" s="580">
        <v>0.17593240554015646</v>
      </c>
      <c r="AZ59" s="580">
        <v>0.17567853991298665</v>
      </c>
      <c r="BA59" s="580">
        <v>0.17542540587240679</v>
      </c>
      <c r="BB59" s="580">
        <v>0.17517300026055227</v>
      </c>
      <c r="BC59" s="580">
        <v>0.17492131993770668</v>
      </c>
      <c r="BD59" s="580">
        <v>0.17467036178217185</v>
      </c>
      <c r="BE59" s="580">
        <v>0.1744201226901386</v>
      </c>
      <c r="BF59" s="580">
        <v>0.17417059957555872</v>
      </c>
      <c r="BG59" s="580">
        <v>0.17392178937001834</v>
      </c>
      <c r="BH59" s="580">
        <v>0.17367368902261202</v>
      </c>
      <c r="BI59" s="580">
        <v>0.17342629549981789</v>
      </c>
      <c r="BJ59" s="580">
        <v>0.17317960578537436</v>
      </c>
      <c r="BK59" s="580">
        <v>0.17293361688015732</v>
      </c>
    </row>
    <row r="60" spans="1:63">
      <c r="A60" s="1068"/>
      <c r="B60" s="510">
        <v>10.75</v>
      </c>
      <c r="C60" s="580">
        <v>0.18317092788092501</v>
      </c>
      <c r="D60" s="580">
        <v>0.18289110553878443</v>
      </c>
      <c r="E60" s="580">
        <v>0.18261213683766814</v>
      </c>
      <c r="F60" s="580">
        <v>0.18233401787728079</v>
      </c>
      <c r="G60" s="580">
        <v>0.18205674478105158</v>
      </c>
      <c r="H60" s="580">
        <v>0.18178031369595413</v>
      </c>
      <c r="I60" s="580">
        <v>0.18150472079232802</v>
      </c>
      <c r="J60" s="580">
        <v>0.1812299622637018</v>
      </c>
      <c r="K60" s="580">
        <v>0.180956034326618</v>
      </c>
      <c r="L60" s="580">
        <v>0.18068293322045925</v>
      </c>
      <c r="M60" s="580">
        <v>0.1804106552072762</v>
      </c>
      <c r="N60" s="580">
        <v>0.18013919657161709</v>
      </c>
      <c r="O60" s="580">
        <v>0.17986855362035867</v>
      </c>
      <c r="P60" s="580">
        <v>0.17959872268253879</v>
      </c>
      <c r="Q60" s="580">
        <v>0.17932970010919028</v>
      </c>
      <c r="R60" s="580">
        <v>0.17906148227317661</v>
      </c>
      <c r="S60" s="580">
        <v>0.17879406556902885</v>
      </c>
      <c r="T60" s="580">
        <v>0.17852744641278398</v>
      </c>
      <c r="U60" s="580">
        <v>0.17826162124182501</v>
      </c>
      <c r="V60" s="580">
        <v>0.17799658651472217</v>
      </c>
      <c r="W60" s="580">
        <v>0.17773233871107547</v>
      </c>
      <c r="X60" s="580">
        <v>0.17746887433135922</v>
      </c>
      <c r="Y60" s="580">
        <v>0.17720618989676726</v>
      </c>
      <c r="Z60" s="580">
        <v>0.17694428194905981</v>
      </c>
      <c r="AA60" s="580">
        <v>0.17668314705041196</v>
      </c>
      <c r="AB60" s="580">
        <v>0.17642278178326307</v>
      </c>
      <c r="AC60" s="580">
        <v>0.17616318275016757</v>
      </c>
      <c r="AD60" s="580">
        <v>0.17590434657364751</v>
      </c>
      <c r="AE60" s="580">
        <v>0.17564626989604584</v>
      </c>
      <c r="AF60" s="580">
        <v>0.17538894937938124</v>
      </c>
      <c r="AG60" s="580">
        <v>0.17513238170520426</v>
      </c>
      <c r="AH60" s="580">
        <v>0.17487656357445477</v>
      </c>
      <c r="AI60" s="580">
        <v>0.17462149170732025</v>
      </c>
      <c r="AJ60" s="580">
        <v>0.17436716284309597</v>
      </c>
      <c r="AK60" s="580">
        <v>0.17411357374004585</v>
      </c>
      <c r="AL60" s="580">
        <v>0.17386072117526472</v>
      </c>
      <c r="AM60" s="580">
        <v>0.17360860194454189</v>
      </c>
      <c r="AN60" s="580">
        <v>0.17335721286222572</v>
      </c>
      <c r="AO60" s="580">
        <v>0.17310655076108947</v>
      </c>
      <c r="AP60" s="580">
        <v>0.17285661249219822</v>
      </c>
      <c r="AQ60" s="580">
        <v>0.1726073949247772</v>
      </c>
      <c r="AR60" s="580">
        <v>0.17235889494608087</v>
      </c>
      <c r="AS60" s="580">
        <v>0.17211110946126329</v>
      </c>
      <c r="AT60" s="580">
        <v>0.1718640353932499</v>
      </c>
      <c r="AU60" s="580">
        <v>0.17161766968260994</v>
      </c>
      <c r="AV60" s="580">
        <v>0.17137200928743015</v>
      </c>
      <c r="AW60" s="580">
        <v>0.17112705118318972</v>
      </c>
      <c r="AX60" s="580">
        <v>0.17088279236263604</v>
      </c>
      <c r="AY60" s="580">
        <v>0.17063922983566168</v>
      </c>
      <c r="AZ60" s="580">
        <v>0.17039636062918237</v>
      </c>
      <c r="BA60" s="580">
        <v>0.17015418178701613</v>
      </c>
      <c r="BB60" s="580">
        <v>0.16991269036976306</v>
      </c>
      <c r="BC60" s="580">
        <v>0.1696718834546867</v>
      </c>
      <c r="BD60" s="580">
        <v>0.16943175813559608</v>
      </c>
      <c r="BE60" s="580">
        <v>0.16919231152272851</v>
      </c>
      <c r="BF60" s="580">
        <v>0.16895354074263411</v>
      </c>
      <c r="BG60" s="580">
        <v>0.16871544293806051</v>
      </c>
      <c r="BH60" s="580">
        <v>0.16847801526783907</v>
      </c>
      <c r="BI60" s="580">
        <v>0.16824125490677172</v>
      </c>
      <c r="BJ60" s="580">
        <v>0.16800515904551913</v>
      </c>
      <c r="BK60" s="580">
        <v>0.1677697248904893</v>
      </c>
    </row>
    <row r="61" spans="1:63">
      <c r="A61" s="1068"/>
      <c r="B61" s="510">
        <v>11</v>
      </c>
      <c r="C61" s="580">
        <v>0.17756670252010459</v>
      </c>
      <c r="D61" s="580">
        <v>0.17729935548467143</v>
      </c>
      <c r="E61" s="580">
        <v>0.17703281228222234</v>
      </c>
      <c r="F61" s="580">
        <v>0.17676706929286926</v>
      </c>
      <c r="G61" s="580">
        <v>0.1765021229184269</v>
      </c>
      <c r="H61" s="580">
        <v>0.17623796958225019</v>
      </c>
      <c r="I61" s="580">
        <v>0.17597460572907314</v>
      </c>
      <c r="J61" s="580">
        <v>0.17571202782484971</v>
      </c>
      <c r="K61" s="580">
        <v>0.17545023235659543</v>
      </c>
      <c r="L61" s="580">
        <v>0.17518921583223079</v>
      </c>
      <c r="M61" s="580">
        <v>0.1749289747804261</v>
      </c>
      <c r="N61" s="580">
        <v>0.17466950575044754</v>
      </c>
      <c r="O61" s="580">
        <v>0.17441080531200448</v>
      </c>
      <c r="P61" s="580">
        <v>0.17415287005509855</v>
      </c>
      <c r="Q61" s="580">
        <v>0.17389569658987375</v>
      </c>
      <c r="R61" s="580">
        <v>0.17363928154646774</v>
      </c>
      <c r="S61" s="580">
        <v>0.173383621574865</v>
      </c>
      <c r="T61" s="580">
        <v>0.17312871334475066</v>
      </c>
      <c r="U61" s="580">
        <v>0.17287455354536596</v>
      </c>
      <c r="V61" s="580">
        <v>0.17262113888536501</v>
      </c>
      <c r="W61" s="580">
        <v>0.17236846609267262</v>
      </c>
      <c r="X61" s="580">
        <v>0.17211653191434348</v>
      </c>
      <c r="Y61" s="580">
        <v>0.17186533311642255</v>
      </c>
      <c r="Z61" s="580">
        <v>0.17161486648380675</v>
      </c>
      <c r="AA61" s="580">
        <v>0.17136512882010779</v>
      </c>
      <c r="AB61" s="580">
        <v>0.17111611694751608</v>
      </c>
      <c r="AC61" s="580">
        <v>0.17086782770666598</v>
      </c>
      <c r="AD61" s="580">
        <v>0.1706202579565024</v>
      </c>
      <c r="AE61" s="580">
        <v>0.17037340457414796</v>
      </c>
      <c r="AF61" s="580">
        <v>0.17012726445477203</v>
      </c>
      <c r="AG61" s="580">
        <v>0.16988183451146033</v>
      </c>
      <c r="AH61" s="580">
        <v>0.16963711167508599</v>
      </c>
      <c r="AI61" s="580">
        <v>0.16939309289418164</v>
      </c>
      <c r="AJ61" s="580">
        <v>0.16914977513481244</v>
      </c>
      <c r="AK61" s="580">
        <v>0.16890715538045051</v>
      </c>
      <c r="AL61" s="580">
        <v>0.1686652306318501</v>
      </c>
      <c r="AM61" s="580">
        <v>0.16842399790692425</v>
      </c>
      <c r="AN61" s="580">
        <v>0.16818345424062195</v>
      </c>
      <c r="AO61" s="580">
        <v>0.16794359668480685</v>
      </c>
      <c r="AP61" s="580">
        <v>0.16770442230813684</v>
      </c>
      <c r="AQ61" s="580">
        <v>0.1674659281959445</v>
      </c>
      <c r="AR61" s="580">
        <v>0.16722811145011879</v>
      </c>
      <c r="AS61" s="580">
        <v>0.16699096918898773</v>
      </c>
      <c r="AT61" s="580">
        <v>0.16675449854720176</v>
      </c>
      <c r="AU61" s="580">
        <v>0.16651869667561861</v>
      </c>
      <c r="AV61" s="580">
        <v>0.16628356074118875</v>
      </c>
      <c r="AW61" s="580">
        <v>0.16604908792684189</v>
      </c>
      <c r="AX61" s="580">
        <v>0.16581527543137453</v>
      </c>
      <c r="AY61" s="580">
        <v>0.1655821204693384</v>
      </c>
      <c r="AZ61" s="580">
        <v>0.16534962027092992</v>
      </c>
      <c r="BA61" s="580">
        <v>0.16511777208188033</v>
      </c>
      <c r="BB61" s="580">
        <v>0.16488657316334712</v>
      </c>
      <c r="BC61" s="580">
        <v>0.16465602079180613</v>
      </c>
      <c r="BD61" s="580">
        <v>0.16442611225894452</v>
      </c>
      <c r="BE61" s="580">
        <v>0.16419684487155475</v>
      </c>
      <c r="BF61" s="580">
        <v>0.1639682159514296</v>
      </c>
      <c r="BG61" s="580">
        <v>0.1637402228352576</v>
      </c>
      <c r="BH61" s="580">
        <v>0.16351286287451977</v>
      </c>
      <c r="BI61" s="580">
        <v>0.16328613343538709</v>
      </c>
      <c r="BJ61" s="580">
        <v>0.16306003189861865</v>
      </c>
      <c r="BK61" s="580">
        <v>0.16283455565946098</v>
      </c>
    </row>
    <row r="62" spans="1:63">
      <c r="A62" s="1068"/>
      <c r="B62" s="510">
        <v>11.25</v>
      </c>
      <c r="C62" s="580">
        <v>0.17221611044388133</v>
      </c>
      <c r="D62" s="580">
        <v>0.17196050738577165</v>
      </c>
      <c r="E62" s="580">
        <v>0.17170566193506304</v>
      </c>
      <c r="F62" s="580">
        <v>0.1714515707284178</v>
      </c>
      <c r="G62" s="580">
        <v>0.17119823042237708</v>
      </c>
      <c r="H62" s="580">
        <v>0.17094563769321436</v>
      </c>
      <c r="I62" s="580">
        <v>0.17069378923679007</v>
      </c>
      <c r="J62" s="580">
        <v>0.17044268176840752</v>
      </c>
      <c r="K62" s="580">
        <v>0.17019231202266996</v>
      </c>
      <c r="L62" s="580">
        <v>0.16994267675333932</v>
      </c>
      <c r="M62" s="580">
        <v>0.16969377273319572</v>
      </c>
      <c r="N62" s="580">
        <v>0.16944559675389831</v>
      </c>
      <c r="O62" s="580">
        <v>0.16919814562584767</v>
      </c>
      <c r="P62" s="580">
        <v>0.16895141617804899</v>
      </c>
      <c r="Q62" s="580">
        <v>0.16870540525797659</v>
      </c>
      <c r="R62" s="580">
        <v>0.16846010973143979</v>
      </c>
      <c r="S62" s="580">
        <v>0.16821552648244981</v>
      </c>
      <c r="T62" s="580">
        <v>0.16797165241308756</v>
      </c>
      <c r="U62" s="580">
        <v>0.16772848444337324</v>
      </c>
      <c r="V62" s="580">
        <v>0.16748601951113637</v>
      </c>
      <c r="W62" s="580">
        <v>0.16724425457188732</v>
      </c>
      <c r="X62" s="580">
        <v>0.16700318659869007</v>
      </c>
      <c r="Y62" s="580">
        <v>0.16676281258203565</v>
      </c>
      <c r="Z62" s="580">
        <v>0.1665231295297169</v>
      </c>
      <c r="AA62" s="580">
        <v>0.16628413446670456</v>
      </c>
      <c r="AB62" s="580">
        <v>0.16604582443502394</v>
      </c>
      <c r="AC62" s="580">
        <v>0.16580819649363296</v>
      </c>
      <c r="AD62" s="580">
        <v>0.16557124771830117</v>
      </c>
      <c r="AE62" s="580">
        <v>0.16533497520148979</v>
      </c>
      <c r="AF62" s="580">
        <v>0.16509937605223282</v>
      </c>
      <c r="AG62" s="580">
        <v>0.16486444739601905</v>
      </c>
      <c r="AH62" s="580">
        <v>0.16463018637467522</v>
      </c>
      <c r="AI62" s="580">
        <v>0.1643965901462501</v>
      </c>
      <c r="AJ62" s="580">
        <v>0.16416365588489951</v>
      </c>
      <c r="AK62" s="580">
        <v>0.16393138078077243</v>
      </c>
      <c r="AL62" s="580">
        <v>0.16369976203989811</v>
      </c>
      <c r="AM62" s="580">
        <v>0.16346879688407376</v>
      </c>
      <c r="AN62" s="580">
        <v>0.16323848255075374</v>
      </c>
      <c r="AO62" s="580">
        <v>0.16300881629293928</v>
      </c>
      <c r="AP62" s="580">
        <v>0.16277979537906936</v>
      </c>
      <c r="AQ62" s="580">
        <v>0.16255141709291232</v>
      </c>
      <c r="AR62" s="580">
        <v>0.16232367873345854</v>
      </c>
      <c r="AS62" s="580">
        <v>0.16209657761481391</v>
      </c>
      <c r="AT62" s="580">
        <v>0.16187011106609425</v>
      </c>
      <c r="AU62" s="580">
        <v>0.16164427643132073</v>
      </c>
      <c r="AV62" s="580">
        <v>0.16141907106931574</v>
      </c>
      <c r="AW62" s="580">
        <v>0.16119449235360028</v>
      </c>
      <c r="AX62" s="580">
        <v>0.16097053767229161</v>
      </c>
      <c r="AY62" s="580">
        <v>0.16074720442800208</v>
      </c>
      <c r="AZ62" s="580">
        <v>0.16052449003773872</v>
      </c>
      <c r="BA62" s="580">
        <v>0.16030239193280363</v>
      </c>
      <c r="BB62" s="580">
        <v>0.16008090755869525</v>
      </c>
      <c r="BC62" s="580">
        <v>0.1598600343750104</v>
      </c>
      <c r="BD62" s="580">
        <v>0.1596397698553472</v>
      </c>
      <c r="BE62" s="580">
        <v>0.15942011148720867</v>
      </c>
      <c r="BF62" s="580">
        <v>0.15920105677190724</v>
      </c>
      <c r="BG62" s="580">
        <v>0.15898260322447005</v>
      </c>
      <c r="BH62" s="580">
        <v>0.15876474837354487</v>
      </c>
      <c r="BI62" s="580">
        <v>0.158547489761307</v>
      </c>
      <c r="BJ62" s="580">
        <v>0.15833082494336681</v>
      </c>
      <c r="BK62" s="580">
        <v>0.15811475148867812</v>
      </c>
    </row>
    <row r="63" spans="1:63">
      <c r="A63" s="1068"/>
      <c r="B63" s="510">
        <v>11.5</v>
      </c>
      <c r="C63" s="580">
        <v>0.16710405610563606</v>
      </c>
      <c r="D63" s="580">
        <v>0.16685951855478126</v>
      </c>
      <c r="E63" s="580">
        <v>0.1666156956632191</v>
      </c>
      <c r="F63" s="580">
        <v>0.16637258430264046</v>
      </c>
      <c r="G63" s="580">
        <v>0.16613018136296806</v>
      </c>
      <c r="H63" s="580">
        <v>0.16588848375222359</v>
      </c>
      <c r="I63" s="580">
        <v>0.16564748839639623</v>
      </c>
      <c r="J63" s="580">
        <v>0.16540719223931241</v>
      </c>
      <c r="K63" s="580">
        <v>0.16516759224250666</v>
      </c>
      <c r="L63" s="580">
        <v>0.16492868538509339</v>
      </c>
      <c r="M63" s="580">
        <v>0.16469046866364007</v>
      </c>
      <c r="N63" s="580">
        <v>0.16445293909204128</v>
      </c>
      <c r="O63" s="580">
        <v>0.16421609370139406</v>
      </c>
      <c r="P63" s="580">
        <v>0.16397992953987403</v>
      </c>
      <c r="Q63" s="580">
        <v>0.1637444436726129</v>
      </c>
      <c r="R63" s="580">
        <v>0.16350963318157688</v>
      </c>
      <c r="S63" s="580">
        <v>0.16327549516544607</v>
      </c>
      <c r="T63" s="580">
        <v>0.16304202673949503</v>
      </c>
      <c r="U63" s="580">
        <v>0.16280922503547435</v>
      </c>
      <c r="V63" s="580">
        <v>0.16257708720149303</v>
      </c>
      <c r="W63" s="580">
        <v>0.16234561040190221</v>
      </c>
      <c r="X63" s="580">
        <v>0.16211479181717964</v>
      </c>
      <c r="Y63" s="580">
        <v>0.16188462864381506</v>
      </c>
      <c r="Z63" s="580">
        <v>0.16165511809419697</v>
      </c>
      <c r="AA63" s="580">
        <v>0.16142625739649988</v>
      </c>
      <c r="AB63" s="580">
        <v>0.16119804379457273</v>
      </c>
      <c r="AC63" s="580">
        <v>0.16097047454782834</v>
      </c>
      <c r="AD63" s="580">
        <v>0.16074354693113374</v>
      </c>
      <c r="AE63" s="580">
        <v>0.16051725823470123</v>
      </c>
      <c r="AF63" s="580">
        <v>0.16029160576398058</v>
      </c>
      <c r="AG63" s="580">
        <v>0.16006658683955219</v>
      </c>
      <c r="AH63" s="580">
        <v>0.15984219879702097</v>
      </c>
      <c r="AI63" s="580">
        <v>0.159618438986911</v>
      </c>
      <c r="AJ63" s="580">
        <v>0.15939530477456157</v>
      </c>
      <c r="AK63" s="580">
        <v>0.15917279354002353</v>
      </c>
      <c r="AL63" s="580">
        <v>0.15895090267795686</v>
      </c>
      <c r="AM63" s="580">
        <v>0.15872962959752893</v>
      </c>
      <c r="AN63" s="580">
        <v>0.15850897172231371</v>
      </c>
      <c r="AO63" s="580">
        <v>0.15828892649019172</v>
      </c>
      <c r="AP63" s="580">
        <v>0.15806949135325091</v>
      </c>
      <c r="AQ63" s="580">
        <v>0.15785066377768836</v>
      </c>
      <c r="AR63" s="580">
        <v>0.15763244124371256</v>
      </c>
      <c r="AS63" s="580">
        <v>0.15741482124544692</v>
      </c>
      <c r="AT63" s="580">
        <v>0.15719780129083377</v>
      </c>
      <c r="AU63" s="580">
        <v>0.15698137890153915</v>
      </c>
      <c r="AV63" s="580">
        <v>0.15676555161285863</v>
      </c>
      <c r="AW63" s="580">
        <v>0.15655031697362357</v>
      </c>
      <c r="AX63" s="580">
        <v>0.15633567254610847</v>
      </c>
      <c r="AY63" s="580">
        <v>0.15612161590593882</v>
      </c>
      <c r="AZ63" s="580">
        <v>0.15590814464200001</v>
      </c>
      <c r="BA63" s="580">
        <v>0.15569525635634648</v>
      </c>
      <c r="BB63" s="580">
        <v>0.1554829486641123</v>
      </c>
      <c r="BC63" s="580">
        <v>0.15527121919342185</v>
      </c>
      <c r="BD63" s="580">
        <v>0.15506006558530161</v>
      </c>
      <c r="BE63" s="580">
        <v>0.15484948549359248</v>
      </c>
      <c r="BF63" s="580">
        <v>0.15463947658486302</v>
      </c>
      <c r="BG63" s="580">
        <v>0.1544300365383231</v>
      </c>
      <c r="BH63" s="580">
        <v>0.15422116304573841</v>
      </c>
      <c r="BI63" s="580">
        <v>0.15401285381134588</v>
      </c>
      <c r="BJ63" s="580">
        <v>0.15380510655176938</v>
      </c>
      <c r="BK63" s="580">
        <v>0.15359791899593619</v>
      </c>
    </row>
    <row r="64" spans="1:63">
      <c r="A64" s="1068"/>
      <c r="B64" s="576">
        <v>11.75</v>
      </c>
      <c r="C64" s="580">
        <v>0.16221655181982816</v>
      </c>
      <c r="D64" s="580">
        <v>0.16198244964246097</v>
      </c>
      <c r="E64" s="580">
        <v>0.16174902217865259</v>
      </c>
      <c r="F64" s="580">
        <v>0.16151626651567941</v>
      </c>
      <c r="G64" s="580">
        <v>0.16128417975755921</v>
      </c>
      <c r="H64" s="580">
        <v>0.16105275902493113</v>
      </c>
      <c r="I64" s="580">
        <v>0.16082200145493661</v>
      </c>
      <c r="J64" s="580">
        <v>0.16059190420110128</v>
      </c>
      <c r="K64" s="580">
        <v>0.16036246443321797</v>
      </c>
      <c r="L64" s="580">
        <v>0.16013367933723063</v>
      </c>
      <c r="M64" s="580">
        <v>0.1599055461151194</v>
      </c>
      <c r="N64" s="580">
        <v>0.15967806198478629</v>
      </c>
      <c r="O64" s="580">
        <v>0.15945122417994237</v>
      </c>
      <c r="P64" s="580">
        <v>0.15922502994999543</v>
      </c>
      <c r="Q64" s="580">
        <v>0.15899947655993901</v>
      </c>
      <c r="R64" s="580">
        <v>0.15877456129024184</v>
      </c>
      <c r="S64" s="580">
        <v>0.15855028143673891</v>
      </c>
      <c r="T64" s="580">
        <v>0.15832663431052288</v>
      </c>
      <c r="U64" s="580">
        <v>0.15810361723783661</v>
      </c>
      <c r="V64" s="580">
        <v>0.15788122755996675</v>
      </c>
      <c r="W64" s="580">
        <v>0.15765946263313799</v>
      </c>
      <c r="X64" s="580">
        <v>0.15743831982840817</v>
      </c>
      <c r="Y64" s="580">
        <v>0.15721779653156467</v>
      </c>
      <c r="Z64" s="580">
        <v>0.15699789014302126</v>
      </c>
      <c r="AA64" s="580">
        <v>0.15677859807771585</v>
      </c>
      <c r="AB64" s="580">
        <v>0.15655991776500938</v>
      </c>
      <c r="AC64" s="580">
        <v>0.15634184664858525</v>
      </c>
      <c r="AD64" s="580">
        <v>0.15612438218634969</v>
      </c>
      <c r="AE64" s="580">
        <v>0.15590752185033316</v>
      </c>
      <c r="AF64" s="580">
        <v>0.15569126312659218</v>
      </c>
      <c r="AG64" s="580">
        <v>0.15547560351511225</v>
      </c>
      <c r="AH64" s="580">
        <v>0.15526054052971161</v>
      </c>
      <c r="AI64" s="580">
        <v>0.15504607169794563</v>
      </c>
      <c r="AJ64" s="580">
        <v>0.15483219456101197</v>
      </c>
      <c r="AK64" s="580">
        <v>0.15461890667365677</v>
      </c>
      <c r="AL64" s="580">
        <v>0.15440620560408144</v>
      </c>
      <c r="AM64" s="580">
        <v>0.15419408893385014</v>
      </c>
      <c r="AN64" s="580">
        <v>0.15398255425779814</v>
      </c>
      <c r="AO64" s="580">
        <v>0.15377159918394098</v>
      </c>
      <c r="AP64" s="580">
        <v>0.15356122133338437</v>
      </c>
      <c r="AQ64" s="580">
        <v>0.15335141834023452</v>
      </c>
      <c r="AR64" s="580">
        <v>0.15314218785150971</v>
      </c>
      <c r="AS64" s="580">
        <v>0.15293352752705219</v>
      </c>
      <c r="AT64" s="580">
        <v>0.15272543503944097</v>
      </c>
      <c r="AU64" s="580">
        <v>0.15251790807390528</v>
      </c>
      <c r="AV64" s="580">
        <v>0.15231094432823875</v>
      </c>
      <c r="AW64" s="580">
        <v>0.15210454151271421</v>
      </c>
      <c r="AX64" s="580">
        <v>0.15189869734999942</v>
      </c>
      <c r="AY64" s="580">
        <v>0.1516934095750731</v>
      </c>
      <c r="AZ64" s="580">
        <v>0.15148867593514198</v>
      </c>
      <c r="BA64" s="580">
        <v>0.15128449418955839</v>
      </c>
      <c r="BB64" s="580">
        <v>0.15108086210973845</v>
      </c>
      <c r="BC64" s="580">
        <v>0.15087777747908107</v>
      </c>
      <c r="BD64" s="580">
        <v>0.15067523809288746</v>
      </c>
      <c r="BE64" s="580">
        <v>0.15047324175828142</v>
      </c>
      <c r="BF64" s="580">
        <v>0.15027178629413004</v>
      </c>
      <c r="BG64" s="580">
        <v>0.15007086953096543</v>
      </c>
      <c r="BH64" s="580">
        <v>0.14987048931090666</v>
      </c>
      <c r="BI64" s="580">
        <v>0.14967064348758255</v>
      </c>
      <c r="BJ64" s="580">
        <v>0.14947132992605505</v>
      </c>
      <c r="BK64" s="580">
        <v>0.1492725465027433</v>
      </c>
    </row>
    <row r="65" spans="1:63">
      <c r="A65" s="1068"/>
      <c r="B65" s="510">
        <v>12</v>
      </c>
      <c r="C65" s="580">
        <v>0.15754062149986942</v>
      </c>
      <c r="D65" s="580">
        <v>0.15731636882103761</v>
      </c>
      <c r="E65" s="580">
        <v>0.1570927536638877</v>
      </c>
      <c r="F65" s="580">
        <v>0.15686977331368959</v>
      </c>
      <c r="G65" s="580">
        <v>0.15664742507110466</v>
      </c>
      <c r="H65" s="580">
        <v>0.15642570625207697</v>
      </c>
      <c r="I65" s="580">
        <v>0.1562046141877251</v>
      </c>
      <c r="J65" s="580">
        <v>0.15598414622423507</v>
      </c>
      <c r="K65" s="580">
        <v>0.1557642997227543</v>
      </c>
      <c r="L65" s="580">
        <v>0.15554507205928619</v>
      </c>
      <c r="M65" s="580">
        <v>0.15532646062458577</v>
      </c>
      <c r="N65" s="580">
        <v>0.15510846282405613</v>
      </c>
      <c r="O65" s="580">
        <v>0.15489107607764593</v>
      </c>
      <c r="P65" s="580">
        <v>0.15467429781974737</v>
      </c>
      <c r="Q65" s="580">
        <v>0.15445812549909552</v>
      </c>
      <c r="R65" s="580">
        <v>0.15424255657866798</v>
      </c>
      <c r="S65" s="580">
        <v>0.1540275885355859</v>
      </c>
      <c r="T65" s="580">
        <v>0.15381321886101529</v>
      </c>
      <c r="U65" s="580">
        <v>0.15359944506006956</v>
      </c>
      <c r="V65" s="580">
        <v>0.15338626465171279</v>
      </c>
      <c r="W65" s="580">
        <v>0.15317367516866356</v>
      </c>
      <c r="X65" s="580">
        <v>0.1529616741573</v>
      </c>
      <c r="Y65" s="580">
        <v>0.15275025917756521</v>
      </c>
      <c r="Z65" s="580">
        <v>0.15253942780287363</v>
      </c>
      <c r="AA65" s="580">
        <v>0.15232917762001844</v>
      </c>
      <c r="AB65" s="580">
        <v>0.15211950622907922</v>
      </c>
      <c r="AC65" s="580">
        <v>0.15191041124333066</v>
      </c>
      <c r="AD65" s="580">
        <v>0.15170189028915226</v>
      </c>
      <c r="AE65" s="580">
        <v>0.15149394100593822</v>
      </c>
      <c r="AF65" s="580">
        <v>0.15128656104600841</v>
      </c>
      <c r="AG65" s="580">
        <v>0.15107974807452018</v>
      </c>
      <c r="AH65" s="580">
        <v>0.15087349976938064</v>
      </c>
      <c r="AI65" s="580">
        <v>0.15066781382115962</v>
      </c>
      <c r="AJ65" s="580">
        <v>0.15046268793300374</v>
      </c>
      <c r="AK65" s="580">
        <v>0.15025811982055071</v>
      </c>
      <c r="AL65" s="580">
        <v>0.15005410721184453</v>
      </c>
      <c r="AM65" s="580">
        <v>0.14985064784725152</v>
      </c>
      <c r="AN65" s="580">
        <v>0.14964773947937682</v>
      </c>
      <c r="AO65" s="580">
        <v>0.14944537987298157</v>
      </c>
      <c r="AP65" s="580">
        <v>0.14924356680490095</v>
      </c>
      <c r="AQ65" s="580">
        <v>0.14904229806396269</v>
      </c>
      <c r="AR65" s="580">
        <v>0.14884157145090635</v>
      </c>
      <c r="AS65" s="580">
        <v>0.14864138477830316</v>
      </c>
      <c r="AT65" s="580">
        <v>0.14844173587047668</v>
      </c>
      <c r="AU65" s="580">
        <v>0.14824262256342388</v>
      </c>
      <c r="AV65" s="580">
        <v>0.14804404270473689</v>
      </c>
      <c r="AW65" s="580">
        <v>0.14784599415352564</v>
      </c>
      <c r="AX65" s="580">
        <v>0.14764847478034074</v>
      </c>
      <c r="AY65" s="580">
        <v>0.14745148246709727</v>
      </c>
      <c r="AZ65" s="580">
        <v>0.14725501510699895</v>
      </c>
      <c r="BA65" s="580">
        <v>0.1470590706044633</v>
      </c>
      <c r="BB65" s="580">
        <v>0.14686364687504666</v>
      </c>
      <c r="BC65" s="580">
        <v>0.14666874184537082</v>
      </c>
      <c r="BD65" s="580">
        <v>0.14647435345304932</v>
      </c>
      <c r="BE65" s="580">
        <v>0.14628047964661478</v>
      </c>
      <c r="BF65" s="580">
        <v>0.14608711838544683</v>
      </c>
      <c r="BG65" s="580">
        <v>0.14589426763970048</v>
      </c>
      <c r="BH65" s="580">
        <v>0.14570192539023499</v>
      </c>
      <c r="BI65" s="580">
        <v>0.14551008962854353</v>
      </c>
      <c r="BJ65" s="580">
        <v>0.14531875835668323</v>
      </c>
      <c r="BK65" s="580">
        <v>0.14512792958720575</v>
      </c>
    </row>
    <row r="66" spans="1:63">
      <c r="A66" s="1068"/>
      <c r="B66" s="510">
        <v>12.25</v>
      </c>
      <c r="C66" s="580">
        <v>0.15306421402522602</v>
      </c>
      <c r="D66" s="580">
        <v>0.1528492655473376</v>
      </c>
      <c r="E66" s="580">
        <v>0.15263491992827741</v>
      </c>
      <c r="F66" s="580">
        <v>0.15242117463536997</v>
      </c>
      <c r="G66" s="580">
        <v>0.15220802715010676</v>
      </c>
      <c r="H66" s="580">
        <v>0.15199547496804722</v>
      </c>
      <c r="I66" s="580">
        <v>0.15178351559872066</v>
      </c>
      <c r="J66" s="580">
        <v>0.151572146565529</v>
      </c>
      <c r="K66" s="580">
        <v>0.15136136540565034</v>
      </c>
      <c r="L66" s="580">
        <v>0.15115116966994324</v>
      </c>
      <c r="M66" s="580">
        <v>0.15094155692285188</v>
      </c>
      <c r="N66" s="580">
        <v>0.15073252474231208</v>
      </c>
      <c r="O66" s="580">
        <v>0.15052407071965784</v>
      </c>
      <c r="P66" s="580">
        <v>0.15031619245952904</v>
      </c>
      <c r="Q66" s="580">
        <v>0.15010888757977947</v>
      </c>
      <c r="R66" s="580">
        <v>0.14990215371138596</v>
      </c>
      <c r="S66" s="580">
        <v>0.14969598849835813</v>
      </c>
      <c r="T66" s="580">
        <v>0.14949038959764888</v>
      </c>
      <c r="U66" s="580">
        <v>0.14928535467906556</v>
      </c>
      <c r="V66" s="580">
        <v>0.14908088142518208</v>
      </c>
      <c r="W66" s="580">
        <v>0.14887696753125149</v>
      </c>
      <c r="X66" s="580">
        <v>0.14867361070511936</v>
      </c>
      <c r="Y66" s="580">
        <v>0.14847080866713802</v>
      </c>
      <c r="Z66" s="580">
        <v>0.14826855915008127</v>
      </c>
      <c r="AA66" s="580">
        <v>0.14806685989905996</v>
      </c>
      <c r="AB66" s="580">
        <v>0.14786570867143808</v>
      </c>
      <c r="AC66" s="580">
        <v>0.14766510323674975</v>
      </c>
      <c r="AD66" s="580">
        <v>0.14746504137661681</v>
      </c>
      <c r="AE66" s="580">
        <v>0.14726552088466685</v>
      </c>
      <c r="AF66" s="580">
        <v>0.14706653956645235</v>
      </c>
      <c r="AG66" s="580">
        <v>0.14686809523937006</v>
      </c>
      <c r="AH66" s="580">
        <v>0.1466701857325812</v>
      </c>
      <c r="AI66" s="580">
        <v>0.14647280888693243</v>
      </c>
      <c r="AJ66" s="580">
        <v>0.14627596255487721</v>
      </c>
      <c r="AK66" s="580">
        <v>0.14607964460039791</v>
      </c>
      <c r="AL66" s="580">
        <v>0.14588385289892861</v>
      </c>
      <c r="AM66" s="580">
        <v>0.14568858533727849</v>
      </c>
      <c r="AN66" s="580">
        <v>0.14549383981355563</v>
      </c>
      <c r="AO66" s="580">
        <v>0.14529961423709181</v>
      </c>
      <c r="AP66" s="580">
        <v>0.14510590652836758</v>
      </c>
      <c r="AQ66" s="580">
        <v>0.14491271461893798</v>
      </c>
      <c r="AR66" s="580">
        <v>0.14472003645135909</v>
      </c>
      <c r="AS66" s="580">
        <v>0.1445278699791149</v>
      </c>
      <c r="AT66" s="580">
        <v>0.14433621316654474</v>
      </c>
      <c r="AU66" s="580">
        <v>0.14414506398877161</v>
      </c>
      <c r="AV66" s="580">
        <v>0.14395442043163076</v>
      </c>
      <c r="AW66" s="580">
        <v>0.14376428049159889</v>
      </c>
      <c r="AX66" s="580">
        <v>0.14357464217572408</v>
      </c>
      <c r="AY66" s="580">
        <v>0.14338550350155604</v>
      </c>
      <c r="AZ66" s="580">
        <v>0.14319686249707725</v>
      </c>
      <c r="BA66" s="580">
        <v>0.14300871720063407</v>
      </c>
      <c r="BB66" s="580">
        <v>0.14282106566086905</v>
      </c>
      <c r="BC66" s="580">
        <v>0.1426339059366534</v>
      </c>
      <c r="BD66" s="580">
        <v>0.14244723609701984</v>
      </c>
      <c r="BE66" s="580">
        <v>0.14226105422109656</v>
      </c>
      <c r="BF66" s="580">
        <v>0.14207535839804106</v>
      </c>
      <c r="BG66" s="580">
        <v>0.14189014672697484</v>
      </c>
      <c r="BH66" s="580">
        <v>0.14170541731691855</v>
      </c>
      <c r="BI66" s="580">
        <v>0.1415211682867277</v>
      </c>
      <c r="BJ66" s="580">
        <v>0.14133739776502871</v>
      </c>
      <c r="BK66" s="580">
        <v>0.14115410389015556</v>
      </c>
    </row>
    <row r="67" spans="1:63">
      <c r="A67" s="1068"/>
      <c r="B67" s="510">
        <v>12.5</v>
      </c>
      <c r="C67" s="580">
        <v>0.14981294731065184</v>
      </c>
      <c r="D67" s="580">
        <v>0.14960535830723837</v>
      </c>
      <c r="E67" s="580">
        <v>0.14939834380109571</v>
      </c>
      <c r="F67" s="580">
        <v>0.14919190141065949</v>
      </c>
      <c r="G67" s="580">
        <v>0.14898602876751085</v>
      </c>
      <c r="H67" s="580">
        <v>0.14878072351628571</v>
      </c>
      <c r="I67" s="580">
        <v>0.14857598331458521</v>
      </c>
      <c r="J67" s="580">
        <v>0.14837180583288631</v>
      </c>
      <c r="K67" s="580">
        <v>0.1481681887544537</v>
      </c>
      <c r="L67" s="580">
        <v>0.14796512977525197</v>
      </c>
      <c r="M67" s="580">
        <v>0.14776262660385892</v>
      </c>
      <c r="N67" s="580">
        <v>0.14756067696137912</v>
      </c>
      <c r="O67" s="580">
        <v>0.14735927858135864</v>
      </c>
      <c r="P67" s="580">
        <v>0.14715842920970021</v>
      </c>
      <c r="Q67" s="580">
        <v>0.14695812660457896</v>
      </c>
      <c r="R67" s="580">
        <v>0.14675836853635923</v>
      </c>
      <c r="S67" s="580">
        <v>0.1465591527875118</v>
      </c>
      <c r="T67" s="580">
        <v>0.14636047715253164</v>
      </c>
      <c r="U67" s="580">
        <v>0.14616233943785678</v>
      </c>
      <c r="V67" s="580">
        <v>0.14596473746178742</v>
      </c>
      <c r="W67" s="580">
        <v>0.14576766905440591</v>
      </c>
      <c r="X67" s="580">
        <v>0.14557113205749728</v>
      </c>
      <c r="Y67" s="580">
        <v>0.14537512432447056</v>
      </c>
      <c r="Z67" s="580">
        <v>0.14517964372028039</v>
      </c>
      <c r="AA67" s="580">
        <v>0.14498468812134982</v>
      </c>
      <c r="AB67" s="580">
        <v>0.14479025541549317</v>
      </c>
      <c r="AC67" s="580">
        <v>0.14459634350183986</v>
      </c>
      <c r="AD67" s="580">
        <v>0.1444029502907587</v>
      </c>
      <c r="AE67" s="580">
        <v>0.1442100737037828</v>
      </c>
      <c r="AF67" s="580">
        <v>0.14401771167353528</v>
      </c>
      <c r="AG67" s="580">
        <v>0.14382586214365506</v>
      </c>
      <c r="AH67" s="580">
        <v>0.14363452306872401</v>
      </c>
      <c r="AI67" s="580">
        <v>0.14344369241419397</v>
      </c>
      <c r="AJ67" s="580">
        <v>0.14325336815631462</v>
      </c>
      <c r="AK67" s="580">
        <v>0.14306354828206216</v>
      </c>
      <c r="AL67" s="580">
        <v>0.14287423078906822</v>
      </c>
      <c r="AM67" s="580">
        <v>0.14268541368554932</v>
      </c>
      <c r="AN67" s="580">
        <v>0.14249709499023724</v>
      </c>
      <c r="AO67" s="580">
        <v>0.14230927273230962</v>
      </c>
      <c r="AP67" s="580">
        <v>0.14212194495132116</v>
      </c>
      <c r="AQ67" s="580">
        <v>0.14193510969713546</v>
      </c>
      <c r="AR67" s="580">
        <v>0.14174876502985748</v>
      </c>
      <c r="AS67" s="580">
        <v>0.14156290901976604</v>
      </c>
      <c r="AT67" s="580">
        <v>0.14137753974724765</v>
      </c>
      <c r="AU67" s="580">
        <v>0.14119265530273015</v>
      </c>
      <c r="AV67" s="580">
        <v>0.14100825378661708</v>
      </c>
      <c r="AW67" s="580">
        <v>0.14082433330922289</v>
      </c>
      <c r="AX67" s="580">
        <v>0.14064089199070817</v>
      </c>
      <c r="AY67" s="580">
        <v>0.14045792796101569</v>
      </c>
      <c r="AZ67" s="580">
        <v>0.1402754393598068</v>
      </c>
      <c r="BA67" s="580">
        <v>0.14009342433639846</v>
      </c>
      <c r="BB67" s="580">
        <v>0.13991188104970056</v>
      </c>
      <c r="BC67" s="580">
        <v>0.13973080766815402</v>
      </c>
      <c r="BD67" s="580">
        <v>0.139550202369669</v>
      </c>
      <c r="BE67" s="580">
        <v>0.13937006334156396</v>
      </c>
      <c r="BF67" s="580">
        <v>0.1391903887805048</v>
      </c>
      <c r="BG67" s="580">
        <v>0.13901117689244491</v>
      </c>
      <c r="BH67" s="580">
        <v>0.13883242589256536</v>
      </c>
      <c r="BI67" s="580">
        <v>0.13865413400521559</v>
      </c>
      <c r="BJ67" s="580">
        <v>0.13847629946385473</v>
      </c>
      <c r="BK67" s="580">
        <v>0.13829892051099313</v>
      </c>
    </row>
    <row r="68" spans="1:63">
      <c r="A68" s="1068"/>
      <c r="B68" s="510">
        <v>12.75</v>
      </c>
      <c r="C68" s="580">
        <v>0.14669001304858309</v>
      </c>
      <c r="D68" s="580">
        <v>0.1464894151313641</v>
      </c>
      <c r="E68" s="580">
        <v>0.1462893650983717</v>
      </c>
      <c r="F68" s="580">
        <v>0.14608986070804908</v>
      </c>
      <c r="G68" s="580">
        <v>0.14589089973105057</v>
      </c>
      <c r="H68" s="580">
        <v>0.14569247995015869</v>
      </c>
      <c r="I68" s="580">
        <v>0.14549459916020169</v>
      </c>
      <c r="J68" s="580">
        <v>0.14529725516797187</v>
      </c>
      <c r="K68" s="580">
        <v>0.14510044579214468</v>
      </c>
      <c r="L68" s="580">
        <v>0.14490416886319821</v>
      </c>
      <c r="M68" s="580">
        <v>0.14470842222333347</v>
      </c>
      <c r="N68" s="580">
        <v>0.14451320372639542</v>
      </c>
      <c r="O68" s="580">
        <v>0.14431851123779449</v>
      </c>
      <c r="P68" s="580">
        <v>0.14412434263442866</v>
      </c>
      <c r="Q68" s="580">
        <v>0.14393069580460655</v>
      </c>
      <c r="R68" s="580">
        <v>0.14373756864797055</v>
      </c>
      <c r="S68" s="580">
        <v>0.14354495907542109</v>
      </c>
      <c r="T68" s="580">
        <v>0.14335286500904132</v>
      </c>
      <c r="U68" s="580">
        <v>0.1431612843820223</v>
      </c>
      <c r="V68" s="580">
        <v>0.14297021513858882</v>
      </c>
      <c r="W68" s="580">
        <v>0.14277965523392602</v>
      </c>
      <c r="X68" s="580">
        <v>0.14258960263410644</v>
      </c>
      <c r="Y68" s="580">
        <v>0.1424000553160174</v>
      </c>
      <c r="Z68" s="580">
        <v>0.14221101126728958</v>
      </c>
      <c r="AA68" s="580">
        <v>0.14202246848622554</v>
      </c>
      <c r="AB68" s="580">
        <v>0.14183442498172918</v>
      </c>
      <c r="AC68" s="580">
        <v>0.14164687877323559</v>
      </c>
      <c r="AD68" s="580">
        <v>0.1414598278906416</v>
      </c>
      <c r="AE68" s="580">
        <v>0.14127327037423668</v>
      </c>
      <c r="AF68" s="580">
        <v>0.14108720427463461</v>
      </c>
      <c r="AG68" s="580">
        <v>0.14090162765270559</v>
      </c>
      <c r="AH68" s="580">
        <v>0.14071653857950869</v>
      </c>
      <c r="AI68" s="580">
        <v>0.14053193513622525</v>
      </c>
      <c r="AJ68" s="580">
        <v>0.14034781541409244</v>
      </c>
      <c r="AK68" s="580">
        <v>0.14016417751433752</v>
      </c>
      <c r="AL68" s="580">
        <v>0.13998101954811251</v>
      </c>
      <c r="AM68" s="580">
        <v>0.13979833963642946</v>
      </c>
      <c r="AN68" s="580">
        <v>0.13961613591009633</v>
      </c>
      <c r="AO68" s="580">
        <v>0.13943440650965291</v>
      </c>
      <c r="AP68" s="580">
        <v>0.13925314958530793</v>
      </c>
      <c r="AQ68" s="580">
        <v>0.13907236329687608</v>
      </c>
      <c r="AR68" s="580">
        <v>0.13889204581371578</v>
      </c>
      <c r="AS68" s="580">
        <v>0.13871219531466739</v>
      </c>
      <c r="AT68" s="580">
        <v>0.13853280998799195</v>
      </c>
      <c r="AU68" s="580">
        <v>0.13835388803131021</v>
      </c>
      <c r="AV68" s="580">
        <v>0.1381754276515425</v>
      </c>
      <c r="AW68" s="580">
        <v>0.13799742706484858</v>
      </c>
      <c r="AX68" s="580">
        <v>0.13781988449656829</v>
      </c>
      <c r="AY68" s="580">
        <v>0.13764279818116268</v>
      </c>
      <c r="AZ68" s="580">
        <v>0.13746616636215536</v>
      </c>
      <c r="BA68" s="580">
        <v>0.13728998729207445</v>
      </c>
      <c r="BB68" s="580">
        <v>0.13711425923239498</v>
      </c>
      <c r="BC68" s="580">
        <v>0.13693898045348174</v>
      </c>
      <c r="BD68" s="580">
        <v>0.13676414923453234</v>
      </c>
      <c r="BE68" s="580">
        <v>0.13658976386352117</v>
      </c>
      <c r="BF68" s="580">
        <v>0.13641582263714341</v>
      </c>
      <c r="BG68" s="580">
        <v>0.13624232386075941</v>
      </c>
      <c r="BH68" s="580">
        <v>0.13606926584833989</v>
      </c>
      <c r="BI68" s="580">
        <v>0.13589664692241124</v>
      </c>
      <c r="BJ68" s="580">
        <v>0.13572446541400129</v>
      </c>
      <c r="BK68" s="580">
        <v>0.13555271966258547</v>
      </c>
    </row>
    <row r="69" spans="1:63">
      <c r="A69" s="1068"/>
      <c r="B69" s="510">
        <v>13</v>
      </c>
      <c r="C69" s="580">
        <v>0.14364521062839636</v>
      </c>
      <c r="D69" s="580">
        <v>0.14345131746619011</v>
      </c>
      <c r="E69" s="580">
        <v>0.1432579470346928</v>
      </c>
      <c r="F69" s="580">
        <v>0.14306509722284838</v>
      </c>
      <c r="G69" s="580">
        <v>0.14287276593095294</v>
      </c>
      <c r="H69" s="580">
        <v>0.14268095107057835</v>
      </c>
      <c r="I69" s="580">
        <v>0.14248965056449686</v>
      </c>
      <c r="J69" s="580">
        <v>0.14229886234660605</v>
      </c>
      <c r="K69" s="580">
        <v>0.14210858436185433</v>
      </c>
      <c r="L69" s="580">
        <v>0.14191881456616737</v>
      </c>
      <c r="M69" s="580">
        <v>0.14172955092637476</v>
      </c>
      <c r="N69" s="580">
        <v>0.14154079142013737</v>
      </c>
      <c r="O69" s="580">
        <v>0.14135253403587544</v>
      </c>
      <c r="P69" s="580">
        <v>0.14116477677269709</v>
      </c>
      <c r="Q69" s="580">
        <v>0.14097751764032732</v>
      </c>
      <c r="R69" s="580">
        <v>0.14079075465903781</v>
      </c>
      <c r="S69" s="580">
        <v>0.14060448585957711</v>
      </c>
      <c r="T69" s="580">
        <v>0.14041870928310143</v>
      </c>
      <c r="U69" s="580">
        <v>0.14023342298110594</v>
      </c>
      <c r="V69" s="580">
        <v>0.14004862501535673</v>
      </c>
      <c r="W69" s="580">
        <v>0.13986431345782313</v>
      </c>
      <c r="X69" s="580">
        <v>0.13968048639061073</v>
      </c>
      <c r="Y69" s="580">
        <v>0.13949714190589477</v>
      </c>
      <c r="Z69" s="580">
        <v>0.13931427810585428</v>
      </c>
      <c r="AA69" s="580">
        <v>0.13913189310260643</v>
      </c>
      <c r="AB69" s="580">
        <v>0.13894998501814171</v>
      </c>
      <c r="AC69" s="580">
        <v>0.13876855198425939</v>
      </c>
      <c r="AD69" s="580">
        <v>0.13858759214250349</v>
      </c>
      <c r="AE69" s="580">
        <v>0.13840710364409958</v>
      </c>
      <c r="AF69" s="580">
        <v>0.13822708464989156</v>
      </c>
      <c r="AG69" s="580">
        <v>0.13804753333027919</v>
      </c>
      <c r="AH69" s="580">
        <v>0.1378684478651564</v>
      </c>
      <c r="AI69" s="580">
        <v>0.13768982644384947</v>
      </c>
      <c r="AJ69" s="580">
        <v>0.13751166726505609</v>
      </c>
      <c r="AK69" s="580">
        <v>0.13733396853678492</v>
      </c>
      <c r="AL69" s="580">
        <v>0.13715672847629545</v>
      </c>
      <c r="AM69" s="580">
        <v>0.13697994531003824</v>
      </c>
      <c r="AN69" s="580">
        <v>0.13680361727359602</v>
      </c>
      <c r="AO69" s="580">
        <v>0.13662774261162478</v>
      </c>
      <c r="AP69" s="580">
        <v>0.13645231957779563</v>
      </c>
      <c r="AQ69" s="580">
        <v>0.13627734643473696</v>
      </c>
      <c r="AR69" s="580">
        <v>0.13610282145397709</v>
      </c>
      <c r="AS69" s="580">
        <v>0.13592874291588733</v>
      </c>
      <c r="AT69" s="580">
        <v>0.13575510910962557</v>
      </c>
      <c r="AU69" s="580">
        <v>0.13558191833308017</v>
      </c>
      <c r="AV69" s="580">
        <v>0.13540916889281435</v>
      </c>
      <c r="AW69" s="580">
        <v>0.13523685910401098</v>
      </c>
      <c r="AX69" s="580">
        <v>0.13506498729041791</v>
      </c>
      <c r="AY69" s="580">
        <v>0.13489355178429346</v>
      </c>
      <c r="AZ69" s="580">
        <v>0.13472255092635255</v>
      </c>
      <c r="BA69" s="580">
        <v>0.13455198306571323</v>
      </c>
      <c r="BB69" s="580">
        <v>0.13438184655984345</v>
      </c>
      <c r="BC69" s="580">
        <v>0.13421213977450838</v>
      </c>
      <c r="BD69" s="580">
        <v>0.13404286108371807</v>
      </c>
      <c r="BE69" s="580">
        <v>0.13387400886967557</v>
      </c>
      <c r="BF69" s="580">
        <v>0.1337055815227253</v>
      </c>
      <c r="BG69" s="580">
        <v>0.13353757744130199</v>
      </c>
      <c r="BH69" s="580">
        <v>0.13336999503187991</v>
      </c>
      <c r="BI69" s="580">
        <v>0.13320283270892239</v>
      </c>
      <c r="BJ69" s="580">
        <v>0.1330360888948319</v>
      </c>
      <c r="BK69" s="580">
        <v>0.13286976201990044</v>
      </c>
    </row>
    <row r="70" spans="1:63">
      <c r="A70" s="1068"/>
      <c r="B70" s="510">
        <v>13.25</v>
      </c>
      <c r="C70" s="580">
        <v>0.14067752450302717</v>
      </c>
      <c r="D70" s="580">
        <v>0.14049006208766898</v>
      </c>
      <c r="E70" s="580">
        <v>0.14030309862038781</v>
      </c>
      <c r="F70" s="580">
        <v>0.14011663211183836</v>
      </c>
      <c r="G70" s="580">
        <v>0.13993066058323672</v>
      </c>
      <c r="H70" s="580">
        <v>0.13974518206629066</v>
      </c>
      <c r="I70" s="580">
        <v>0.13956019460312999</v>
      </c>
      <c r="J70" s="580">
        <v>0.13937569624623769</v>
      </c>
      <c r="K70" s="580">
        <v>0.13919168505838164</v>
      </c>
      <c r="L70" s="580">
        <v>0.1390081591125468</v>
      </c>
      <c r="M70" s="580">
        <v>0.13882511649186785</v>
      </c>
      <c r="N70" s="580">
        <v>0.1386425552895626</v>
      </c>
      <c r="O70" s="580">
        <v>0.13846047360886568</v>
      </c>
      <c r="P70" s="580">
        <v>0.13827886956296281</v>
      </c>
      <c r="Q70" s="580">
        <v>0.13809774127492572</v>
      </c>
      <c r="R70" s="580">
        <v>0.13791708687764756</v>
      </c>
      <c r="S70" s="580">
        <v>0.13773690451377843</v>
      </c>
      <c r="T70" s="580">
        <v>0.1375571923356621</v>
      </c>
      <c r="U70" s="580">
        <v>0.13737794850527268</v>
      </c>
      <c r="V70" s="580">
        <v>0.13719917119415193</v>
      </c>
      <c r="W70" s="580">
        <v>0.13702085858334703</v>
      </c>
      <c r="X70" s="580">
        <v>0.13684300886334919</v>
      </c>
      <c r="Y70" s="580">
        <v>0.13666562023403206</v>
      </c>
      <c r="Z70" s="580">
        <v>0.13648869090459126</v>
      </c>
      <c r="AA70" s="580">
        <v>0.13631221909348398</v>
      </c>
      <c r="AB70" s="580">
        <v>0.13613620302836929</v>
      </c>
      <c r="AC70" s="580">
        <v>0.13596064094604865</v>
      </c>
      <c r="AD70" s="580">
        <v>0.13578553109240724</v>
      </c>
      <c r="AE70" s="580">
        <v>0.13561087172235539</v>
      </c>
      <c r="AF70" s="580">
        <v>0.13543666109977059</v>
      </c>
      <c r="AG70" s="580">
        <v>0.13526289749744014</v>
      </c>
      <c r="AH70" s="580">
        <v>0.13508957919700385</v>
      </c>
      <c r="AI70" s="580">
        <v>0.13491670448889756</v>
      </c>
      <c r="AJ70" s="580">
        <v>0.13474427167229683</v>
      </c>
      <c r="AK70" s="580">
        <v>0.13457227905506131</v>
      </c>
      <c r="AL70" s="580">
        <v>0.13440072495367911</v>
      </c>
      <c r="AM70" s="580">
        <v>0.13422960769321218</v>
      </c>
      <c r="AN70" s="580">
        <v>0.13405892560724164</v>
      </c>
      <c r="AO70" s="580">
        <v>0.13388867703781362</v>
      </c>
      <c r="AP70" s="580">
        <v>0.13371886033538574</v>
      </c>
      <c r="AQ70" s="580">
        <v>0.13354947385877378</v>
      </c>
      <c r="AR70" s="580">
        <v>0.1333805159750987</v>
      </c>
      <c r="AS70" s="580">
        <v>0.13321198505973436</v>
      </c>
      <c r="AT70" s="580">
        <v>0.13304387949625524</v>
      </c>
      <c r="AU70" s="580">
        <v>0.13287619767638495</v>
      </c>
      <c r="AV70" s="580">
        <v>0.13270893799994479</v>
      </c>
      <c r="AW70" s="580">
        <v>0.132542098874803</v>
      </c>
      <c r="AX70" s="580">
        <v>0.13237567871682407</v>
      </c>
      <c r="AY70" s="580">
        <v>0.13220967594981872</v>
      </c>
      <c r="AZ70" s="580">
        <v>0.13204408900549416</v>
      </c>
      <c r="BA70" s="580">
        <v>0.13187891632340457</v>
      </c>
      <c r="BB70" s="580">
        <v>0.13171415635090217</v>
      </c>
      <c r="BC70" s="580">
        <v>0.13154980754308862</v>
      </c>
      <c r="BD70" s="580">
        <v>0.13138586836276664</v>
      </c>
      <c r="BE70" s="580">
        <v>0.13122233728039212</v>
      </c>
      <c r="BF70" s="580">
        <v>0.13105921277402652</v>
      </c>
      <c r="BG70" s="580">
        <v>0.13089649332928976</v>
      </c>
      <c r="BH70" s="580">
        <v>0.1307341774393132</v>
      </c>
      <c r="BI70" s="580">
        <v>0.13057226360469326</v>
      </c>
      <c r="BJ70" s="580">
        <v>0.13041075033344518</v>
      </c>
      <c r="BK70" s="580">
        <v>0.13024963614095716</v>
      </c>
    </row>
    <row r="71" spans="1:63">
      <c r="A71" s="1068"/>
      <c r="B71" s="510">
        <v>13.5</v>
      </c>
      <c r="C71" s="580">
        <v>0.13778575315531305</v>
      </c>
      <c r="D71" s="580">
        <v>0.13760445942480407</v>
      </c>
      <c r="E71" s="580">
        <v>0.13742364214744043</v>
      </c>
      <c r="F71" s="580">
        <v>0.13724329944745653</v>
      </c>
      <c r="G71" s="580">
        <v>0.13706342945892028</v>
      </c>
      <c r="H71" s="580">
        <v>0.13688403032566859</v>
      </c>
      <c r="I71" s="580">
        <v>0.13670510020124368</v>
      </c>
      <c r="J71" s="580">
        <v>0.13652663724882966</v>
      </c>
      <c r="K71" s="580">
        <v>0.13634863964118973</v>
      </c>
      <c r="L71" s="580">
        <v>0.13617110556060372</v>
      </c>
      <c r="M71" s="580">
        <v>0.13599403319880624</v>
      </c>
      <c r="N71" s="580">
        <v>0.13581742075692543</v>
      </c>
      <c r="O71" s="580">
        <v>0.13564126644542185</v>
      </c>
      <c r="P71" s="580">
        <v>0.1354655684840281</v>
      </c>
      <c r="Q71" s="580">
        <v>0.13529032510168898</v>
      </c>
      <c r="R71" s="580">
        <v>0.13511553453650171</v>
      </c>
      <c r="S71" s="580">
        <v>0.13494119503565713</v>
      </c>
      <c r="T71" s="580">
        <v>0.13476730485538102</v>
      </c>
      <c r="U71" s="580">
        <v>0.13459386226087591</v>
      </c>
      <c r="V71" s="580">
        <v>0.13442086552626351</v>
      </c>
      <c r="W71" s="580">
        <v>0.13424831293452733</v>
      </c>
      <c r="X71" s="580">
        <v>0.13407620277745594</v>
      </c>
      <c r="Y71" s="580">
        <v>0.13390453335558664</v>
      </c>
      <c r="Z71" s="580">
        <v>0.13373330297814942</v>
      </c>
      <c r="AA71" s="580">
        <v>0.13356250996301158</v>
      </c>
      <c r="AB71" s="580">
        <v>0.13339215263662249</v>
      </c>
      <c r="AC71" s="580">
        <v>0.13322222933395911</v>
      </c>
      <c r="AD71" s="580">
        <v>0.13305273839847159</v>
      </c>
      <c r="AE71" s="580">
        <v>0.13288367818202954</v>
      </c>
      <c r="AF71" s="580">
        <v>0.13271504704486847</v>
      </c>
      <c r="AG71" s="580">
        <v>0.13254684335553704</v>
      </c>
      <c r="AH71" s="580">
        <v>0.13237906549084411</v>
      </c>
      <c r="AI71" s="580">
        <v>0.13221171183580677</v>
      </c>
      <c r="AJ71" s="580">
        <v>0.13204478078359849</v>
      </c>
      <c r="AK71" s="580">
        <v>0.13187827073549754</v>
      </c>
      <c r="AL71" s="580">
        <v>0.13171218010083616</v>
      </c>
      <c r="AM71" s="580">
        <v>0.13154650729694981</v>
      </c>
      <c r="AN71" s="580">
        <v>0.13138125074912679</v>
      </c>
      <c r="AO71" s="580">
        <v>0.13121640889055855</v>
      </c>
      <c r="AP71" s="580">
        <v>0.13105198016229011</v>
      </c>
      <c r="AQ71" s="580">
        <v>0.13088796301317079</v>
      </c>
      <c r="AR71" s="580">
        <v>0.13072435589980561</v>
      </c>
      <c r="AS71" s="580">
        <v>0.13056115728650675</v>
      </c>
      <c r="AT71" s="580">
        <v>0.13039836564524554</v>
      </c>
      <c r="AU71" s="580">
        <v>0.13023597945560481</v>
      </c>
      <c r="AV71" s="580">
        <v>0.13007399720473153</v>
      </c>
      <c r="AW71" s="580">
        <v>0.12991241738728979</v>
      </c>
      <c r="AX71" s="580">
        <v>0.1297512385054142</v>
      </c>
      <c r="AY71" s="580">
        <v>0.12959045906866368</v>
      </c>
      <c r="AZ71" s="580">
        <v>0.12943007759397535</v>
      </c>
      <c r="BA71" s="580">
        <v>0.12927009260561903</v>
      </c>
      <c r="BB71" s="580">
        <v>0.12911050263515206</v>
      </c>
      <c r="BC71" s="580">
        <v>0.12895130622137418</v>
      </c>
      <c r="BD71" s="580">
        <v>0.12879250191028313</v>
      </c>
      <c r="BE71" s="580">
        <v>0.1286340882550302</v>
      </c>
      <c r="BF71" s="580">
        <v>0.12847606381587645</v>
      </c>
      <c r="BG71" s="580">
        <v>0.12831842716014899</v>
      </c>
      <c r="BH71" s="580">
        <v>0.12816117686219772</v>
      </c>
      <c r="BI71" s="580">
        <v>0.12800431150335237</v>
      </c>
      <c r="BJ71" s="580">
        <v>0.12784782967187977</v>
      </c>
      <c r="BK71" s="580">
        <v>0.12769172996294159</v>
      </c>
    </row>
    <row r="72" spans="1:63">
      <c r="A72" s="1068"/>
      <c r="B72" s="510">
        <v>13.75</v>
      </c>
      <c r="C72" s="580">
        <v>0.13496854759806701</v>
      </c>
      <c r="D72" s="580">
        <v>0.13479317203316002</v>
      </c>
      <c r="E72" s="580">
        <v>0.13461825163616656</v>
      </c>
      <c r="F72" s="580">
        <v>0.13444378463737611</v>
      </c>
      <c r="G72" s="580">
        <v>0.13426976927624049</v>
      </c>
      <c r="H72" s="580">
        <v>0.13409620380131473</v>
      </c>
      <c r="I72" s="580">
        <v>0.13392308647019829</v>
      </c>
      <c r="J72" s="580">
        <v>0.13375041554947675</v>
      </c>
      <c r="K72" s="580">
        <v>0.13357818931466386</v>
      </c>
      <c r="L72" s="580">
        <v>0.13340640605014431</v>
      </c>
      <c r="M72" s="580">
        <v>0.13323506404911664</v>
      </c>
      <c r="N72" s="580">
        <v>0.13306416161353671</v>
      </c>
      <c r="O72" s="580">
        <v>0.1328936970540617</v>
      </c>
      <c r="P72" s="580">
        <v>0.1327236686899943</v>
      </c>
      <c r="Q72" s="580">
        <v>0.13255407484922763</v>
      </c>
      <c r="R72" s="580">
        <v>0.13238491386819032</v>
      </c>
      <c r="S72" s="580">
        <v>0.13221618409179214</v>
      </c>
      <c r="T72" s="580">
        <v>0.13204788387337005</v>
      </c>
      <c r="U72" s="580">
        <v>0.13188001157463458</v>
      </c>
      <c r="V72" s="580">
        <v>0.13171256556561678</v>
      </c>
      <c r="W72" s="580">
        <v>0.13154554422461526</v>
      </c>
      <c r="X72" s="580">
        <v>0.13137894593814409</v>
      </c>
      <c r="Y72" s="580">
        <v>0.13121276910088067</v>
      </c>
      <c r="Z72" s="580">
        <v>0.13104701211561418</v>
      </c>
      <c r="AA72" s="580">
        <v>0.13088167339319448</v>
      </c>
      <c r="AB72" s="580">
        <v>0.13071675135248131</v>
      </c>
      <c r="AC72" s="580">
        <v>0.13055224442029381</v>
      </c>
      <c r="AD72" s="580">
        <v>0.13038815103136062</v>
      </c>
      <c r="AE72" s="580">
        <v>0.13022446962827006</v>
      </c>
      <c r="AF72" s="580">
        <v>0.1300611986614211</v>
      </c>
      <c r="AG72" s="580">
        <v>0.12989833658897423</v>
      </c>
      <c r="AH72" s="580">
        <v>0.12973588187680307</v>
      </c>
      <c r="AI72" s="580">
        <v>0.12957383299844613</v>
      </c>
      <c r="AJ72" s="580">
        <v>0.129412188435059</v>
      </c>
      <c r="AK72" s="580">
        <v>0.12925094667536693</v>
      </c>
      <c r="AL72" s="580">
        <v>0.12909010621561778</v>
      </c>
      <c r="AM72" s="580">
        <v>0.12892966555953514</v>
      </c>
      <c r="AN72" s="580">
        <v>0.12876962321827198</v>
      </c>
      <c r="AO72" s="580">
        <v>0.1286099777103647</v>
      </c>
      <c r="AP72" s="580">
        <v>0.12845072756168727</v>
      </c>
      <c r="AQ72" s="580">
        <v>0.12829187130540595</v>
      </c>
      <c r="AR72" s="580">
        <v>0.12813340748193427</v>
      </c>
      <c r="AS72" s="580">
        <v>0.12797533463888816</v>
      </c>
      <c r="AT72" s="580">
        <v>0.12781765133104184</v>
      </c>
      <c r="AU72" s="580">
        <v>0.12766035612028356</v>
      </c>
      <c r="AV72" s="580">
        <v>0.12750344757557197</v>
      </c>
      <c r="AW72" s="580">
        <v>0.12734692427289268</v>
      </c>
      <c r="AX72" s="580">
        <v>0.12719078479521534</v>
      </c>
      <c r="AY72" s="580">
        <v>0.12703502773245054</v>
      </c>
      <c r="AZ72" s="580">
        <v>0.12687965168140775</v>
      </c>
      <c r="BA72" s="580">
        <v>0.12672465524575291</v>
      </c>
      <c r="BB72" s="580">
        <v>0.12657003703596667</v>
      </c>
      <c r="BC72" s="580">
        <v>0.126415795669303</v>
      </c>
      <c r="BD72" s="580">
        <v>0.12626192976974779</v>
      </c>
      <c r="BE72" s="580">
        <v>0.12610843796797794</v>
      </c>
      <c r="BF72" s="580">
        <v>0.12595531890132092</v>
      </c>
      <c r="BG72" s="580">
        <v>0.12580257121371427</v>
      </c>
      <c r="BH72" s="580">
        <v>0.12565019355566559</v>
      </c>
      <c r="BI72" s="580">
        <v>0.12549818458421289</v>
      </c>
      <c r="BJ72" s="580">
        <v>0.125346542962885</v>
      </c>
      <c r="BK72" s="580">
        <v>0.12519526736166262</v>
      </c>
    </row>
    <row r="73" spans="1:63">
      <c r="A73" s="1068"/>
      <c r="B73" s="576">
        <v>14</v>
      </c>
      <c r="C73" s="580">
        <v>0.13222444379418763</v>
      </c>
      <c r="D73" s="580">
        <v>0.13205474699817363</v>
      </c>
      <c r="E73" s="580">
        <v>0.13188548522145049</v>
      </c>
      <c r="F73" s="580">
        <v>0.13171665679339564</v>
      </c>
      <c r="G73" s="580">
        <v>0.13154826005192993</v>
      </c>
      <c r="H73" s="580">
        <v>0.13138029334346307</v>
      </c>
      <c r="I73" s="580">
        <v>0.13121275502283947</v>
      </c>
      <c r="J73" s="580">
        <v>0.13104564345328459</v>
      </c>
      <c r="K73" s="580">
        <v>0.13087895700635169</v>
      </c>
      <c r="L73" s="580">
        <v>0.13071269406186881</v>
      </c>
      <c r="M73" s="580">
        <v>0.13054685300788627</v>
      </c>
      <c r="N73" s="580">
        <v>0.13038143224062473</v>
      </c>
      <c r="O73" s="580">
        <v>0.13021643016442336</v>
      </c>
      <c r="P73" s="580">
        <v>0.13005184519168855</v>
      </c>
      <c r="Q73" s="580">
        <v>0.12988767574284302</v>
      </c>
      <c r="R73" s="580">
        <v>0.12972392024627535</v>
      </c>
      <c r="S73" s="580">
        <v>0.12956057713828961</v>
      </c>
      <c r="T73" s="580">
        <v>0.12939764486305588</v>
      </c>
      <c r="U73" s="580">
        <v>0.12923512187256064</v>
      </c>
      <c r="V73" s="580">
        <v>0.1290730066265578</v>
      </c>
      <c r="W73" s="580">
        <v>0.1289112975925201</v>
      </c>
      <c r="X73" s="580">
        <v>0.12874999324559078</v>
      </c>
      <c r="Y73" s="580">
        <v>0.12858909206853555</v>
      </c>
      <c r="Z73" s="580">
        <v>0.1284285925516952</v>
      </c>
      <c r="AA73" s="580">
        <v>0.12826849319293832</v>
      </c>
      <c r="AB73" s="580">
        <v>0.12810879249761431</v>
      </c>
      <c r="AC73" s="580">
        <v>0.12794948897850708</v>
      </c>
      <c r="AD73" s="580">
        <v>0.1277905811557887</v>
      </c>
      <c r="AE73" s="580">
        <v>0.12763206755697371</v>
      </c>
      <c r="AF73" s="580">
        <v>0.12747394671687351</v>
      </c>
      <c r="AG73" s="580">
        <v>0.1273162171775514</v>
      </c>
      <c r="AH73" s="580">
        <v>0.12715887748827756</v>
      </c>
      <c r="AI73" s="580">
        <v>0.12700192620548467</v>
      </c>
      <c r="AJ73" s="580">
        <v>0.12684536189272388</v>
      </c>
      <c r="AK73" s="580">
        <v>0.12668918312062072</v>
      </c>
      <c r="AL73" s="580">
        <v>0.12653338846683185</v>
      </c>
      <c r="AM73" s="580">
        <v>0.12637797651600174</v>
      </c>
      <c r="AN73" s="580">
        <v>0.12622294585971988</v>
      </c>
      <c r="AO73" s="580">
        <v>0.12606829509647816</v>
      </c>
      <c r="AP73" s="580">
        <v>0.1259140228316287</v>
      </c>
      <c r="AQ73" s="580">
        <v>0.12576012767734199</v>
      </c>
      <c r="AR73" s="580">
        <v>0.12560660825256503</v>
      </c>
      <c r="AS73" s="580">
        <v>0.12545346318298034</v>
      </c>
      <c r="AT73" s="580">
        <v>0.1253006911009647</v>
      </c>
      <c r="AU73" s="580">
        <v>0.12514829064554855</v>
      </c>
      <c r="AV73" s="580">
        <v>0.12499626046237557</v>
      </c>
      <c r="AW73" s="580">
        <v>0.12484459920366253</v>
      </c>
      <c r="AX73" s="580">
        <v>0.12469330552815946</v>
      </c>
      <c r="AY73" s="580">
        <v>0.12454237810111016</v>
      </c>
      <c r="AZ73" s="580">
        <v>0.12439181559421292</v>
      </c>
      <c r="BA73" s="580">
        <v>0.12424161668558148</v>
      </c>
      <c r="BB73" s="580">
        <v>0.1240917800597065</v>
      </c>
      <c r="BC73" s="580">
        <v>0.12394230440741703</v>
      </c>
      <c r="BD73" s="580">
        <v>0.1237931884258424</v>
      </c>
      <c r="BE73" s="580">
        <v>0.12364443081837438</v>
      </c>
      <c r="BF73" s="580">
        <v>0.12349603029462966</v>
      </c>
      <c r="BG73" s="580">
        <v>0.12334798557041239</v>
      </c>
      <c r="BH73" s="580">
        <v>0.12320029536767728</v>
      </c>
      <c r="BI73" s="580">
        <v>0.12305295841449279</v>
      </c>
      <c r="BJ73" s="580">
        <v>0.12290597344500453</v>
      </c>
      <c r="BK73" s="580">
        <v>0.12275933919939913</v>
      </c>
    </row>
    <row r="74" spans="1:63">
      <c r="A74" s="1068"/>
      <c r="B74" s="510">
        <v>14.25</v>
      </c>
      <c r="C74" s="580">
        <v>0.12955188993605962</v>
      </c>
      <c r="D74" s="580">
        <v>0.12938764320549676</v>
      </c>
      <c r="E74" s="580">
        <v>0.12922381241375527</v>
      </c>
      <c r="F74" s="580">
        <v>0.12906039598284652</v>
      </c>
      <c r="G74" s="580">
        <v>0.12889739234275382</v>
      </c>
      <c r="H74" s="580">
        <v>0.12873479993138223</v>
      </c>
      <c r="I74" s="580">
        <v>0.12857261719450869</v>
      </c>
      <c r="J74" s="580">
        <v>0.12841084258573243</v>
      </c>
      <c r="K74" s="580">
        <v>0.1282494745664258</v>
      </c>
      <c r="L74" s="580">
        <v>0.1280885116056856</v>
      </c>
      <c r="M74" s="580">
        <v>0.1279279521802846</v>
      </c>
      <c r="N74" s="580">
        <v>0.12776779477462341</v>
      </c>
      <c r="O74" s="580">
        <v>0.12760803788068295</v>
      </c>
      <c r="P74" s="580">
        <v>0.12744867999797704</v>
      </c>
      <c r="Q74" s="580">
        <v>0.12728971963350541</v>
      </c>
      <c r="R74" s="580">
        <v>0.12713115530170707</v>
      </c>
      <c r="S74" s="580">
        <v>0.12697298552441405</v>
      </c>
      <c r="T74" s="580">
        <v>0.12681520883080558</v>
      </c>
      <c r="U74" s="580">
        <v>0.12665782375736218</v>
      </c>
      <c r="V74" s="580">
        <v>0.1265008288478208</v>
      </c>
      <c r="W74" s="580">
        <v>0.12634422265312964</v>
      </c>
      <c r="X74" s="580">
        <v>0.12618800373140365</v>
      </c>
      <c r="Y74" s="580">
        <v>0.1260321706478803</v>
      </c>
      <c r="Z74" s="580">
        <v>0.12587672197487568</v>
      </c>
      <c r="AA74" s="580">
        <v>0.12572165629174067</v>
      </c>
      <c r="AB74" s="580">
        <v>0.12556697218481802</v>
      </c>
      <c r="AC74" s="580">
        <v>0.12541266824739922</v>
      </c>
      <c r="AD74" s="580">
        <v>0.12525874307968168</v>
      </c>
      <c r="AE74" s="580">
        <v>0.12510519528872677</v>
      </c>
      <c r="AF74" s="580">
        <v>0.12495202348841748</v>
      </c>
      <c r="AG74" s="580">
        <v>0.12479922629941688</v>
      </c>
      <c r="AH74" s="580">
        <v>0.12464680234912667</v>
      </c>
      <c r="AI74" s="580">
        <v>0.12449475027164608</v>
      </c>
      <c r="AJ74" s="580">
        <v>0.12434306870773106</v>
      </c>
      <c r="AK74" s="580">
        <v>0.12419175630475376</v>
      </c>
      <c r="AL74" s="580">
        <v>0.12404081171666245</v>
      </c>
      <c r="AM74" s="580">
        <v>0.12389023360394137</v>
      </c>
      <c r="AN74" s="580">
        <v>0.12374002063357133</v>
      </c>
      <c r="AO74" s="580">
        <v>0.12359017147899028</v>
      </c>
      <c r="AP74" s="580">
        <v>0.1234406848200542</v>
      </c>
      <c r="AQ74" s="580">
        <v>0.12329155934299849</v>
      </c>
      <c r="AR74" s="580">
        <v>0.12314279374039928</v>
      </c>
      <c r="AS74" s="580">
        <v>0.12299438671113548</v>
      </c>
      <c r="AT74" s="580">
        <v>0.12284633696035052</v>
      </c>
      <c r="AU74" s="580">
        <v>0.12269864319941499</v>
      </c>
      <c r="AV74" s="580">
        <v>0.12255130414588913</v>
      </c>
      <c r="AW74" s="580">
        <v>0.12240431852348564</v>
      </c>
      <c r="AX74" s="580">
        <v>0.12225768506203294</v>
      </c>
      <c r="AY74" s="580">
        <v>0.12211140249743858</v>
      </c>
      <c r="AZ74" s="580">
        <v>0.1219654695716528</v>
      </c>
      <c r="BA74" s="580">
        <v>0.12181988503263261</v>
      </c>
      <c r="BB74" s="580">
        <v>0.12167464763430588</v>
      </c>
      <c r="BC74" s="580">
        <v>0.12152975613653584</v>
      </c>
      <c r="BD74" s="580">
        <v>0.12138520930508576</v>
      </c>
      <c r="BE74" s="580">
        <v>0.12124100591158392</v>
      </c>
      <c r="BF74" s="580">
        <v>0.1210971447334888</v>
      </c>
      <c r="BG74" s="580">
        <v>0.12095362455405452</v>
      </c>
      <c r="BH74" s="580">
        <v>0.12081044416229661</v>
      </c>
      <c r="BI74" s="580">
        <v>0.12066760235295783</v>
      </c>
      <c r="BJ74" s="580">
        <v>0.12052509792647442</v>
      </c>
      <c r="BK74" s="580">
        <v>0.1203829296889426</v>
      </c>
    </row>
    <row r="75" spans="1:63">
      <c r="A75" s="1068"/>
      <c r="B75" s="510">
        <v>14.5</v>
      </c>
      <c r="C75" s="580">
        <v>0.12694926937356033</v>
      </c>
      <c r="D75" s="580">
        <v>0.12679025426604834</v>
      </c>
      <c r="E75" s="580">
        <v>0.12663163702094982</v>
      </c>
      <c r="F75" s="580">
        <v>0.12647341614692797</v>
      </c>
      <c r="G75" s="580">
        <v>0.1263155901600902</v>
      </c>
      <c r="H75" s="580">
        <v>0.12615815758394164</v>
      </c>
      <c r="I75" s="580">
        <v>0.12600111694933913</v>
      </c>
      <c r="J75" s="580">
        <v>0.12584446679444555</v>
      </c>
      <c r="K75" s="580">
        <v>0.12568820566468439</v>
      </c>
      <c r="L75" s="580">
        <v>0.12553233211269485</v>
      </c>
      <c r="M75" s="580">
        <v>0.125376844698287</v>
      </c>
      <c r="N75" s="580">
        <v>0.12522174198839753</v>
      </c>
      <c r="O75" s="580">
        <v>0.12506702255704572</v>
      </c>
      <c r="P75" s="580">
        <v>0.12491268498528965</v>
      </c>
      <c r="Q75" s="580">
        <v>0.12475872786118294</v>
      </c>
      <c r="R75" s="580">
        <v>0.12460514977973167</v>
      </c>
      <c r="S75" s="580">
        <v>0.12445194934285146</v>
      </c>
      <c r="T75" s="580">
        <v>0.12429912515932537</v>
      </c>
      <c r="U75" s="580">
        <v>0.12414667584476152</v>
      </c>
      <c r="V75" s="580">
        <v>0.12399460002155137</v>
      </c>
      <c r="W75" s="580">
        <v>0.12384289631882826</v>
      </c>
      <c r="X75" s="580">
        <v>0.12369156337242621</v>
      </c>
      <c r="Y75" s="580">
        <v>0.12354059982483896</v>
      </c>
      <c r="Z75" s="580">
        <v>0.12339000432517945</v>
      </c>
      <c r="AA75" s="580">
        <v>0.12323977552913952</v>
      </c>
      <c r="AB75" s="580">
        <v>0.1230899120989499</v>
      </c>
      <c r="AC75" s="580">
        <v>0.12294041270334044</v>
      </c>
      <c r="AD75" s="580">
        <v>0.12279127601750078</v>
      </c>
      <c r="AE75" s="580">
        <v>0.12264250072304123</v>
      </c>
      <c r="AF75" s="580">
        <v>0.12249408550795375</v>
      </c>
      <c r="AG75" s="580">
        <v>0.12234602906657363</v>
      </c>
      <c r="AH75" s="580">
        <v>0.12219833009954101</v>
      </c>
      <c r="AI75" s="580">
        <v>0.1220509873137629</v>
      </c>
      <c r="AJ75" s="580">
        <v>0.12190399942237558</v>
      </c>
      <c r="AK75" s="580">
        <v>0.12175736514470696</v>
      </c>
      <c r="AL75" s="580">
        <v>0.12161108320623946</v>
      </c>
      <c r="AM75" s="580">
        <v>0.12146515233857309</v>
      </c>
      <c r="AN75" s="580">
        <v>0.12131957127938883</v>
      </c>
      <c r="AO75" s="580">
        <v>0.12117433877241209</v>
      </c>
      <c r="AP75" s="580">
        <v>0.12102945356737672</v>
      </c>
      <c r="AQ75" s="580">
        <v>0.12088491441998914</v>
      </c>
      <c r="AR75" s="580">
        <v>0.12074072009189253</v>
      </c>
      <c r="AS75" s="580">
        <v>0.12059686935063169</v>
      </c>
      <c r="AT75" s="580">
        <v>0.1204533609696178</v>
      </c>
      <c r="AU75" s="580">
        <v>0.12031019372809358</v>
      </c>
      <c r="AV75" s="580">
        <v>0.12016736641109869</v>
      </c>
      <c r="AW75" s="580">
        <v>0.12002487780943535</v>
      </c>
      <c r="AX75" s="580">
        <v>0.11988272671963425</v>
      </c>
      <c r="AY75" s="580">
        <v>0.11974091194392056</v>
      </c>
      <c r="AZ75" s="580">
        <v>0.11959943229018041</v>
      </c>
      <c r="BA75" s="580">
        <v>0.1194582865719275</v>
      </c>
      <c r="BB75" s="580">
        <v>0.11931747360826975</v>
      </c>
      <c r="BC75" s="580">
        <v>0.11917699222387658</v>
      </c>
      <c r="BD75" s="580">
        <v>0.1190368412489461</v>
      </c>
      <c r="BE75" s="580">
        <v>0.11889701951917263</v>
      </c>
      <c r="BF75" s="580">
        <v>0.11875752587571452</v>
      </c>
      <c r="BG75" s="580">
        <v>0.1186183591651621</v>
      </c>
      <c r="BH75" s="580">
        <v>0.11847951823950587</v>
      </c>
      <c r="BI75" s="580">
        <v>0.11834100195610496</v>
      </c>
      <c r="BJ75" s="580">
        <v>0.11820280917765583</v>
      </c>
      <c r="BK75" s="580">
        <v>0.11806493877216097</v>
      </c>
    </row>
    <row r="76" spans="1:63">
      <c r="A76" s="1068"/>
      <c r="B76" s="510">
        <v>14.75</v>
      </c>
      <c r="C76" s="580">
        <v>0.12441491985520618</v>
      </c>
      <c r="D76" s="580">
        <v>0.12426092775897997</v>
      </c>
      <c r="E76" s="580">
        <v>0.12410731639283046</v>
      </c>
      <c r="F76" s="580">
        <v>0.12395408434652531</v>
      </c>
      <c r="G76" s="580">
        <v>0.12380123021678839</v>
      </c>
      <c r="H76" s="580">
        <v>0.12364875260725679</v>
      </c>
      <c r="I76" s="580">
        <v>0.12349665012843833</v>
      </c>
      <c r="J76" s="580">
        <v>0.12334492139766946</v>
      </c>
      <c r="K76" s="580">
        <v>0.12319356503907328</v>
      </c>
      <c r="L76" s="580">
        <v>0.12304257968351787</v>
      </c>
      <c r="M76" s="580">
        <v>0.12289196396857519</v>
      </c>
      <c r="N76" s="580">
        <v>0.12274171653847998</v>
      </c>
      <c r="O76" s="580">
        <v>0.12259183604408908</v>
      </c>
      <c r="P76" s="580">
        <v>0.12244232114284109</v>
      </c>
      <c r="Q76" s="580">
        <v>0.1222931704987163</v>
      </c>
      <c r="R76" s="580">
        <v>0.1221443827821968</v>
      </c>
      <c r="S76" s="580">
        <v>0.12199595667022707</v>
      </c>
      <c r="T76" s="580">
        <v>0.12184789084617474</v>
      </c>
      <c r="U76" s="580">
        <v>0.12170018399979164</v>
      </c>
      <c r="V76" s="580">
        <v>0.12155283482717513</v>
      </c>
      <c r="W76" s="580">
        <v>0.12140584203072985</v>
      </c>
      <c r="X76" s="580">
        <v>0.12125920431912943</v>
      </c>
      <c r="Y76" s="580">
        <v>0.12111292040727886</v>
      </c>
      <c r="Z76" s="580">
        <v>0.12096698901627688</v>
      </c>
      <c r="AA76" s="580">
        <v>0.12082140887337865</v>
      </c>
      <c r="AB76" s="580">
        <v>0.12067617871195886</v>
      </c>
      <c r="AC76" s="580">
        <v>0.12053129727147494</v>
      </c>
      <c r="AD76" s="580">
        <v>0.12038676329743059</v>
      </c>
      <c r="AE76" s="580">
        <v>0.12024257554133951</v>
      </c>
      <c r="AF76" s="580">
        <v>0.12009873276068958</v>
      </c>
      <c r="AG76" s="580">
        <v>0.11995523371890712</v>
      </c>
      <c r="AH76" s="580">
        <v>0.11981207718532137</v>
      </c>
      <c r="AI76" s="580">
        <v>0.11966926193512945</v>
      </c>
      <c r="AJ76" s="580">
        <v>0.11952678674936129</v>
      </c>
      <c r="AK76" s="580">
        <v>0.11938465041484507</v>
      </c>
      <c r="AL76" s="580">
        <v>0.11924285172417268</v>
      </c>
      <c r="AM76" s="580">
        <v>0.11910138947566566</v>
      </c>
      <c r="AN76" s="580">
        <v>0.11896026247334109</v>
      </c>
      <c r="AO76" s="580">
        <v>0.11881946952687801</v>
      </c>
      <c r="AP76" s="580">
        <v>0.11867900945158397</v>
      </c>
      <c r="AQ76" s="580">
        <v>0.11853888106836163</v>
      </c>
      <c r="AR76" s="580">
        <v>0.11839908320367601</v>
      </c>
      <c r="AS76" s="580">
        <v>0.11825961468952154</v>
      </c>
      <c r="AT76" s="580">
        <v>0.11812047436338956</v>
      </c>
      <c r="AU76" s="580">
        <v>0.11798166106823614</v>
      </c>
      <c r="AV76" s="580">
        <v>0.11784317365244991</v>
      </c>
      <c r="AW76" s="580">
        <v>0.11770501096982014</v>
      </c>
      <c r="AX76" s="580">
        <v>0.1175671718795053</v>
      </c>
      <c r="AY76" s="580">
        <v>0.11742965524600153</v>
      </c>
      <c r="AZ76" s="580">
        <v>0.1172924599391115</v>
      </c>
      <c r="BA76" s="580">
        <v>0.11715558483391342</v>
      </c>
      <c r="BB76" s="580">
        <v>0.11701902881073034</v>
      </c>
      <c r="BC76" s="580">
        <v>0.11688279075509959</v>
      </c>
      <c r="BD76" s="580">
        <v>0.11674686955774245</v>
      </c>
      <c r="BE76" s="580">
        <v>0.11661126411453407</v>
      </c>
      <c r="BF76" s="580">
        <v>0.11647597332647359</v>
      </c>
      <c r="BG76" s="580">
        <v>0.11634099609965434</v>
      </c>
      <c r="BH76" s="580">
        <v>0.11620633134523453</v>
      </c>
      <c r="BI76" s="580">
        <v>0.11607197797940785</v>
      </c>
      <c r="BJ76" s="580">
        <v>0.11593793492337441</v>
      </c>
      <c r="BK76" s="580">
        <v>0.11580420110331187</v>
      </c>
    </row>
    <row r="77" spans="1:63">
      <c r="A77" s="1068"/>
      <c r="B77" s="510">
        <v>15</v>
      </c>
      <c r="C77" s="580">
        <v>0.12194714964288526</v>
      </c>
      <c r="D77" s="580">
        <v>0.1217979813519237</v>
      </c>
      <c r="E77" s="580">
        <v>0.1216491775466306</v>
      </c>
      <c r="F77" s="580">
        <v>0.1215007368927308</v>
      </c>
      <c r="G77" s="580">
        <v>0.12135265806245377</v>
      </c>
      <c r="H77" s="580">
        <v>0.12120493973449392</v>
      </c>
      <c r="I77" s="580">
        <v>0.1210575805939714</v>
      </c>
      <c r="J77" s="580">
        <v>0.12091057933239305</v>
      </c>
      <c r="K77" s="580">
        <v>0.12076393464761359</v>
      </c>
      <c r="L77" s="580">
        <v>0.12061764524379731</v>
      </c>
      <c r="M77" s="580">
        <v>0.12047170983137981</v>
      </c>
      <c r="N77" s="580">
        <v>0.12032612712703011</v>
      </c>
      <c r="O77" s="580">
        <v>0.12018089585361307</v>
      </c>
      <c r="P77" s="580">
        <v>0.12003601474015205</v>
      </c>
      <c r="Q77" s="580">
        <v>0.11989148252179174</v>
      </c>
      <c r="R77" s="580">
        <v>0.11974729793976149</v>
      </c>
      <c r="S77" s="580">
        <v>0.11960345974133867</v>
      </c>
      <c r="T77" s="580">
        <v>0.11945996667981239</v>
      </c>
      <c r="U77" s="580">
        <v>0.11931681751444755</v>
      </c>
      <c r="V77" s="580">
        <v>0.11917401101044901</v>
      </c>
      <c r="W77" s="580">
        <v>0.11903154593892612</v>
      </c>
      <c r="X77" s="580">
        <v>0.11888942107685745</v>
      </c>
      <c r="Y77" s="580">
        <v>0.11874763520705582</v>
      </c>
      <c r="Z77" s="580">
        <v>0.11860618711813353</v>
      </c>
      <c r="AA77" s="580">
        <v>0.11846507560446785</v>
      </c>
      <c r="AB77" s="580">
        <v>0.11832429946616682</v>
      </c>
      <c r="AC77" s="580">
        <v>0.11818385750903515</v>
      </c>
      <c r="AD77" s="580">
        <v>0.11804374854454054</v>
      </c>
      <c r="AE77" s="580">
        <v>0.11790397138978014</v>
      </c>
      <c r="AF77" s="580">
        <v>0.11776452486744717</v>
      </c>
      <c r="AG77" s="580">
        <v>0.11762540780579797</v>
      </c>
      <c r="AH77" s="580">
        <v>0.11748661903861918</v>
      </c>
      <c r="AI77" s="580">
        <v>0.11734815740519505</v>
      </c>
      <c r="AJ77" s="580">
        <v>0.11721002175027517</v>
      </c>
      <c r="AK77" s="580">
        <v>0.11707221092404234</v>
      </c>
      <c r="AL77" s="580">
        <v>0.11693472378208063</v>
      </c>
      <c r="AM77" s="580">
        <v>0.11679755918534368</v>
      </c>
      <c r="AN77" s="580">
        <v>0.11666071600012336</v>
      </c>
      <c r="AO77" s="580">
        <v>0.11652419309801838</v>
      </c>
      <c r="AP77" s="580">
        <v>0.11638798935590339</v>
      </c>
      <c r="AQ77" s="580">
        <v>0.11625210365589811</v>
      </c>
      <c r="AR77" s="580">
        <v>0.11611653488533683</v>
      </c>
      <c r="AS77" s="580">
        <v>0.11598128193673791</v>
      </c>
      <c r="AT77" s="580">
        <v>0.11584634370777379</v>
      </c>
      <c r="AU77" s="580">
        <v>0.11571171910124088</v>
      </c>
      <c r="AV77" s="580">
        <v>0.11557740702502992</v>
      </c>
      <c r="AW77" s="580">
        <v>0.11544340639209644</v>
      </c>
      <c r="AX77" s="580">
        <v>0.11530971612043139</v>
      </c>
      <c r="AY77" s="580">
        <v>0.11517633513303206</v>
      </c>
      <c r="AZ77" s="580">
        <v>0.11504326235787314</v>
      </c>
      <c r="BA77" s="580">
        <v>0.11491049672787801</v>
      </c>
      <c r="BB77" s="580">
        <v>0.11477803718089018</v>
      </c>
      <c r="BC77" s="580">
        <v>0.114645882659645</v>
      </c>
      <c r="BD77" s="580">
        <v>0.11451403211174158</v>
      </c>
      <c r="BE77" s="580">
        <v>0.1143824844896147</v>
      </c>
      <c r="BF77" s="580">
        <v>0.11425123875050727</v>
      </c>
      <c r="BG77" s="580">
        <v>0.11412029385644261</v>
      </c>
      <c r="BH77" s="580">
        <v>0.11398964877419715</v>
      </c>
      <c r="BI77" s="580">
        <v>0.11385930247527326</v>
      </c>
      <c r="BJ77" s="580">
        <v>0.11372925393587227</v>
      </c>
      <c r="BK77" s="580">
        <v>0.11359950213686766</v>
      </c>
    </row>
    <row r="78" spans="1:63">
      <c r="A78" s="1068"/>
      <c r="B78" s="510">
        <v>15.25</v>
      </c>
      <c r="C78" s="580">
        <v>0.11954425097360312</v>
      </c>
      <c r="D78" s="580">
        <v>0.11939971627107755</v>
      </c>
      <c r="E78" s="580">
        <v>0.11925553064520303</v>
      </c>
      <c r="F78" s="580">
        <v>0.11911169283288282</v>
      </c>
      <c r="G78" s="580">
        <v>0.11896820157710676</v>
      </c>
      <c r="H78" s="580">
        <v>0.11882505562691456</v>
      </c>
      <c r="I78" s="580">
        <v>0.11868225373735942</v>
      </c>
      <c r="J78" s="580">
        <v>0.11853979466947201</v>
      </c>
      <c r="K78" s="580">
        <v>0.11839767719022463</v>
      </c>
      <c r="L78" s="580">
        <v>0.11825590007249555</v>
      </c>
      <c r="M78" s="580">
        <v>0.1181144620950338</v>
      </c>
      <c r="N78" s="580">
        <v>0.11797336204242405</v>
      </c>
      <c r="O78" s="580">
        <v>0.11783259870505179</v>
      </c>
      <c r="P78" s="580">
        <v>0.11769217087906877</v>
      </c>
      <c r="Q78" s="580">
        <v>0.11755207736635871</v>
      </c>
      <c r="R78" s="580">
        <v>0.11741231697450322</v>
      </c>
      <c r="S78" s="580">
        <v>0.11727288851674787</v>
      </c>
      <c r="T78" s="580">
        <v>0.11713379081196876</v>
      </c>
      <c r="U78" s="580">
        <v>0.11699502268463909</v>
      </c>
      <c r="V78" s="580">
        <v>0.11685658296479597</v>
      </c>
      <c r="W78" s="580">
        <v>0.11671847048800768</v>
      </c>
      <c r="X78" s="580">
        <v>0.11658068409534096</v>
      </c>
      <c r="Y78" s="580">
        <v>0.11644322263332853</v>
      </c>
      <c r="Z78" s="580">
        <v>0.11630608495393702</v>
      </c>
      <c r="AA78" s="580">
        <v>0.11616926991453494</v>
      </c>
      <c r="AB78" s="580">
        <v>0.11603277637786093</v>
      </c>
      <c r="AC78" s="580">
        <v>0.1158966032119923</v>
      </c>
      <c r="AD78" s="580">
        <v>0.11576074929031373</v>
      </c>
      <c r="AE78" s="580">
        <v>0.11562521349148613</v>
      </c>
      <c r="AF78" s="580">
        <v>0.11548999469941591</v>
      </c>
      <c r="AG78" s="580">
        <v>0.11535509180322426</v>
      </c>
      <c r="AH78" s="580">
        <v>0.1152205036972167</v>
      </c>
      <c r="AI78" s="580">
        <v>0.11508622928085298</v>
      </c>
      <c r="AJ78" s="580">
        <v>0.11495226745871701</v>
      </c>
      <c r="AK78" s="580">
        <v>0.11481861714048702</v>
      </c>
      <c r="AL78" s="580">
        <v>0.11468527724090614</v>
      </c>
      <c r="AM78" s="580">
        <v>0.11455224667975288</v>
      </c>
      <c r="AN78" s="580">
        <v>0.11441952438181195</v>
      </c>
      <c r="AO78" s="580">
        <v>0.11428710927684545</v>
      </c>
      <c r="AP78" s="580">
        <v>0.11415500029956395</v>
      </c>
      <c r="AQ78" s="580">
        <v>0.11402319638959797</v>
      </c>
      <c r="AR78" s="580">
        <v>0.11389169649146962</v>
      </c>
      <c r="AS78" s="580">
        <v>0.11376049955456441</v>
      </c>
      <c r="AT78" s="580">
        <v>0.11362960453310332</v>
      </c>
      <c r="AU78" s="580">
        <v>0.1134990103861149</v>
      </c>
      <c r="AV78" s="580">
        <v>0.1133687160774078</v>
      </c>
      <c r="AW78" s="580">
        <v>0.11323872057554331</v>
      </c>
      <c r="AX78" s="580">
        <v>0.11310902285380812</v>
      </c>
      <c r="AY78" s="580">
        <v>0.11297962189018733</v>
      </c>
      <c r="AZ78" s="580">
        <v>0.1128505166673376</v>
      </c>
      <c r="BA78" s="580">
        <v>0.11272170617256044</v>
      </c>
      <c r="BB78" s="580">
        <v>0.11259318939777581</v>
      </c>
      <c r="BC78" s="580">
        <v>0.11246496533949576</v>
      </c>
      <c r="BD78" s="580">
        <v>0.11233703299879833</v>
      </c>
      <c r="BE78" s="580">
        <v>0.11220939138130162</v>
      </c>
      <c r="BF78" s="580">
        <v>0.11208203949713805</v>
      </c>
      <c r="BG78" s="580">
        <v>0.11195497636092866</v>
      </c>
      <c r="BH78" s="580">
        <v>0.11182820099175786</v>
      </c>
      <c r="BI78" s="580">
        <v>0.11170171241314807</v>
      </c>
      <c r="BJ78" s="580">
        <v>0.11157550965303467</v>
      </c>
      <c r="BK78" s="580">
        <v>0.11144959174374112</v>
      </c>
    </row>
    <row r="79" spans="1:63">
      <c r="A79" s="1068"/>
      <c r="B79" s="510">
        <v>15.5</v>
      </c>
      <c r="C79" s="580">
        <v>0.11720451126878392</v>
      </c>
      <c r="D79" s="580">
        <v>0.11706442852096513</v>
      </c>
      <c r="E79" s="580">
        <v>0.11692468022700679</v>
      </c>
      <c r="F79" s="580">
        <v>0.11678526519055163</v>
      </c>
      <c r="G79" s="580">
        <v>0.1166461822209415</v>
      </c>
      <c r="H79" s="580">
        <v>0.11650743013318345</v>
      </c>
      <c r="I79" s="580">
        <v>0.11636900774791605</v>
      </c>
      <c r="J79" s="580">
        <v>0.11623091389137608</v>
      </c>
      <c r="K79" s="580">
        <v>0.11609314739536522</v>
      </c>
      <c r="L79" s="580">
        <v>0.11595570709721723</v>
      </c>
      <c r="M79" s="580">
        <v>0.11581859183976516</v>
      </c>
      <c r="N79" s="580">
        <v>0.11568180047130888</v>
      </c>
      <c r="O79" s="580">
        <v>0.11554533184558288</v>
      </c>
      <c r="P79" s="580">
        <v>0.11540918482172426</v>
      </c>
      <c r="Q79" s="580">
        <v>0.11527335826424082</v>
      </c>
      <c r="R79" s="580">
        <v>0.11513785104297965</v>
      </c>
      <c r="S79" s="580">
        <v>0.1150026620330957</v>
      </c>
      <c r="T79" s="580">
        <v>0.11486779011502062</v>
      </c>
      <c r="U79" s="580">
        <v>0.11473323417443196</v>
      </c>
      <c r="V79" s="580">
        <v>0.11459899310222241</v>
      </c>
      <c r="W79" s="580">
        <v>0.11446506579446933</v>
      </c>
      <c r="X79" s="580">
        <v>0.11433145115240448</v>
      </c>
      <c r="Y79" s="580">
        <v>0.11419814808238402</v>
      </c>
      <c r="Z79" s="580">
        <v>0.11406515549585865</v>
      </c>
      <c r="AA79" s="580">
        <v>0.11393247230934392</v>
      </c>
      <c r="AB79" s="580">
        <v>0.1138000974443909</v>
      </c>
      <c r="AC79" s="580">
        <v>0.11366802982755694</v>
      </c>
      <c r="AD79" s="580">
        <v>0.11353626839037657</v>
      </c>
      <c r="AE79" s="580">
        <v>0.1134048120693328</v>
      </c>
      <c r="AF79" s="580">
        <v>0.11327365980582843</v>
      </c>
      <c r="AG79" s="580">
        <v>0.11314281054615766</v>
      </c>
      <c r="AH79" s="580">
        <v>0.11301226324147787</v>
      </c>
      <c r="AI79" s="580">
        <v>0.11288201684778161</v>
      </c>
      <c r="AJ79" s="580">
        <v>0.11275207032586874</v>
      </c>
      <c r="AK79" s="580">
        <v>0.11262242264131882</v>
      </c>
      <c r="AL79" s="580">
        <v>0.11249307276446363</v>
      </c>
      <c r="AM79" s="580">
        <v>0.11236401967035994</v>
      </c>
      <c r="AN79" s="580">
        <v>0.11223526233876244</v>
      </c>
      <c r="AO79" s="580">
        <v>0.11210679975409682</v>
      </c>
      <c r="AP79" s="580">
        <v>0.1119786309054331</v>
      </c>
      <c r="AQ79" s="580">
        <v>0.1118507547864591</v>
      </c>
      <c r="AR79" s="580">
        <v>0.11172317039545414</v>
      </c>
      <c r="AS79" s="580">
        <v>0.11159587673526278</v>
      </c>
      <c r="AT79" s="580">
        <v>0.11146887281326895</v>
      </c>
      <c r="AU79" s="580">
        <v>0.11134215764137013</v>
      </c>
      <c r="AV79" s="580">
        <v>0.11121573023595169</v>
      </c>
      <c r="AW79" s="580">
        <v>0.11108958961786142</v>
      </c>
      <c r="AX79" s="580">
        <v>0.11096373481238431</v>
      </c>
      <c r="AY79" s="580">
        <v>0.11083816484921746</v>
      </c>
      <c r="AZ79" s="580">
        <v>0.11071287876244502</v>
      </c>
      <c r="BA79" s="580">
        <v>0.11058787559051357</v>
      </c>
      <c r="BB79" s="580">
        <v>0.11046315437620746</v>
      </c>
      <c r="BC79" s="580">
        <v>0.11033871416662433</v>
      </c>
      <c r="BD79" s="580">
        <v>0.11021455401315089</v>
      </c>
      <c r="BE79" s="580">
        <v>0.11009067297143889</v>
      </c>
      <c r="BF79" s="580">
        <v>0.10996707010138097</v>
      </c>
      <c r="BG79" s="580">
        <v>0.10984374446708711</v>
      </c>
      <c r="BH79" s="580">
        <v>0.1097206951368609</v>
      </c>
      <c r="BI79" s="580">
        <v>0.10959792118317602</v>
      </c>
      <c r="BJ79" s="580">
        <v>0.10947542168265303</v>
      </c>
      <c r="BK79" s="580">
        <v>0.10935319571603623</v>
      </c>
    </row>
    <row r="80" spans="1:63">
      <c r="A80" s="1068"/>
      <c r="B80" s="510">
        <v>15.75</v>
      </c>
      <c r="C80" s="580">
        <v>0.11492622243047568</v>
      </c>
      <c r="D80" s="580">
        <v>0.11479041819264937</v>
      </c>
      <c r="E80" s="580">
        <v>0.1146549345261105</v>
      </c>
      <c r="F80" s="580">
        <v>0.11451977029711534</v>
      </c>
      <c r="G80" s="580">
        <v>0.11438492437726003</v>
      </c>
      <c r="H80" s="580">
        <v>0.11425039564344923</v>
      </c>
      <c r="I80" s="580">
        <v>0.11411618297786492</v>
      </c>
      <c r="J80" s="580">
        <v>0.11398228526793538</v>
      </c>
      <c r="K80" s="580">
        <v>0.11384870140630453</v>
      </c>
      <c r="L80" s="580">
        <v>0.11371543029080136</v>
      </c>
      <c r="M80" s="580">
        <v>0.1135824708244096</v>
      </c>
      <c r="N80" s="580">
        <v>0.11344982191523768</v>
      </c>
      <c r="O80" s="580">
        <v>0.11331748247648882</v>
      </c>
      <c r="P80" s="580">
        <v>0.11318545142643124</v>
      </c>
      <c r="Q80" s="580">
        <v>0.1130537276883689</v>
      </c>
      <c r="R80" s="580">
        <v>0.11292231019061204</v>
      </c>
      <c r="S80" s="580">
        <v>0.1127911978664482</v>
      </c>
      <c r="T80" s="580">
        <v>0.11266038965411335</v>
      </c>
      <c r="U80" s="580">
        <v>0.11252988449676324</v>
      </c>
      <c r="V80" s="580">
        <v>0.11239968134244491</v>
      </c>
      <c r="W80" s="580">
        <v>0.11226977914406842</v>
      </c>
      <c r="X80" s="580">
        <v>0.11214017685937887</v>
      </c>
      <c r="Y80" s="580">
        <v>0.11201087345092835</v>
      </c>
      <c r="Z80" s="580">
        <v>0.11188186788604845</v>
      </c>
      <c r="AA80" s="580">
        <v>0.11175315913682264</v>
      </c>
      <c r="AB80" s="580">
        <v>0.11162474618005903</v>
      </c>
      <c r="AC80" s="580">
        <v>0.11149662799726322</v>
      </c>
      <c r="AD80" s="580">
        <v>0.11136880357461137</v>
      </c>
      <c r="AE80" s="580">
        <v>0.11124127190292357</v>
      </c>
      <c r="AF80" s="580">
        <v>0.11111403197763704</v>
      </c>
      <c r="AG80" s="580">
        <v>0.11098708279878003</v>
      </c>
      <c r="AH80" s="580">
        <v>0.11086042337094545</v>
      </c>
      <c r="AI80" s="580">
        <v>0.11073405270326488</v>
      </c>
      <c r="AJ80" s="580">
        <v>0.11060796980938276</v>
      </c>
      <c r="AK80" s="580">
        <v>0.11048217370743076</v>
      </c>
      <c r="AL80" s="580">
        <v>0.11035666342000219</v>
      </c>
      <c r="AM80" s="580">
        <v>0.11023143797412678</v>
      </c>
      <c r="AN80" s="580">
        <v>0.11010649640124552</v>
      </c>
      <c r="AO80" s="580">
        <v>0.10998183773718562</v>
      </c>
      <c r="AP80" s="580">
        <v>0.10985746102213578</v>
      </c>
      <c r="AQ80" s="580">
        <v>0.10973336530062158</v>
      </c>
      <c r="AR80" s="580">
        <v>0.10960954962148092</v>
      </c>
      <c r="AS80" s="580">
        <v>0.10948601303783978</v>
      </c>
      <c r="AT80" s="580">
        <v>0.10936275460708809</v>
      </c>
      <c r="AU80" s="580">
        <v>0.10923977339085572</v>
      </c>
      <c r="AV80" s="580">
        <v>0.10911706845498867</v>
      </c>
      <c r="AW80" s="580">
        <v>0.10899463886952548</v>
      </c>
      <c r="AX80" s="580">
        <v>0.10887248370867361</v>
      </c>
      <c r="AY80" s="580">
        <v>0.10875060205078627</v>
      </c>
      <c r="AZ80" s="580">
        <v>0.10862899297833908</v>
      </c>
      <c r="BA80" s="580">
        <v>0.10850765557790719</v>
      </c>
      <c r="BB80" s="580">
        <v>0.10838658894014223</v>
      </c>
      <c r="BC80" s="580">
        <v>0.10826579215974984</v>
      </c>
      <c r="BD80" s="580">
        <v>0.10814526433546687</v>
      </c>
      <c r="BE80" s="580">
        <v>0.10802500457003905</v>
      </c>
      <c r="BF80" s="580">
        <v>0.10790501197019885</v>
      </c>
      <c r="BG80" s="580">
        <v>0.10778528564664312</v>
      </c>
      <c r="BH80" s="580">
        <v>0.10766582471401134</v>
      </c>
      <c r="BI80" s="580">
        <v>0.10754662829086367</v>
      </c>
      <c r="BJ80" s="580">
        <v>0.10742769549965932</v>
      </c>
      <c r="BK80" s="580">
        <v>0.10730902546673497</v>
      </c>
    </row>
    <row r="81" spans="1:63">
      <c r="A81" s="1068"/>
      <c r="B81" s="510">
        <v>16</v>
      </c>
      <c r="C81" s="580">
        <v>0.11270768851236054</v>
      </c>
      <c r="D81" s="580">
        <v>0.11257599714784376</v>
      </c>
      <c r="E81" s="580">
        <v>0.11244461316919716</v>
      </c>
      <c r="F81" s="580">
        <v>0.11231353550145357</v>
      </c>
      <c r="G81" s="580">
        <v>0.11218276307465237</v>
      </c>
      <c r="H81" s="580">
        <v>0.11205229482381043</v>
      </c>
      <c r="I81" s="580">
        <v>0.11192212968889304</v>
      </c>
      <c r="J81" s="580">
        <v>0.11179226661478542</v>
      </c>
      <c r="K81" s="580">
        <v>0.11166270455126406</v>
      </c>
      <c r="L81" s="580">
        <v>0.11153344245296846</v>
      </c>
      <c r="M81" s="580">
        <v>0.11140447927937303</v>
      </c>
      <c r="N81" s="580">
        <v>0.11127581399475915</v>
      </c>
      <c r="O81" s="580">
        <v>0.11114744556818738</v>
      </c>
      <c r="P81" s="580">
        <v>0.1110193729734701</v>
      </c>
      <c r="Q81" s="580">
        <v>0.11089159518914397</v>
      </c>
      <c r="R81" s="580">
        <v>0.11076411119844289</v>
      </c>
      <c r="S81" s="580">
        <v>0.11063691998927097</v>
      </c>
      <c r="T81" s="580">
        <v>0.11051002055417584</v>
      </c>
      <c r="U81" s="580">
        <v>0.1103834118903219</v>
      </c>
      <c r="V81" s="580">
        <v>0.11025709299946404</v>
      </c>
      <c r="W81" s="580">
        <v>0.11013106288792138</v>
      </c>
      <c r="X81" s="580">
        <v>0.11000532056655112</v>
      </c>
      <c r="Y81" s="580">
        <v>0.10987986505072275</v>
      </c>
      <c r="Z81" s="580">
        <v>0.10975469536029238</v>
      </c>
      <c r="AA81" s="580">
        <v>0.1096298105195771</v>
      </c>
      <c r="AB81" s="580">
        <v>0.1095052095573297</v>
      </c>
      <c r="AC81" s="580">
        <v>0.10938089150671355</v>
      </c>
      <c r="AD81" s="580">
        <v>0.10925685540527742</v>
      </c>
      <c r="AE81" s="580">
        <v>0.10913310029493085</v>
      </c>
      <c r="AF81" s="580">
        <v>0.10900962522191932</v>
      </c>
      <c r="AG81" s="580">
        <v>0.10888642923679982</v>
      </c>
      <c r="AH81" s="580">
        <v>0.10876351139441651</v>
      </c>
      <c r="AI81" s="580">
        <v>0.10864087075387655</v>
      </c>
      <c r="AJ81" s="580">
        <v>0.10851850637852609</v>
      </c>
      <c r="AK81" s="580">
        <v>0.10839641733592636</v>
      </c>
      <c r="AL81" s="580">
        <v>0.10827460269783014</v>
      </c>
      <c r="AM81" s="580">
        <v>0.10815306154015809</v>
      </c>
      <c r="AN81" s="580">
        <v>0.10803179294297541</v>
      </c>
      <c r="AO81" s="580">
        <v>0.10791079599046868</v>
      </c>
      <c r="AP81" s="580">
        <v>0.10779006977092281</v>
      </c>
      <c r="AQ81" s="580">
        <v>0.10766961337669806</v>
      </c>
      <c r="AR81" s="580">
        <v>0.10754942590420737</v>
      </c>
      <c r="AS81" s="580">
        <v>0.10742950645389374</v>
      </c>
      <c r="AT81" s="580">
        <v>0.10730985413020774</v>
      </c>
      <c r="AU81" s="580">
        <v>0.10719046804158536</v>
      </c>
      <c r="AV81" s="580">
        <v>0.1070713473004257</v>
      </c>
      <c r="AW81" s="580">
        <v>0.10695249102306902</v>
      </c>
      <c r="AX81" s="580">
        <v>0.106833898329775</v>
      </c>
      <c r="AY81" s="580">
        <v>0.10671556834470088</v>
      </c>
      <c r="AZ81" s="580">
        <v>0.10659750019587995</v>
      </c>
      <c r="BA81" s="580">
        <v>0.10647969301520023</v>
      </c>
      <c r="BB81" s="580">
        <v>0.10636214593838304</v>
      </c>
      <c r="BC81" s="580">
        <v>0.10624485810496194</v>
      </c>
      <c r="BD81" s="580">
        <v>0.10612782865826176</v>
      </c>
      <c r="BE81" s="580">
        <v>0.10601105674537768</v>
      </c>
      <c r="BF81" s="580">
        <v>0.10589454151715459</v>
      </c>
      <c r="BG81" s="580">
        <v>0.10577828212816638</v>
      </c>
      <c r="BH81" s="580">
        <v>0.10566227773669565</v>
      </c>
      <c r="BI81" s="580">
        <v>0.10554652750471327</v>
      </c>
      <c r="BJ81" s="580">
        <v>0.10543103059785826</v>
      </c>
      <c r="BK81" s="580">
        <v>0.10531578618541772</v>
      </c>
    </row>
    <row r="82" spans="1:63">
      <c r="A82" s="1068"/>
      <c r="B82" s="576">
        <v>16.25</v>
      </c>
      <c r="C82" s="580">
        <v>0.11054723201012039</v>
      </c>
      <c r="D82" s="580">
        <v>0.11041949532310319</v>
      </c>
      <c r="E82" s="580">
        <v>0.11029205349338574</v>
      </c>
      <c r="F82" s="580">
        <v>0.110164905501207</v>
      </c>
      <c r="G82" s="580">
        <v>0.11003805033150291</v>
      </c>
      <c r="H82" s="580">
        <v>0.10991148697387949</v>
      </c>
      <c r="I82" s="580">
        <v>0.10978521442258593</v>
      </c>
      <c r="J82" s="580">
        <v>0.10965923167648793</v>
      </c>
      <c r="K82" s="580">
        <v>0.10953353773904136</v>
      </c>
      <c r="L82" s="580">
        <v>0.10940813161826581</v>
      </c>
      <c r="M82" s="580">
        <v>0.10928301232671871</v>
      </c>
      <c r="N82" s="580">
        <v>0.10915817888146916</v>
      </c>
      <c r="O82" s="580">
        <v>0.10903363030407243</v>
      </c>
      <c r="P82" s="580">
        <v>0.10890936562054425</v>
      </c>
      <c r="Q82" s="580">
        <v>0.10878538386133543</v>
      </c>
      <c r="R82" s="580">
        <v>0.10866168406130675</v>
      </c>
      <c r="S82" s="580">
        <v>0.10853826525970378</v>
      </c>
      <c r="T82" s="580">
        <v>0.10841512650013209</v>
      </c>
      <c r="U82" s="580">
        <v>0.1082922668305325</v>
      </c>
      <c r="V82" s="580">
        <v>0.10816968530315661</v>
      </c>
      <c r="W82" s="580">
        <v>0.10804738097454235</v>
      </c>
      <c r="X82" s="580">
        <v>0.10792535290548984</v>
      </c>
      <c r="Y82" s="580">
        <v>0.10780360016103729</v>
      </c>
      <c r="Z82" s="580">
        <v>0.10768212181043717</v>
      </c>
      <c r="AA82" s="580">
        <v>0.10756091692713246</v>
      </c>
      <c r="AB82" s="580">
        <v>0.10743998458873316</v>
      </c>
      <c r="AC82" s="580">
        <v>0.10731932387699275</v>
      </c>
      <c r="AD82" s="580">
        <v>0.10719893387778512</v>
      </c>
      <c r="AE82" s="580">
        <v>0.10707881368108137</v>
      </c>
      <c r="AF82" s="580">
        <v>0.10695896238092686</v>
      </c>
      <c r="AG82" s="580">
        <v>0.1068393790754186</v>
      </c>
      <c r="AH82" s="580">
        <v>0.10672006286668242</v>
      </c>
      <c r="AI82" s="580">
        <v>0.10660101286085064</v>
      </c>
      <c r="AJ82" s="580">
        <v>0.10648222816803965</v>
      </c>
      <c r="AK82" s="580">
        <v>0.10636370790232785</v>
      </c>
      <c r="AL82" s="580">
        <v>0.10624545118173355</v>
      </c>
      <c r="AM82" s="580">
        <v>0.10612745712819303</v>
      </c>
      <c r="AN82" s="580">
        <v>0.10600972486753897</v>
      </c>
      <c r="AO82" s="580">
        <v>0.10589225352947876</v>
      </c>
      <c r="AP82" s="580">
        <v>0.10577504224757302</v>
      </c>
      <c r="AQ82" s="580">
        <v>0.10565809015921439</v>
      </c>
      <c r="AR82" s="580">
        <v>0.10554139640560634</v>
      </c>
      <c r="AS82" s="580">
        <v>0.10542496013174206</v>
      </c>
      <c r="AT82" s="580">
        <v>0.10530878048638374</v>
      </c>
      <c r="AU82" s="580">
        <v>0.10519285662204172</v>
      </c>
      <c r="AV82" s="580">
        <v>0.10507718769495385</v>
      </c>
      <c r="AW82" s="580">
        <v>0.1049617728650651</v>
      </c>
      <c r="AX82" s="580">
        <v>0.10484661129600724</v>
      </c>
      <c r="AY82" s="580">
        <v>0.1047317021550785</v>
      </c>
      <c r="AZ82" s="580">
        <v>0.10461704461322369</v>
      </c>
      <c r="BA82" s="580">
        <v>0.1045026378450141</v>
      </c>
      <c r="BB82" s="580">
        <v>0.10438848102862773</v>
      </c>
      <c r="BC82" s="580">
        <v>0.10427457334582972</v>
      </c>
      <c r="BD82" s="580">
        <v>0.10416091398195267</v>
      </c>
      <c r="BE82" s="580">
        <v>0.10404750212587721</v>
      </c>
      <c r="BF82" s="580">
        <v>0.10393433697001288</v>
      </c>
      <c r="BG82" s="580">
        <v>0.10382141771027875</v>
      </c>
      <c r="BH82" s="580">
        <v>0.10370874354608448</v>
      </c>
      <c r="BI82" s="580">
        <v>0.10359631368031141</v>
      </c>
      <c r="BJ82" s="580">
        <v>0.10348412731929373</v>
      </c>
      <c r="BK82" s="580">
        <v>0.10337218367279981</v>
      </c>
    </row>
    <row r="83" spans="1:63">
      <c r="A83" s="1068"/>
      <c r="B83" s="510">
        <v>16.5</v>
      </c>
      <c r="C83" s="580">
        <v>0.10844319897911539</v>
      </c>
      <c r="D83" s="580">
        <v>0.10831926586176016</v>
      </c>
      <c r="E83" s="580">
        <v>0.10819561569224158</v>
      </c>
      <c r="F83" s="580">
        <v>0.10807224750268038</v>
      </c>
      <c r="G83" s="580">
        <v>0.10794916032960679</v>
      </c>
      <c r="H83" s="580">
        <v>0.10782635321393533</v>
      </c>
      <c r="I83" s="580">
        <v>0.10770382520093989</v>
      </c>
      <c r="J83" s="580">
        <v>0.10758157534022909</v>
      </c>
      <c r="K83" s="580">
        <v>0.10745960268572163</v>
      </c>
      <c r="L83" s="580">
        <v>0.10733790629562188</v>
      </c>
      <c r="M83" s="580">
        <v>0.10721648523239567</v>
      </c>
      <c r="N83" s="580">
        <v>0.10709533856274624</v>
      </c>
      <c r="O83" s="580">
        <v>0.10697446535759021</v>
      </c>
      <c r="P83" s="580">
        <v>0.10685386469203401</v>
      </c>
      <c r="Q83" s="580">
        <v>0.10673353564535014</v>
      </c>
      <c r="R83" s="580">
        <v>0.10661347730095382</v>
      </c>
      <c r="S83" s="580">
        <v>0.10649368874637961</v>
      </c>
      <c r="T83" s="580">
        <v>0.10637416907325849</v>
      </c>
      <c r="U83" s="580">
        <v>0.10625491737729471</v>
      </c>
      <c r="V83" s="580">
        <v>0.10613593275824303</v>
      </c>
      <c r="W83" s="580">
        <v>0.10601721431988616</v>
      </c>
      <c r="X83" s="580">
        <v>0.10589876117001215</v>
      </c>
      <c r="Y83" s="580">
        <v>0.10578057242039204</v>
      </c>
      <c r="Z83" s="580">
        <v>0.10566264718675779</v>
      </c>
      <c r="AA83" s="580">
        <v>0.10554498458878006</v>
      </c>
      <c r="AB83" s="580">
        <v>0.10542758375004638</v>
      </c>
      <c r="AC83" s="580">
        <v>0.10531044379803942</v>
      </c>
      <c r="AD83" s="580">
        <v>0.10519356386411531</v>
      </c>
      <c r="AE83" s="580">
        <v>0.10507694308348221</v>
      </c>
      <c r="AF83" s="580">
        <v>0.10496058059517899</v>
      </c>
      <c r="AG83" s="580">
        <v>0.10484447554205399</v>
      </c>
      <c r="AH83" s="580">
        <v>0.10472862707074404</v>
      </c>
      <c r="AI83" s="580">
        <v>0.10461303433165349</v>
      </c>
      <c r="AJ83" s="580">
        <v>0.1044976964789335</v>
      </c>
      <c r="AK83" s="580">
        <v>0.10438261267046137</v>
      </c>
      <c r="AL83" s="580">
        <v>0.10426778206782002</v>
      </c>
      <c r="AM83" s="580">
        <v>0.10415320383627773</v>
      </c>
      <c r="AN83" s="580">
        <v>0.10403887714476777</v>
      </c>
      <c r="AO83" s="580">
        <v>0.10392480116586846</v>
      </c>
      <c r="AP83" s="580">
        <v>0.10381097507578307</v>
      </c>
      <c r="AQ83" s="580">
        <v>0.10369739805432011</v>
      </c>
      <c r="AR83" s="580">
        <v>0.10358406928487351</v>
      </c>
      <c r="AS83" s="580">
        <v>0.10347098795440317</v>
      </c>
      <c r="AT83" s="580">
        <v>0.10335815325341541</v>
      </c>
      <c r="AU83" s="580">
        <v>0.10324556437594372</v>
      </c>
      <c r="AV83" s="580">
        <v>0.10313322051952957</v>
      </c>
      <c r="AW83" s="580">
        <v>0.10302112088520331</v>
      </c>
      <c r="AX83" s="580">
        <v>0.10290926467746524</v>
      </c>
      <c r="AY83" s="580">
        <v>0.10279765110426681</v>
      </c>
      <c r="AZ83" s="580">
        <v>0.10268627937699193</v>
      </c>
      <c r="BA83" s="580">
        <v>0.10257514871043834</v>
      </c>
      <c r="BB83" s="580">
        <v>0.10246425832279923</v>
      </c>
      <c r="BC83" s="580">
        <v>0.10235360743564491</v>
      </c>
      <c r="BD83" s="580">
        <v>0.10224319527390445</v>
      </c>
      <c r="BE83" s="580">
        <v>0.10213302106584779</v>
      </c>
      <c r="BF83" s="580">
        <v>0.10202308404306766</v>
      </c>
      <c r="BG83" s="580">
        <v>0.10191338344046165</v>
      </c>
      <c r="BH83" s="580">
        <v>0.10180391849621458</v>
      </c>
      <c r="BI83" s="580">
        <v>0.10169468845178083</v>
      </c>
      <c r="BJ83" s="580">
        <v>0.10158569255186675</v>
      </c>
      <c r="BK83" s="580">
        <v>0.10147693004441333</v>
      </c>
    </row>
    <row r="84" spans="1:63">
      <c r="A84" s="1068"/>
      <c r="B84" s="510">
        <v>16.75</v>
      </c>
      <c r="C84" s="580">
        <v>0.1063939631564146</v>
      </c>
      <c r="D84" s="580">
        <v>0.10627368925041121</v>
      </c>
      <c r="E84" s="580">
        <v>0.10615368696654706</v>
      </c>
      <c r="F84" s="580">
        <v>0.10603395538572789</v>
      </c>
      <c r="G84" s="580">
        <v>0.1059144935930014</v>
      </c>
      <c r="H84" s="580">
        <v>0.10579530067753389</v>
      </c>
      <c r="I84" s="580">
        <v>0.10567637573258716</v>
      </c>
      <c r="J84" s="580">
        <v>0.10555771785549554</v>
      </c>
      <c r="K84" s="580">
        <v>0.10543932614764297</v>
      </c>
      <c r="L84" s="580">
        <v>0.10532119971444039</v>
      </c>
      <c r="M84" s="580">
        <v>0.10520333766530317</v>
      </c>
      <c r="N84" s="580">
        <v>0.10508573911362873</v>
      </c>
      <c r="O84" s="580">
        <v>0.10496840317677435</v>
      </c>
      <c r="P84" s="580">
        <v>0.10485132897603502</v>
      </c>
      <c r="Q84" s="580">
        <v>0.10473451563662155</v>
      </c>
      <c r="R84" s="580">
        <v>0.10461796228763875</v>
      </c>
      <c r="S84" s="580">
        <v>0.1045016680620639</v>
      </c>
      <c r="T84" s="580">
        <v>0.10438563209672502</v>
      </c>
      <c r="U84" s="580">
        <v>0.10426985353227976</v>
      </c>
      <c r="V84" s="580">
        <v>0.10415433151319402</v>
      </c>
      <c r="W84" s="580">
        <v>0.10403906518772099</v>
      </c>
      <c r="X84" s="580">
        <v>0.10392405370788012</v>
      </c>
      <c r="Y84" s="580">
        <v>0.10380929622943637</v>
      </c>
      <c r="Z84" s="580">
        <v>0.10369479191187959</v>
      </c>
      <c r="AA84" s="580">
        <v>0.10358053991840391</v>
      </c>
      <c r="AB84" s="580">
        <v>0.10346653941588743</v>
      </c>
      <c r="AC84" s="580">
        <v>0.10335278957487197</v>
      </c>
      <c r="AD84" s="580">
        <v>0.10323928956954288</v>
      </c>
      <c r="AE84" s="580">
        <v>0.10312603857770915</v>
      </c>
      <c r="AF84" s="580">
        <v>0.10301303578078348</v>
      </c>
      <c r="AG84" s="580">
        <v>0.1029002803637626</v>
      </c>
      <c r="AH84" s="580">
        <v>0.10278777151520767</v>
      </c>
      <c r="AI84" s="580">
        <v>0.1026755084272248</v>
      </c>
      <c r="AJ84" s="580">
        <v>0.10256349029544572</v>
      </c>
      <c r="AK84" s="580">
        <v>0.10245171631900858</v>
      </c>
      <c r="AL84" s="580">
        <v>0.10234018570053888</v>
      </c>
      <c r="AM84" s="580">
        <v>0.10222889764613041</v>
      </c>
      <c r="AN84" s="580">
        <v>0.10211785136532656</v>
      </c>
      <c r="AO84" s="580">
        <v>0.1020070460711015</v>
      </c>
      <c r="AP84" s="580">
        <v>0.10189648097984164</v>
      </c>
      <c r="AQ84" s="580">
        <v>0.10178615531132709</v>
      </c>
      <c r="AR84" s="580">
        <v>0.10167606828871341</v>
      </c>
      <c r="AS84" s="580">
        <v>0.10156621913851328</v>
      </c>
      <c r="AT84" s="580">
        <v>0.10145660709057844</v>
      </c>
      <c r="AU84" s="580">
        <v>0.10134723137808166</v>
      </c>
      <c r="AV84" s="580">
        <v>0.10123809123749893</v>
      </c>
      <c r="AW84" s="580">
        <v>0.10112918590859153</v>
      </c>
      <c r="AX84" s="580">
        <v>0.1010205146343886</v>
      </c>
      <c r="AY84" s="580">
        <v>0.10091207666116944</v>
      </c>
      <c r="AZ84" s="580">
        <v>0.1008038712384461</v>
      </c>
      <c r="BA84" s="580">
        <v>0.10069589761894612</v>
      </c>
      <c r="BB84" s="580">
        <v>0.10058815505859536</v>
      </c>
      <c r="BC84" s="580">
        <v>0.10048064281650075</v>
      </c>
      <c r="BD84" s="580">
        <v>0.10037336015493349</v>
      </c>
      <c r="BE84" s="580">
        <v>0.10026630633931208</v>
      </c>
      <c r="BF84" s="580">
        <v>0.10015948063818553</v>
      </c>
      <c r="BG84" s="580">
        <v>0.1000528823232168</v>
      </c>
      <c r="BH84" s="580">
        <v>9.9946510669166169E-2</v>
      </c>
      <c r="BI84" s="580">
        <v>9.9840364953874772E-2</v>
      </c>
      <c r="BJ84" s="580">
        <v>9.9734444458248334E-2</v>
      </c>
      <c r="BK84" s="580">
        <v>9.9628748466240896E-2</v>
      </c>
    </row>
    <row r="85" spans="1:63">
      <c r="A85" s="1068"/>
      <c r="B85" s="510">
        <v>17</v>
      </c>
      <c r="C85" s="580">
        <v>0.10439792923802027</v>
      </c>
      <c r="D85" s="580">
        <v>0.10428117661061254</v>
      </c>
      <c r="E85" s="580">
        <v>0.10416468483030805</v>
      </c>
      <c r="F85" s="580">
        <v>0.10404845302391083</v>
      </c>
      <c r="G85" s="580">
        <v>0.10393248032211783</v>
      </c>
      <c r="H85" s="580">
        <v>0.10381676585949752</v>
      </c>
      <c r="I85" s="580">
        <v>0.1037013087744682</v>
      </c>
      <c r="J85" s="580">
        <v>0.10358610820927662</v>
      </c>
      <c r="K85" s="580">
        <v>0.10347116330997681</v>
      </c>
      <c r="L85" s="580">
        <v>0.10335647322640895</v>
      </c>
      <c r="M85" s="580">
        <v>0.10324203711217834</v>
      </c>
      <c r="N85" s="580">
        <v>0.10312785412463472</v>
      </c>
      <c r="O85" s="580">
        <v>0.10301392342485149</v>
      </c>
      <c r="P85" s="580">
        <v>0.10290024417760511</v>
      </c>
      <c r="Q85" s="580">
        <v>0.10278681555135485</v>
      </c>
      <c r="R85" s="580">
        <v>0.10267363671822242</v>
      </c>
      <c r="S85" s="580">
        <v>0.10256070685397177</v>
      </c>
      <c r="T85" s="580">
        <v>0.10244802513798919</v>
      </c>
      <c r="U85" s="580">
        <v>0.10233559075326341</v>
      </c>
      <c r="V85" s="580">
        <v>0.10222340288636579</v>
      </c>
      <c r="W85" s="580">
        <v>0.10211146072743077</v>
      </c>
      <c r="X85" s="580">
        <v>0.10199976347013637</v>
      </c>
      <c r="Y85" s="580">
        <v>0.10188831031168478</v>
      </c>
      <c r="Z85" s="580">
        <v>0.10177710045278322</v>
      </c>
      <c r="AA85" s="580">
        <v>0.10166613309762475</v>
      </c>
      <c r="AB85" s="580">
        <v>0.1015554074538693</v>
      </c>
      <c r="AC85" s="580">
        <v>0.10144492273262486</v>
      </c>
      <c r="AD85" s="580">
        <v>0.10133467814842868</v>
      </c>
      <c r="AE85" s="580">
        <v>0.10122467291922874</v>
      </c>
      <c r="AF85" s="580">
        <v>0.10111490626636513</v>
      </c>
      <c r="AG85" s="580">
        <v>0.10100537741455183</v>
      </c>
      <c r="AH85" s="580">
        <v>0.10089608559185834</v>
      </c>
      <c r="AI85" s="580">
        <v>0.10078703002969158</v>
      </c>
      <c r="AJ85" s="580">
        <v>0.10067820996277792</v>
      </c>
      <c r="AK85" s="580">
        <v>0.1005696246291452</v>
      </c>
      <c r="AL85" s="580">
        <v>0.10046127327010498</v>
      </c>
      <c r="AM85" s="580">
        <v>0.10035315513023491</v>
      </c>
      <c r="AN85" s="580">
        <v>0.10024526945736112</v>
      </c>
      <c r="AO85" s="580">
        <v>0.10013761550254077</v>
      </c>
      <c r="AP85" s="580">
        <v>0.10003019252004478</v>
      </c>
      <c r="AQ85" s="580">
        <v>9.9922999767340578E-2</v>
      </c>
      <c r="AR85" s="580">
        <v>9.9816036505074937E-2</v>
      </c>
      <c r="AS85" s="580">
        <v>9.970930199705709E-2</v>
      </c>
      <c r="AT85" s="580">
        <v>9.9602795510241759E-2</v>
      </c>
      <c r="AU85" s="580">
        <v>9.949651631471236E-2</v>
      </c>
      <c r="AV85" s="580">
        <v>9.9390463683664387E-2</v>
      </c>
      <c r="AW85" s="580">
        <v>9.9284636893388831E-2</v>
      </c>
      <c r="AX85" s="580">
        <v>9.9179035223255663E-2</v>
      </c>
      <c r="AY85" s="580">
        <v>9.9073657955697572E-2</v>
      </c>
      <c r="AZ85" s="580">
        <v>9.8968504376193617E-2</v>
      </c>
      <c r="BA85" s="580">
        <v>9.8863573773253111E-2</v>
      </c>
      <c r="BB85" s="580">
        <v>9.8758865438399637E-2</v>
      </c>
      <c r="BC85" s="580">
        <v>9.8654378666154993E-2</v>
      </c>
      <c r="BD85" s="580">
        <v>9.8550112754023422E-2</v>
      </c>
      <c r="BE85" s="580">
        <v>9.8446067002475851E-2</v>
      </c>
      <c r="BF85" s="580">
        <v>9.8342240714934234E-2</v>
      </c>
      <c r="BG85" s="580">
        <v>9.823863319775604E-2</v>
      </c>
      <c r="BH85" s="580">
        <v>9.813524376021876E-2</v>
      </c>
      <c r="BI85" s="580">
        <v>9.8032071714504565E-2</v>
      </c>
      <c r="BJ85" s="580">
        <v>9.7929116375685132E-2</v>
      </c>
      <c r="BK85" s="580">
        <v>9.7826377061706354E-2</v>
      </c>
    </row>
    <row r="86" spans="1:63">
      <c r="A86" s="1068"/>
      <c r="B86" s="510">
        <v>17.25</v>
      </c>
      <c r="C86" s="580">
        <v>0.10245353543992822</v>
      </c>
      <c r="D86" s="580">
        <v>0.10234017227428339</v>
      </c>
      <c r="E86" s="580">
        <v>0.10222705970034993</v>
      </c>
      <c r="F86" s="580">
        <v>0.10211419688813761</v>
      </c>
      <c r="G86" s="580">
        <v>0.10200158301131763</v>
      </c>
      <c r="H86" s="580">
        <v>0.10188921724720229</v>
      </c>
      <c r="I86" s="580">
        <v>0.10177709877672501</v>
      </c>
      <c r="J86" s="580">
        <v>0.10166522678442047</v>
      </c>
      <c r="K86" s="580">
        <v>0.10155360045840481</v>
      </c>
      <c r="L86" s="580">
        <v>0.10144221899035591</v>
      </c>
      <c r="M86" s="580">
        <v>0.10133108157549406</v>
      </c>
      <c r="N86" s="580">
        <v>0.10122018741256243</v>
      </c>
      <c r="O86" s="580">
        <v>0.10110953570380782</v>
      </c>
      <c r="P86" s="580">
        <v>0.10099912565496162</v>
      </c>
      <c r="Q86" s="580">
        <v>0.10088895647522074</v>
      </c>
      <c r="R86" s="580">
        <v>0.10077902737722869</v>
      </c>
      <c r="S86" s="580">
        <v>0.10066933757705696</v>
      </c>
      <c r="T86" s="580">
        <v>0.10055988629418623</v>
      </c>
      <c r="U86" s="580">
        <v>0.10045067275148797</v>
      </c>
      <c r="V86" s="580">
        <v>0.10034169617520597</v>
      </c>
      <c r="W86" s="580">
        <v>0.10023295579493814</v>
      </c>
      <c r="X86" s="580">
        <v>0.10012445084361828</v>
      </c>
      <c r="Y86" s="580">
        <v>0.10001618055749807</v>
      </c>
      <c r="Z86" s="580">
        <v>9.9908144176129254E-2</v>
      </c>
      <c r="AA86" s="580">
        <v>9.9800340942345606E-2</v>
      </c>
      <c r="AB86" s="580">
        <v>9.9692770102245462E-2</v>
      </c>
      <c r="AC86" s="580">
        <v>9.9585430905174063E-2</v>
      </c>
      <c r="AD86" s="580">
        <v>9.9478322603706065E-2</v>
      </c>
      <c r="AE86" s="580">
        <v>9.9371444453628208E-2</v>
      </c>
      <c r="AF86" s="580">
        <v>9.9264795713922147E-2</v>
      </c>
      <c r="AG86" s="580">
        <v>9.9158375646747191E-2</v>
      </c>
      <c r="AH86" s="580">
        <v>9.9052183517423426E-2</v>
      </c>
      <c r="AI86" s="580">
        <v>9.8946218594414728E-2</v>
      </c>
      <c r="AJ86" s="580">
        <v>9.8840480149311988E-2</v>
      </c>
      <c r="AK86" s="580">
        <v>9.8734967456816383E-2</v>
      </c>
      <c r="AL86" s="580">
        <v>9.8629679794722883E-2</v>
      </c>
      <c r="AM86" s="580">
        <v>9.8524616443903701E-2</v>
      </c>
      <c r="AN86" s="580">
        <v>9.8419776688291896E-2</v>
      </c>
      <c r="AO86" s="580">
        <v>9.8315159814865202E-2</v>
      </c>
      <c r="AP86" s="580">
        <v>9.8210765113629792E-2</v>
      </c>
      <c r="AQ86" s="580">
        <v>9.8106591877604191E-2</v>
      </c>
      <c r="AR86" s="580">
        <v>9.8002639402803404E-2</v>
      </c>
      <c r="AS86" s="580">
        <v>9.7898906988223025E-2</v>
      </c>
      <c r="AT86" s="580">
        <v>9.7795393935823399E-2</v>
      </c>
      <c r="AU86" s="580">
        <v>9.7692099550514097E-2</v>
      </c>
      <c r="AV86" s="580">
        <v>9.7589023140138259E-2</v>
      </c>
      <c r="AW86" s="580">
        <v>9.7486164015457177E-2</v>
      </c>
      <c r="AX86" s="580">
        <v>9.7383521490134892E-2</v>
      </c>
      <c r="AY86" s="580">
        <v>9.7281094880723035E-2</v>
      </c>
      <c r="AZ86" s="580">
        <v>9.7178883506645483E-2</v>
      </c>
      <c r="BA86" s="580">
        <v>9.7076886690183453E-2</v>
      </c>
      <c r="BB86" s="580">
        <v>9.6975103756460443E-2</v>
      </c>
      <c r="BC86" s="580">
        <v>9.6873534033427328E-2</v>
      </c>
      <c r="BD86" s="580">
        <v>9.6772176851847636E-2</v>
      </c>
      <c r="BE86" s="580">
        <v>9.6671031545282782E-2</v>
      </c>
      <c r="BF86" s="580">
        <v>9.6570097450077511E-2</v>
      </c>
      <c r="BG86" s="580">
        <v>9.6469373905345351E-2</v>
      </c>
      <c r="BH86" s="580">
        <v>9.63688602529542E-2</v>
      </c>
      <c r="BI86" s="580">
        <v>9.6268555837512038E-2</v>
      </c>
      <c r="BJ86" s="580">
        <v>9.6168460006352541E-2</v>
      </c>
      <c r="BK86" s="580">
        <v>9.6068572109521119E-2</v>
      </c>
    </row>
    <row r="87" spans="1:63">
      <c r="A87" s="1068"/>
      <c r="B87" s="510">
        <v>17.5</v>
      </c>
      <c r="C87" s="580">
        <v>0.10055925545280871</v>
      </c>
      <c r="D87" s="580">
        <v>0.10044915575249085</v>
      </c>
      <c r="E87" s="580">
        <v>0.10033929687906597</v>
      </c>
      <c r="F87" s="580">
        <v>0.10022967804323725</v>
      </c>
      <c r="G87" s="580">
        <v>0.1001202984591532</v>
      </c>
      <c r="H87" s="580">
        <v>0.10001115734438902</v>
      </c>
      <c r="I87" s="580">
        <v>9.9902253919927866E-2</v>
      </c>
      <c r="J87" s="580">
        <v>9.9793587410142326E-2</v>
      </c>
      <c r="K87" s="580">
        <v>9.9685157042775974E-2</v>
      </c>
      <c r="L87" s="580">
        <v>9.9576962048925202E-2</v>
      </c>
      <c r="M87" s="580">
        <v>9.9469001663020834E-2</v>
      </c>
      <c r="N87" s="580">
        <v>9.9361275122810275E-2</v>
      </c>
      <c r="O87" s="580">
        <v>9.9253781669339472E-2</v>
      </c>
      <c r="P87" s="580">
        <v>9.9146520546935096E-2</v>
      </c>
      <c r="Q87" s="580">
        <v>9.9039491003186805E-2</v>
      </c>
      <c r="R87" s="580">
        <v>9.8932692288929744E-2</v>
      </c>
      <c r="S87" s="580">
        <v>9.8826123658227003E-2</v>
      </c>
      <c r="T87" s="580">
        <v>9.8719784368352201E-2</v>
      </c>
      <c r="U87" s="580">
        <v>9.8613673679772335E-2</v>
      </c>
      <c r="V87" s="580">
        <v>9.8507790856130623E-2</v>
      </c>
      <c r="W87" s="580">
        <v>9.8402135164229326E-2</v>
      </c>
      <c r="X87" s="580">
        <v>9.8296705874013041E-2</v>
      </c>
      <c r="Y87" s="580">
        <v>9.8191502258551736E-2</v>
      </c>
      <c r="Z87" s="580">
        <v>9.8086523594024061E-2</v>
      </c>
      <c r="AA87" s="580">
        <v>9.7981769159700818E-2</v>
      </c>
      <c r="AB87" s="580">
        <v>9.7877238237928418E-2</v>
      </c>
      <c r="AC87" s="580">
        <v>9.7772930114112436E-2</v>
      </c>
      <c r="AD87" s="580">
        <v>9.7668844076701469E-2</v>
      </c>
      <c r="AE87" s="580">
        <v>9.7564979417170822E-2</v>
      </c>
      <c r="AF87" s="580">
        <v>9.7461335430006499E-2</v>
      </c>
      <c r="AG87" s="580">
        <v>9.7357911412689208E-2</v>
      </c>
      <c r="AH87" s="580">
        <v>9.7254706665678523E-2</v>
      </c>
      <c r="AI87" s="580">
        <v>9.7151720492397023E-2</v>
      </c>
      <c r="AJ87" s="580">
        <v>9.7048952199214722E-2</v>
      </c>
      <c r="AK87" s="580">
        <v>9.6946401095433482E-2</v>
      </c>
      <c r="AL87" s="580">
        <v>9.684406649327143E-2</v>
      </c>
      <c r="AM87" s="580">
        <v>9.674194770784772E-2</v>
      </c>
      <c r="AN87" s="580">
        <v>9.664004405716721E-2</v>
      </c>
      <c r="AO87" s="580">
        <v>9.6538354862105227E-2</v>
      </c>
      <c r="AP87" s="580">
        <v>9.6436879446392551E-2</v>
      </c>
      <c r="AQ87" s="580">
        <v>9.6335617136600354E-2</v>
      </c>
      <c r="AR87" s="580">
        <v>9.6234567262125412E-2</v>
      </c>
      <c r="AS87" s="580">
        <v>9.6133729155175152E-2</v>
      </c>
      <c r="AT87" s="580">
        <v>9.6033102150753072E-2</v>
      </c>
      <c r="AU87" s="580">
        <v>9.593268558664407E-2</v>
      </c>
      <c r="AV87" s="580">
        <v>9.5832478803399887E-2</v>
      </c>
      <c r="AW87" s="580">
        <v>9.5732481144324727E-2</v>
      </c>
      <c r="AX87" s="580">
        <v>9.5632691955460897E-2</v>
      </c>
      <c r="AY87" s="580">
        <v>9.5533110585574524E-2</v>
      </c>
      <c r="AZ87" s="580">
        <v>9.5433736386141416E-2</v>
      </c>
      <c r="BA87" s="580">
        <v>9.5334568711332973E-2</v>
      </c>
      <c r="BB87" s="580">
        <v>9.5235606918002202E-2</v>
      </c>
      <c r="BC87" s="580">
        <v>9.5136850365669781E-2</v>
      </c>
      <c r="BD87" s="580">
        <v>9.5038298416510333E-2</v>
      </c>
      <c r="BE87" s="580">
        <v>9.4939950435338552E-2</v>
      </c>
      <c r="BF87" s="580">
        <v>9.4841805789595696E-2</v>
      </c>
      <c r="BG87" s="580">
        <v>9.4743863849335933E-2</v>
      </c>
      <c r="BH87" s="580">
        <v>9.4646123987212907E-2</v>
      </c>
      <c r="BI87" s="580">
        <v>9.4548585578466335E-2</v>
      </c>
      <c r="BJ87" s="580">
        <v>9.4451248000908691E-2</v>
      </c>
      <c r="BK87" s="580">
        <v>9.4354110634911947E-2</v>
      </c>
    </row>
    <row r="88" spans="1:63">
      <c r="A88" s="1068"/>
      <c r="B88" s="510">
        <v>17.75</v>
      </c>
      <c r="C88" s="580">
        <v>9.8713599884053621E-2</v>
      </c>
      <c r="D88" s="580">
        <v>9.860664319127771E-2</v>
      </c>
      <c r="E88" s="580">
        <v>9.8499918023895433E-2</v>
      </c>
      <c r="F88" s="580">
        <v>9.8393423630957211E-2</v>
      </c>
      <c r="G88" s="580">
        <v>9.8287159264757604E-2</v>
      </c>
      <c r="H88" s="580">
        <v>9.8181124180817744E-2</v>
      </c>
      <c r="I88" s="580">
        <v>9.8075317637867948E-2</v>
      </c>
      <c r="J88" s="580">
        <v>9.7969738897830463E-2</v>
      </c>
      <c r="K88" s="580">
        <v>9.7864387225802346E-2</v>
      </c>
      <c r="L88" s="580">
        <v>9.7759261890038279E-2</v>
      </c>
      <c r="M88" s="580">
        <v>9.7654362161933794E-2</v>
      </c>
      <c r="N88" s="580">
        <v>9.7549687316008341E-2</v>
      </c>
      <c r="O88" s="580">
        <v>9.7445236629888549E-2</v>
      </c>
      <c r="P88" s="580">
        <v>9.7341009384291688E-2</v>
      </c>
      <c r="Q88" s="580">
        <v>9.7237004863009124E-2</v>
      </c>
      <c r="R88" s="580">
        <v>9.7133222352889834E-2</v>
      </c>
      <c r="S88" s="580">
        <v>9.7029661143824247E-2</v>
      </c>
      <c r="T88" s="580">
        <v>9.6926320528727947E-2</v>
      </c>
      <c r="U88" s="580">
        <v>9.6823199803525606E-2</v>
      </c>
      <c r="V88" s="580">
        <v>9.6720298267135005E-2</v>
      </c>
      <c r="W88" s="580">
        <v>9.6617615221451139E-2</v>
      </c>
      <c r="X88" s="580">
        <v>9.6515149971330455E-2</v>
      </c>
      <c r="Y88" s="580">
        <v>9.641290182457507E-2</v>
      </c>
      <c r="Z88" s="580">
        <v>9.6310870091917328E-2</v>
      </c>
      <c r="AA88" s="580">
        <v>9.6209054087004212E-2</v>
      </c>
      <c r="AB88" s="580">
        <v>9.6107453126381956E-2</v>
      </c>
      <c r="AC88" s="580">
        <v>9.6006066529480821E-2</v>
      </c>
      <c r="AD88" s="580">
        <v>9.5904893618599829E-2</v>
      </c>
      <c r="AE88" s="580">
        <v>9.5803933718891662E-2</v>
      </c>
      <c r="AF88" s="580">
        <v>9.5703186158347747E-2</v>
      </c>
      <c r="AG88" s="580">
        <v>9.5602650267783237E-2</v>
      </c>
      <c r="AH88" s="580">
        <v>9.5502325380822248E-2</v>
      </c>
      <c r="AI88" s="580">
        <v>9.540221083388313E-2</v>
      </c>
      <c r="AJ88" s="580">
        <v>9.5302305966163861E-2</v>
      </c>
      <c r="AK88" s="580">
        <v>9.5202610119627412E-2</v>
      </c>
      <c r="AL88" s="580">
        <v>9.5103122638987431E-2</v>
      </c>
      <c r="AM88" s="580">
        <v>9.5003842871693833E-2</v>
      </c>
      <c r="AN88" s="580">
        <v>9.4904770167918484E-2</v>
      </c>
      <c r="AO88" s="580">
        <v>9.4805903880541054E-2</v>
      </c>
      <c r="AP88" s="580">
        <v>9.4707243365135002E-2</v>
      </c>
      <c r="AQ88" s="580">
        <v>9.4608787979953438E-2</v>
      </c>
      <c r="AR88" s="580">
        <v>9.4510537085915322E-2</v>
      </c>
      <c r="AS88" s="580">
        <v>9.441249004659158E-2</v>
      </c>
      <c r="AT88" s="580">
        <v>9.4314646228191371E-2</v>
      </c>
      <c r="AU88" s="580">
        <v>9.4217004999548437E-2</v>
      </c>
      <c r="AV88" s="580">
        <v>9.4119565732107544E-2</v>
      </c>
      <c r="AW88" s="580">
        <v>9.4022327799910974E-2</v>
      </c>
      <c r="AX88" s="580">
        <v>9.3925290579585097E-2</v>
      </c>
      <c r="AY88" s="580">
        <v>9.3828453450327129E-2</v>
      </c>
      <c r="AZ88" s="580">
        <v>9.3731815793891823E-2</v>
      </c>
      <c r="BA88" s="580">
        <v>9.3635376994578315E-2</v>
      </c>
      <c r="BB88" s="580">
        <v>9.3539136439217074E-2</v>
      </c>
      <c r="BC88" s="580">
        <v>9.3443093517156933E-2</v>
      </c>
      <c r="BD88" s="580">
        <v>9.3347247620252094E-2</v>
      </c>
      <c r="BE88" s="580">
        <v>9.3251598142849348E-2</v>
      </c>
      <c r="BF88" s="580">
        <v>9.3156144481775338E-2</v>
      </c>
      <c r="BG88" s="580">
        <v>9.3060886036323801E-2</v>
      </c>
      <c r="BH88" s="580">
        <v>9.2965822208243051E-2</v>
      </c>
      <c r="BI88" s="580">
        <v>9.2870952401723425E-2</v>
      </c>
      <c r="BJ88" s="580">
        <v>9.2776276023384757E-2</v>
      </c>
      <c r="BK88" s="580">
        <v>9.2681792482264186E-2</v>
      </c>
    </row>
    <row r="89" spans="1:63">
      <c r="A89" s="1068"/>
      <c r="B89" s="510">
        <v>18</v>
      </c>
      <c r="C89" s="580">
        <v>9.691511726729185E-2</v>
      </c>
      <c r="D89" s="580">
        <v>9.6811188394572589E-2</v>
      </c>
      <c r="E89" s="580">
        <v>9.6707482183506138E-2</v>
      </c>
      <c r="F89" s="580">
        <v>9.6603997919298468E-2</v>
      </c>
      <c r="G89" s="580">
        <v>9.6500734890211826E-2</v>
      </c>
      <c r="H89" s="580">
        <v>9.6397692387548348E-2</v>
      </c>
      <c r="I89" s="580">
        <v>9.6294869705633959E-2</v>
      </c>
      <c r="J89" s="580">
        <v>9.6192266141802166E-2</v>
      </c>
      <c r="K89" s="580">
        <v>9.6089880996378121E-2</v>
      </c>
      <c r="L89" s="580">
        <v>9.598771357266267E-2</v>
      </c>
      <c r="M89" s="580">
        <v>9.5885763176916577E-2</v>
      </c>
      <c r="N89" s="580">
        <v>9.5784029118344827E-2</v>
      </c>
      <c r="O89" s="580">
        <v>9.5682510709080973E-2</v>
      </c>
      <c r="P89" s="580">
        <v>9.5581207264171728E-2</v>
      </c>
      <c r="Q89" s="580">
        <v>9.5480118101561443E-2</v>
      </c>
      <c r="R89" s="580">
        <v>9.5379242542076886E-2</v>
      </c>
      <c r="S89" s="580">
        <v>9.5278579909412034E-2</v>
      </c>
      <c r="T89" s="580">
        <v>9.517812953011287E-2</v>
      </c>
      <c r="U89" s="580">
        <v>9.5077890733562459E-2</v>
      </c>
      <c r="V89" s="580">
        <v>9.4977862851966022E-2</v>
      </c>
      <c r="W89" s="580">
        <v>9.487804522033598E-2</v>
      </c>
      <c r="X89" s="580">
        <v>9.4778437176477409E-2</v>
      </c>
      <c r="Y89" s="580">
        <v>9.4679038060973261E-2</v>
      </c>
      <c r="Z89" s="580">
        <v>9.4579847217169846E-2</v>
      </c>
      <c r="AA89" s="580">
        <v>9.4480863991162373E-2</v>
      </c>
      <c r="AB89" s="580">
        <v>9.4382087731780584E-2</v>
      </c>
      <c r="AC89" s="580">
        <v>9.428351779057452E-2</v>
      </c>
      <c r="AD89" s="580">
        <v>9.4185153521800208E-2</v>
      </c>
      <c r="AE89" s="580">
        <v>9.4086994282405689E-2</v>
      </c>
      <c r="AF89" s="580">
        <v>9.3989039432016974E-2</v>
      </c>
      <c r="AG89" s="580">
        <v>9.3891288332924025E-2</v>
      </c>
      <c r="AH89" s="580">
        <v>9.3793740350067059E-2</v>
      </c>
      <c r="AI89" s="580">
        <v>9.3696394851022699E-2</v>
      </c>
      <c r="AJ89" s="580">
        <v>9.3599251205990316E-2</v>
      </c>
      <c r="AK89" s="580">
        <v>9.3502308787778488E-2</v>
      </c>
      <c r="AL89" s="580">
        <v>9.340556697179149E-2</v>
      </c>
      <c r="AM89" s="580">
        <v>9.3309025136015813E-2</v>
      </c>
      <c r="AN89" s="580">
        <v>9.3212682661006949E-2</v>
      </c>
      <c r="AO89" s="580">
        <v>9.311653892987605E-2</v>
      </c>
      <c r="AP89" s="580">
        <v>9.3020593328276793E-2</v>
      </c>
      <c r="AQ89" s="580">
        <v>9.2924845244392304E-2</v>
      </c>
      <c r="AR89" s="580">
        <v>9.2829294068922152E-2</v>
      </c>
      <c r="AS89" s="580">
        <v>9.2733939195069379E-2</v>
      </c>
      <c r="AT89" s="580">
        <v>9.2638780018527725E-2</v>
      </c>
      <c r="AU89" s="580">
        <v>9.2543815937468826E-2</v>
      </c>
      <c r="AV89" s="580">
        <v>9.2449046352529513E-2</v>
      </c>
      <c r="AW89" s="580">
        <v>9.2354470666799249E-2</v>
      </c>
      <c r="AX89" s="580">
        <v>9.2260088285807521E-2</v>
      </c>
      <c r="AY89" s="580">
        <v>9.2165898617511496E-2</v>
      </c>
      <c r="AZ89" s="580">
        <v>9.2071901072283496E-2</v>
      </c>
      <c r="BA89" s="580">
        <v>9.1978095062898835E-2</v>
      </c>
      <c r="BB89" s="580">
        <v>9.1884480004523511E-2</v>
      </c>
      <c r="BC89" s="580">
        <v>9.1791055314702066E-2</v>
      </c>
      <c r="BD89" s="580">
        <v>9.1697820413345524E-2</v>
      </c>
      <c r="BE89" s="580">
        <v>9.160477472271937E-2</v>
      </c>
      <c r="BF89" s="580">
        <v>9.151191766743158E-2</v>
      </c>
      <c r="BG89" s="580">
        <v>9.1419248674420861E-2</v>
      </c>
      <c r="BH89" s="580">
        <v>9.1326767172944773E-2</v>
      </c>
      <c r="BI89" s="580">
        <v>9.1234472594568003E-2</v>
      </c>
      <c r="BJ89" s="580">
        <v>9.1142364373150833E-2</v>
      </c>
      <c r="BK89" s="580">
        <v>9.1050441944837412E-2</v>
      </c>
    </row>
    <row r="90" spans="1:63">
      <c r="A90" s="1068"/>
      <c r="B90" s="510">
        <v>18.25</v>
      </c>
      <c r="C90" s="580">
        <v>9.5162394707829473E-2</v>
      </c>
      <c r="D90" s="580">
        <v>9.5061383482593742E-2</v>
      </c>
      <c r="E90" s="580">
        <v>9.496058646904873E-2</v>
      </c>
      <c r="F90" s="580">
        <v>9.4860002986507055E-2</v>
      </c>
      <c r="G90" s="580">
        <v>9.4759632357162199E-2</v>
      </c>
      <c r="H90" s="580">
        <v>9.4659473906073432E-2</v>
      </c>
      <c r="I90" s="580">
        <v>9.4559526961150539E-2</v>
      </c>
      <c r="J90" s="580">
        <v>9.4459790853138839E-2</v>
      </c>
      <c r="K90" s="580">
        <v>9.4360264915604244E-2</v>
      </c>
      <c r="L90" s="580">
        <v>9.4260948484918464E-2</v>
      </c>
      <c r="M90" s="580">
        <v>9.4161840900244112E-2</v>
      </c>
      <c r="N90" s="580">
        <v>9.406294150352025E-2</v>
      </c>
      <c r="O90" s="580">
        <v>9.3964249639447661E-2</v>
      </c>
      <c r="P90" s="580">
        <v>9.3865764655474443E-2</v>
      </c>
      <c r="Q90" s="580">
        <v>9.3767485901781619E-2</v>
      </c>
      <c r="R90" s="580">
        <v>9.3669412731268858E-2</v>
      </c>
      <c r="S90" s="580">
        <v>9.3571544499540235E-2</v>
      </c>
      <c r="T90" s="580">
        <v>9.3473880564890144E-2</v>
      </c>
      <c r="U90" s="580">
        <v>9.3376420288289297E-2</v>
      </c>
      <c r="V90" s="580">
        <v>9.3279163033370707E-2</v>
      </c>
      <c r="W90" s="580">
        <v>9.3182108166415936E-2</v>
      </c>
      <c r="X90" s="580">
        <v>9.3085255056341284E-2</v>
      </c>
      <c r="Y90" s="580">
        <v>9.2988603074684054E-2</v>
      </c>
      <c r="Z90" s="580">
        <v>9.2892151595589084E-2</v>
      </c>
      <c r="AA90" s="580">
        <v>9.2795899995795142E-2</v>
      </c>
      <c r="AB90" s="580">
        <v>9.2699847654621498E-2</v>
      </c>
      <c r="AC90" s="580">
        <v>9.2603993953954661E-2</v>
      </c>
      <c r="AD90" s="580">
        <v>9.2508338278235028E-2</v>
      </c>
      <c r="AE90" s="580">
        <v>9.241288001444381E-2</v>
      </c>
      <c r="AF90" s="580">
        <v>9.2317618552089808E-2</v>
      </c>
      <c r="AG90" s="580">
        <v>9.2222553283196507E-2</v>
      </c>
      <c r="AH90" s="580">
        <v>9.2127683602289109E-2</v>
      </c>
      <c r="AI90" s="580">
        <v>9.2033008906381636E-2</v>
      </c>
      <c r="AJ90" s="580">
        <v>9.1938528594964236E-2</v>
      </c>
      <c r="AK90" s="580">
        <v>9.1844242069990409E-2</v>
      </c>
      <c r="AL90" s="580">
        <v>9.1750148735864429E-2</v>
      </c>
      <c r="AM90" s="580">
        <v>9.1656247999428814E-2</v>
      </c>
      <c r="AN90" s="580">
        <v>9.1562539269951823E-2</v>
      </c>
      <c r="AO90" s="580">
        <v>9.1469021959115063E-2</v>
      </c>
      <c r="AP90" s="580">
        <v>9.1375695481001273E-2</v>
      </c>
      <c r="AQ90" s="580">
        <v>9.1282559252081952E-2</v>
      </c>
      <c r="AR90" s="580">
        <v>9.1189612691205277E-2</v>
      </c>
      <c r="AS90" s="580">
        <v>9.1096855219584036E-2</v>
      </c>
      <c r="AT90" s="580">
        <v>9.1004286260783523E-2</v>
      </c>
      <c r="AU90" s="580">
        <v>9.0911905240709703E-2</v>
      </c>
      <c r="AV90" s="580">
        <v>9.0819711587597246E-2</v>
      </c>
      <c r="AW90" s="580">
        <v>9.0727704731997816E-2</v>
      </c>
      <c r="AX90" s="580">
        <v>9.0635884106768289E-2</v>
      </c>
      <c r="AY90" s="580">
        <v>9.0544249147059136E-2</v>
      </c>
      <c r="AZ90" s="580">
        <v>9.0452799290302824E-2</v>
      </c>
      <c r="BA90" s="580">
        <v>9.0361533976202252E-2</v>
      </c>
      <c r="BB90" s="580">
        <v>9.0270452646719443E-2</v>
      </c>
      <c r="BC90" s="580">
        <v>9.0179554746064039E-2</v>
      </c>
      <c r="BD90" s="580">
        <v>9.0088839720682032E-2</v>
      </c>
      <c r="BE90" s="580">
        <v>8.9998307019244578E-2</v>
      </c>
      <c r="BF90" s="580">
        <v>8.990795609263677E-2</v>
      </c>
      <c r="BG90" s="580">
        <v>8.9817786393946553E-2</v>
      </c>
      <c r="BH90" s="580">
        <v>8.9727797378453683E-2</v>
      </c>
      <c r="BI90" s="580">
        <v>8.9637988503618773E-2</v>
      </c>
      <c r="BJ90" s="580">
        <v>8.9548359229072408E-2</v>
      </c>
      <c r="BK90" s="580">
        <v>8.9458909016604235E-2</v>
      </c>
    </row>
    <row r="91" spans="1:63">
      <c r="A91" s="1068"/>
      <c r="B91" s="576">
        <v>18.5</v>
      </c>
      <c r="C91" s="580">
        <v>9.345405822254603E-2</v>
      </c>
      <c r="D91" s="580">
        <v>9.335585924424708E-2</v>
      </c>
      <c r="E91" s="580">
        <v>9.3257866418950244E-2</v>
      </c>
      <c r="F91" s="580">
        <v>9.3160079098158502E-2</v>
      </c>
      <c r="G91" s="580">
        <v>9.3062496636091979E-2</v>
      </c>
      <c r="H91" s="580">
        <v>9.296511838967364E-2</v>
      </c>
      <c r="I91" s="580">
        <v>9.2867943718515325E-2</v>
      </c>
      <c r="J91" s="580">
        <v>9.2770971984903541E-2</v>
      </c>
      <c r="K91" s="580">
        <v>9.267420255378564E-2</v>
      </c>
      <c r="L91" s="580">
        <v>9.2577634792755895E-2</v>
      </c>
      <c r="M91" s="580">
        <v>9.2481268072041711E-2</v>
      </c>
      <c r="N91" s="580">
        <v>9.2385101764490024E-2</v>
      </c>
      <c r="O91" s="580">
        <v>9.2289135245553558E-2</v>
      </c>
      <c r="P91" s="580">
        <v>9.2193367893277423E-2</v>
      </c>
      <c r="Q91" s="580">
        <v>9.2097799088285623E-2</v>
      </c>
      <c r="R91" s="580">
        <v>9.2002428213767695E-2</v>
      </c>
      <c r="S91" s="580">
        <v>9.1907254655465495E-2</v>
      </c>
      <c r="T91" s="580">
        <v>9.1812277801659958E-2</v>
      </c>
      <c r="U91" s="580">
        <v>9.1717497043157986E-2</v>
      </c>
      <c r="V91" s="580">
        <v>9.1622911773279483E-2</v>
      </c>
      <c r="W91" s="580">
        <v>9.1528521387844355E-2</v>
      </c>
      <c r="X91" s="580">
        <v>9.1434325285159643E-2</v>
      </c>
      <c r="Y91" s="580">
        <v>9.1340322866006796E-2</v>
      </c>
      <c r="Z91" s="580">
        <v>9.1246513533628906E-2</v>
      </c>
      <c r="AA91" s="580">
        <v>9.115289669371808E-2</v>
      </c>
      <c r="AB91" s="580">
        <v>9.105947175440296E-2</v>
      </c>
      <c r="AC91" s="580">
        <v>9.0966238126236179E-2</v>
      </c>
      <c r="AD91" s="580">
        <v>9.0873195222181943E-2</v>
      </c>
      <c r="AE91" s="580">
        <v>9.078034245760383E-2</v>
      </c>
      <c r="AF91" s="580">
        <v>9.0687679250252409E-2</v>
      </c>
      <c r="AG91" s="580">
        <v>9.0595205020253144E-2</v>
      </c>
      <c r="AH91" s="580">
        <v>9.0502919190094275E-2</v>
      </c>
      <c r="AI91" s="580">
        <v>9.041082118461484E-2</v>
      </c>
      <c r="AJ91" s="580">
        <v>9.0318910430992647E-2</v>
      </c>
      <c r="AK91" s="580">
        <v>9.0227186358732434E-2</v>
      </c>
      <c r="AL91" s="580">
        <v>9.0135648399654128E-2</v>
      </c>
      <c r="AM91" s="580">
        <v>9.0044295987880996E-2</v>
      </c>
      <c r="AN91" s="580">
        <v>8.995312855982808E-2</v>
      </c>
      <c r="AO91" s="580">
        <v>8.9862145554190545E-2</v>
      </c>
      <c r="AP91" s="580">
        <v>8.9771346411932212E-2</v>
      </c>
      <c r="AQ91" s="580">
        <v>8.9680730576274084E-2</v>
      </c>
      <c r="AR91" s="580">
        <v>8.9590297492682922E-2</v>
      </c>
      <c r="AS91" s="580">
        <v>8.9500046608860045E-2</v>
      </c>
      <c r="AT91" s="580">
        <v>8.9409977374729943E-2</v>
      </c>
      <c r="AU91" s="580">
        <v>8.9320089242429221E-2</v>
      </c>
      <c r="AV91" s="580">
        <v>8.9230381666295447E-2</v>
      </c>
      <c r="AW91" s="580">
        <v>8.9140854102856062E-2</v>
      </c>
      <c r="AX91" s="580">
        <v>8.9051506010817502E-2</v>
      </c>
      <c r="AY91" s="580">
        <v>8.896233685105423E-2</v>
      </c>
      <c r="AZ91" s="580">
        <v>8.887334608659786E-2</v>
      </c>
      <c r="BA91" s="580">
        <v>8.8784533182626454E-2</v>
      </c>
      <c r="BB91" s="580">
        <v>8.86958976064538E-2</v>
      </c>
      <c r="BC91" s="580">
        <v>8.8607438827518648E-2</v>
      </c>
      <c r="BD91" s="580">
        <v>8.8519156317374295E-2</v>
      </c>
      <c r="BE91" s="580">
        <v>8.8431049549677954E-2</v>
      </c>
      <c r="BF91" s="580">
        <v>8.8343118000180285E-2</v>
      </c>
      <c r="BG91" s="580">
        <v>8.8255361146715047E-2</v>
      </c>
      <c r="BH91" s="580">
        <v>8.8167778469188787E-2</v>
      </c>
      <c r="BI91" s="580">
        <v>8.8080369449570456E-2</v>
      </c>
      <c r="BJ91" s="580">
        <v>8.799313357188128E-2</v>
      </c>
      <c r="BK91" s="580">
        <v>8.7906070322184629E-2</v>
      </c>
    </row>
    <row r="92" spans="1:63">
      <c r="A92" s="1068"/>
      <c r="B92" s="510">
        <v>18.75</v>
      </c>
      <c r="C92" s="580">
        <v>9.1788772824294096E-2</v>
      </c>
      <c r="D92" s="580">
        <v>9.1693285233544808E-2</v>
      </c>
      <c r="E92" s="580">
        <v>9.159799610725386E-2</v>
      </c>
      <c r="F92" s="580">
        <v>9.1502904827321319E-2</v>
      </c>
      <c r="G92" s="580">
        <v>9.1408010778211216E-2</v>
      </c>
      <c r="H92" s="580">
        <v>9.131331334693836E-2</v>
      </c>
      <c r="I92" s="580">
        <v>9.1218811923055157E-2</v>
      </c>
      <c r="J92" s="580">
        <v>9.1124505898638339E-2</v>
      </c>
      <c r="K92" s="580">
        <v>9.1030394668276116E-2</v>
      </c>
      <c r="L92" s="580">
        <v>9.0936477629055129E-2</v>
      </c>
      <c r="M92" s="580">
        <v>9.0842754180547533E-2</v>
      </c>
      <c r="N92" s="580">
        <v>9.0749223724798295E-2</v>
      </c>
      <c r="O92" s="580">
        <v>9.0655885666312441E-2</v>
      </c>
      <c r="P92" s="580">
        <v>9.0562739412042376E-2</v>
      </c>
      <c r="Q92" s="580">
        <v>9.0469784371375386E-2</v>
      </c>
      <c r="R92" s="580">
        <v>9.037701995612113E-2</v>
      </c>
      <c r="S92" s="580">
        <v>9.0284445580499209E-2</v>
      </c>
      <c r="T92" s="580">
        <v>9.0192060661126866E-2</v>
      </c>
      <c r="U92" s="580">
        <v>9.0099864617006739E-2</v>
      </c>
      <c r="V92" s="580">
        <v>9.0007856869514652E-2</v>
      </c>
      <c r="W92" s="580">
        <v>8.9916036842387526E-2</v>
      </c>
      <c r="X92" s="580">
        <v>8.982440396171136E-2</v>
      </c>
      <c r="Y92" s="580">
        <v>8.9732957655909246E-2</v>
      </c>
      <c r="Z92" s="580">
        <v>8.9641697355729494E-2</v>
      </c>
      <c r="AA92" s="580">
        <v>8.9550622494233845E-2</v>
      </c>
      <c r="AB92" s="580">
        <v>8.9459732506785683E-2</v>
      </c>
      <c r="AC92" s="580">
        <v>8.9369026831038423E-2</v>
      </c>
      <c r="AD92" s="580">
        <v>8.9278504906923864E-2</v>
      </c>
      <c r="AE92" s="580">
        <v>8.9188166176640715E-2</v>
      </c>
      <c r="AF92" s="580">
        <v>8.9098010084643034E-2</v>
      </c>
      <c r="AG92" s="580">
        <v>8.9008036077628985E-2</v>
      </c>
      <c r="AH92" s="580">
        <v>8.8918243604529434E-2</v>
      </c>
      <c r="AI92" s="580">
        <v>8.882863211649665E-2</v>
      </c>
      <c r="AJ92" s="580">
        <v>8.8739201066893231E-2</v>
      </c>
      <c r="AK92" s="580">
        <v>8.8649949911280959E-2</v>
      </c>
      <c r="AL92" s="580">
        <v>8.8560878107409674E-2</v>
      </c>
      <c r="AM92" s="580">
        <v>8.8471985115206389E-2</v>
      </c>
      <c r="AN92" s="580">
        <v>8.8383270396764343E-2</v>
      </c>
      <c r="AO92" s="580">
        <v>8.8294733416332108E-2</v>
      </c>
      <c r="AP92" s="580">
        <v>8.8206373640302857E-2</v>
      </c>
      <c r="AQ92" s="580">
        <v>8.8118190537203642E-2</v>
      </c>
      <c r="AR92" s="580">
        <v>8.8030183577684731E-2</v>
      </c>
      <c r="AS92" s="580">
        <v>8.7942352234508955E-2</v>
      </c>
      <c r="AT92" s="580">
        <v>8.7854695982541281E-2</v>
      </c>
      <c r="AU92" s="580">
        <v>8.7767214298738294E-2</v>
      </c>
      <c r="AV92" s="580">
        <v>8.7679906662137763E-2</v>
      </c>
      <c r="AW92" s="580">
        <v>8.7592772553848383E-2</v>
      </c>
      <c r="AX92" s="580">
        <v>8.7505811457039423E-2</v>
      </c>
      <c r="AY92" s="580">
        <v>8.7419022856930498E-2</v>
      </c>
      <c r="AZ92" s="580">
        <v>8.7332406240781507E-2</v>
      </c>
      <c r="BA92" s="580">
        <v>8.7245961097882421E-2</v>
      </c>
      <c r="BB92" s="580">
        <v>8.715968691954333E-2</v>
      </c>
      <c r="BC92" s="580">
        <v>8.7073583199084412E-2</v>
      </c>
      <c r="BD92" s="580">
        <v>8.6987649431826061E-2</v>
      </c>
      <c r="BE92" s="580">
        <v>8.6901885115078945E-2</v>
      </c>
      <c r="BF92" s="580">
        <v>8.6816289748134309E-2</v>
      </c>
      <c r="BG92" s="580">
        <v>8.6730862832254174E-2</v>
      </c>
      <c r="BH92" s="580">
        <v>8.6645603870661628E-2</v>
      </c>
      <c r="BI92" s="580">
        <v>8.6560512368531267E-2</v>
      </c>
      <c r="BJ92" s="580">
        <v>8.6475587832979553E-2</v>
      </c>
      <c r="BK92" s="580">
        <v>8.6390829773055303E-2</v>
      </c>
    </row>
    <row r="93" spans="1:63">
      <c r="A93" s="1068"/>
      <c r="B93" s="510">
        <v>19</v>
      </c>
      <c r="C93" s="580">
        <v>9.0165242393589806E-2</v>
      </c>
      <c r="D93" s="580">
        <v>9.0072369652823031E-2</v>
      </c>
      <c r="E93" s="580">
        <v>8.9979688038271652E-2</v>
      </c>
      <c r="F93" s="580">
        <v>8.9887196960553681E-2</v>
      </c>
      <c r="G93" s="580">
        <v>8.979489583270793E-2</v>
      </c>
      <c r="H93" s="580">
        <v>8.9702784070181688E-2</v>
      </c>
      <c r="I93" s="580">
        <v>8.961086109081827E-2</v>
      </c>
      <c r="J93" s="580">
        <v>8.9519126314844835E-2</v>
      </c>
      <c r="K93" s="580">
        <v>8.9427579164860202E-2</v>
      </c>
      <c r="L93" s="580">
        <v>8.9336219065822647E-2</v>
      </c>
      <c r="M93" s="580">
        <v>8.9245045445037946E-2</v>
      </c>
      <c r="N93" s="580">
        <v>8.9154057732147421E-2</v>
      </c>
      <c r="O93" s="580">
        <v>8.9063255359115925E-2</v>
      </c>
      <c r="P93" s="580">
        <v>8.89726377602202E-2</v>
      </c>
      <c r="Q93" s="580">
        <v>8.8882204372036977E-2</v>
      </c>
      <c r="R93" s="580">
        <v>8.8791954633431341E-2</v>
      </c>
      <c r="S93" s="580">
        <v>8.870188798554518E-2</v>
      </c>
      <c r="T93" s="580">
        <v>8.8612003871785611E-2</v>
      </c>
      <c r="U93" s="580">
        <v>8.8522301737813461E-2</v>
      </c>
      <c r="V93" s="580">
        <v>8.8432781031531973E-2</v>
      </c>
      <c r="W93" s="580">
        <v>8.8343441203075426E-2</v>
      </c>
      <c r="X93" s="580">
        <v>8.8254281704797835E-2</v>
      </c>
      <c r="Y93" s="580">
        <v>8.8165301991261852E-2</v>
      </c>
      <c r="Z93" s="580">
        <v>8.8076501519227565E-2</v>
      </c>
      <c r="AA93" s="580">
        <v>8.7987879747641495E-2</v>
      </c>
      <c r="AB93" s="580">
        <v>8.7899436137625575E-2</v>
      </c>
      <c r="AC93" s="580">
        <v>8.7811170152466242E-2</v>
      </c>
      <c r="AD93" s="580">
        <v>8.77230812576036E-2</v>
      </c>
      <c r="AE93" s="580">
        <v>8.7635168920620538E-2</v>
      </c>
      <c r="AF93" s="580">
        <v>8.7547432611232143E-2</v>
      </c>
      <c r="AG93" s="580">
        <v>8.7459871801274958E-2</v>
      </c>
      <c r="AH93" s="580">
        <v>8.7372485964696336E-2</v>
      </c>
      <c r="AI93" s="580">
        <v>8.7285274577544009E-2</v>
      </c>
      <c r="AJ93" s="580">
        <v>8.7198237117955588E-2</v>
      </c>
      <c r="AK93" s="580">
        <v>8.7111373066148051E-2</v>
      </c>
      <c r="AL93" s="580">
        <v>8.7024681904407555E-2</v>
      </c>
      <c r="AM93" s="580">
        <v>8.6938163117079068E-2</v>
      </c>
      <c r="AN93" s="580">
        <v>8.6851816190556083E-2</v>
      </c>
      <c r="AO93" s="580">
        <v>8.676564061327062E-2</v>
      </c>
      <c r="AP93" s="580">
        <v>8.6679635875682962E-2</v>
      </c>
      <c r="AQ93" s="580">
        <v>8.6593801470271667E-2</v>
      </c>
      <c r="AR93" s="580">
        <v>8.6508136891523646E-2</v>
      </c>
      <c r="AS93" s="580">
        <v>8.6422641635924155E-2</v>
      </c>
      <c r="AT93" s="580">
        <v>8.6337315201946971E-2</v>
      </c>
      <c r="AU93" s="580">
        <v>8.6252157090044551E-2</v>
      </c>
      <c r="AV93" s="580">
        <v>8.6167166802638362E-2</v>
      </c>
      <c r="AW93" s="580">
        <v>8.608234384410908E-2</v>
      </c>
      <c r="AX93" s="580">
        <v>8.5997687720787058E-2</v>
      </c>
      <c r="AY93" s="580">
        <v>8.5913197940942654E-2</v>
      </c>
      <c r="AZ93" s="580">
        <v>8.5828874014776818E-2</v>
      </c>
      <c r="BA93" s="580">
        <v>8.5744715454411508E-2</v>
      </c>
      <c r="BB93" s="580">
        <v>8.5660721773880386E-2</v>
      </c>
      <c r="BC93" s="580">
        <v>8.5576892489119413E-2</v>
      </c>
      <c r="BD93" s="580">
        <v>8.5493227117957538E-2</v>
      </c>
      <c r="BE93" s="580">
        <v>8.5409725180107463E-2</v>
      </c>
      <c r="BF93" s="580">
        <v>8.5326386197156517E-2</v>
      </c>
      <c r="BG93" s="580">
        <v>8.5243209692557401E-2</v>
      </c>
      <c r="BH93" s="580">
        <v>8.5160195191619201E-2</v>
      </c>
      <c r="BI93" s="580">
        <v>8.507734222149832E-2</v>
      </c>
      <c r="BJ93" s="580">
        <v>8.4994650311189468E-2</v>
      </c>
      <c r="BK93" s="580">
        <v>8.4912118991516836E-2</v>
      </c>
    </row>
    <row r="94" spans="1:63">
      <c r="A94" s="1068"/>
      <c r="B94" s="510">
        <v>19.25</v>
      </c>
      <c r="C94" s="580">
        <v>8.8582209374180904E-2</v>
      </c>
      <c r="D94" s="580">
        <v>8.8491859059339914E-2</v>
      </c>
      <c r="E94" s="580">
        <v>8.8401692864127801E-2</v>
      </c>
      <c r="F94" s="580">
        <v>8.831171022630753E-2</v>
      </c>
      <c r="G94" s="580">
        <v>8.8221910585928848E-2</v>
      </c>
      <c r="H94" s="580">
        <v>8.813229338531671E-2</v>
      </c>
      <c r="I94" s="580">
        <v>8.8042858069059815E-2</v>
      </c>
      <c r="J94" s="580">
        <v>8.7953604083999035E-2</v>
      </c>
      <c r="K94" s="580">
        <v>8.786453087921603E-2</v>
      </c>
      <c r="L94" s="580">
        <v>8.7775637906021942E-2</v>
      </c>
      <c r="M94" s="580">
        <v>8.7686924617946124E-2</v>
      </c>
      <c r="N94" s="580">
        <v>8.7598390470724902E-2</v>
      </c>
      <c r="O94" s="580">
        <v>8.7510034922290508E-2</v>
      </c>
      <c r="P94" s="580">
        <v>8.7421857432759972E-2</v>
      </c>
      <c r="Q94" s="580">
        <v>8.7333857464424111E-2</v>
      </c>
      <c r="R94" s="580">
        <v>8.7246034481736665E-2</v>
      </c>
      <c r="S94" s="580">
        <v>8.7158387951303373E-2</v>
      </c>
      <c r="T94" s="580">
        <v>8.7070917341871168E-2</v>
      </c>
      <c r="U94" s="580">
        <v>8.6983622124317525E-2</v>
      </c>
      <c r="V94" s="580">
        <v>8.6896501771639711E-2</v>
      </c>
      <c r="W94" s="580">
        <v>8.6809555758944168E-2</v>
      </c>
      <c r="X94" s="580">
        <v>8.6722783563436059E-2</v>
      </c>
      <c r="Y94" s="580">
        <v>8.6636184664408741E-2</v>
      </c>
      <c r="Z94" s="580">
        <v>8.6549758543233296E-2</v>
      </c>
      <c r="AA94" s="580">
        <v>8.6463504683348277E-2</v>
      </c>
      <c r="AB94" s="580">
        <v>8.6377422570249357E-2</v>
      </c>
      <c r="AC94" s="580">
        <v>8.6291511691479098E-2</v>
      </c>
      <c r="AD94" s="580">
        <v>8.6205771536616807E-2</v>
      </c>
      <c r="AE94" s="580">
        <v>8.6120201597268395E-2</v>
      </c>
      <c r="AF94" s="580">
        <v>8.6034801367056393E-2</v>
      </c>
      <c r="AG94" s="580">
        <v>8.5949570341609868E-2</v>
      </c>
      <c r="AH94" s="580">
        <v>8.5864508018554567E-2</v>
      </c>
      <c r="AI94" s="580">
        <v>8.5779613897503035E-2</v>
      </c>
      <c r="AJ94" s="580">
        <v>8.5694887480044765E-2</v>
      </c>
      <c r="AK94" s="580">
        <v>8.5610328269736496E-2</v>
      </c>
      <c r="AL94" s="580">
        <v>8.5525935772092498E-2</v>
      </c>
      <c r="AM94" s="580">
        <v>8.5441709494574872E-2</v>
      </c>
      <c r="AN94" s="580">
        <v>8.5357648946584083E-2</v>
      </c>
      <c r="AO94" s="580">
        <v>8.5273753639449376E-2</v>
      </c>
      <c r="AP94" s="580">
        <v>8.5190023086419236E-2</v>
      </c>
      <c r="AQ94" s="580">
        <v>8.5106456802652122E-2</v>
      </c>
      <c r="AR94" s="580">
        <v>8.5023054305206999E-2</v>
      </c>
      <c r="AS94" s="580">
        <v>8.4939815113034056E-2</v>
      </c>
      <c r="AT94" s="580">
        <v>8.4856738746965477E-2</v>
      </c>
      <c r="AU94" s="580">
        <v>8.4773824729706238E-2</v>
      </c>
      <c r="AV94" s="580">
        <v>8.4691072585824964E-2</v>
      </c>
      <c r="AW94" s="580">
        <v>8.460848184174484E-2</v>
      </c>
      <c r="AX94" s="580">
        <v>8.4526052025734599E-2</v>
      </c>
      <c r="AY94" s="580">
        <v>8.4443782667899467E-2</v>
      </c>
      <c r="AZ94" s="580">
        <v>8.4361673300172371E-2</v>
      </c>
      <c r="BA94" s="580">
        <v>8.4279723456304897E-2</v>
      </c>
      <c r="BB94" s="580">
        <v>8.4197932671858627E-2</v>
      </c>
      <c r="BC94" s="580">
        <v>8.4116300484196216E-2</v>
      </c>
      <c r="BD94" s="580">
        <v>8.4034826432472759E-2</v>
      </c>
      <c r="BE94" s="580">
        <v>8.3953510057627148E-2</v>
      </c>
      <c r="BF94" s="580">
        <v>8.3872350902373327E-2</v>
      </c>
      <c r="BG94" s="580">
        <v>8.379134851119184E-2</v>
      </c>
      <c r="BH94" s="580">
        <v>8.3710502430321257E-2</v>
      </c>
      <c r="BI94" s="580">
        <v>8.362981220774969E-2</v>
      </c>
      <c r="BJ94" s="580">
        <v>8.3549277393206403E-2</v>
      </c>
      <c r="BK94" s="580">
        <v>8.3468897538153411E-2</v>
      </c>
    </row>
    <row r="95" spans="1:63">
      <c r="A95" s="1068"/>
      <c r="B95" s="510">
        <v>19.5</v>
      </c>
      <c r="C95" s="580">
        <v>8.7038454323752623E-2</v>
      </c>
      <c r="D95" s="580">
        <v>8.6950537926517593E-2</v>
      </c>
      <c r="E95" s="580">
        <v>8.6862798956457349E-2</v>
      </c>
      <c r="F95" s="580">
        <v>8.6775236877005266E-2</v>
      </c>
      <c r="G95" s="580">
        <v>8.6687851153756101E-2</v>
      </c>
      <c r="H95" s="580">
        <v>8.6600641254455143E-2</v>
      </c>
      <c r="I95" s="580">
        <v>8.6513606648987315E-2</v>
      </c>
      <c r="J95" s="580">
        <v>8.6426746809366503E-2</v>
      </c>
      <c r="K95" s="580">
        <v>8.6340061209724872E-2</v>
      </c>
      <c r="L95" s="580">
        <v>8.6253549326302248E-2</v>
      </c>
      <c r="M95" s="580">
        <v>8.6167210637435529E-2</v>
      </c>
      <c r="N95" s="580">
        <v>8.6081044623548292E-2</v>
      </c>
      <c r="O95" s="580">
        <v>8.5995050767140271E-2</v>
      </c>
      <c r="P95" s="580">
        <v>8.5909228552777051E-2</v>
      </c>
      <c r="Q95" s="580">
        <v>8.5823577467079776E-2</v>
      </c>
      <c r="R95" s="580">
        <v>8.5738096998714888E-2</v>
      </c>
      <c r="S95" s="580">
        <v>8.5652786638383938E-2</v>
      </c>
      <c r="T95" s="580">
        <v>8.5567645878813534E-2</v>
      </c>
      <c r="U95" s="580">
        <v>8.5482674214745202E-2</v>
      </c>
      <c r="V95" s="580">
        <v>8.5397871142925449E-2</v>
      </c>
      <c r="W95" s="580">
        <v>8.5313236162095837E-2</v>
      </c>
      <c r="X95" s="580">
        <v>8.5228768772983049E-2</v>
      </c>
      <c r="Y95" s="580">
        <v>8.5144468478289131E-2</v>
      </c>
      <c r="Z95" s="580">
        <v>8.5060334782681671E-2</v>
      </c>
      <c r="AA95" s="580">
        <v>8.4976367192784188E-2</v>
      </c>
      <c r="AB95" s="580">
        <v>8.4892565217166385E-2</v>
      </c>
      <c r="AC95" s="580">
        <v>8.4808928366334621E-2</v>
      </c>
      <c r="AD95" s="580">
        <v>8.4725456152722381E-2</v>
      </c>
      <c r="AE95" s="580">
        <v>8.4642148090680783E-2</v>
      </c>
      <c r="AF95" s="580">
        <v>8.4559003696469168E-2</v>
      </c>
      <c r="AG95" s="580">
        <v>8.4476022488245719E-2</v>
      </c>
      <c r="AH95" s="580">
        <v>8.4393203986058207E-2</v>
      </c>
      <c r="AI95" s="580">
        <v>8.4310547711834646E-2</v>
      </c>
      <c r="AJ95" s="580">
        <v>8.4228053189374194E-2</v>
      </c>
      <c r="AK95" s="580">
        <v>8.4145719944337949E-2</v>
      </c>
      <c r="AL95" s="580">
        <v>8.4063547504239861E-2</v>
      </c>
      <c r="AM95" s="580">
        <v>8.3981535398437696E-2</v>
      </c>
      <c r="AN95" s="580">
        <v>8.3899683158124086E-2</v>
      </c>
      <c r="AO95" s="580">
        <v>8.3817990316317537E-2</v>
      </c>
      <c r="AP95" s="580">
        <v>8.3736456407853599E-2</v>
      </c>
      <c r="AQ95" s="580">
        <v>8.3655080969376031E-2</v>
      </c>
      <c r="AR95" s="580">
        <v>8.3573863539327956E-2</v>
      </c>
      <c r="AS95" s="580">
        <v>8.3492803657943232E-2</v>
      </c>
      <c r="AT95" s="580">
        <v>8.3411900867237751E-2</v>
      </c>
      <c r="AU95" s="580">
        <v>8.3331154711000721E-2</v>
      </c>
      <c r="AV95" s="580">
        <v>8.3250564734786231E-2</v>
      </c>
      <c r="AW95" s="580">
        <v>8.3170130485904659E-2</v>
      </c>
      <c r="AX95" s="580">
        <v>8.3089851513414137E-2</v>
      </c>
      <c r="AY95" s="580">
        <v>8.3009727368112241E-2</v>
      </c>
      <c r="AZ95" s="580">
        <v>8.2929757602527535E-2</v>
      </c>
      <c r="BA95" s="580">
        <v>8.2849941770911262E-2</v>
      </c>
      <c r="BB95" s="580">
        <v>8.2770279429229043E-2</v>
      </c>
      <c r="BC95" s="580">
        <v>8.2690770135152705E-2</v>
      </c>
      <c r="BD95" s="580">
        <v>8.2611413448051993E-2</v>
      </c>
      <c r="BE95" s="580">
        <v>8.2532208928986522E-2</v>
      </c>
      <c r="BF95" s="580">
        <v>8.2453156140697634E-2</v>
      </c>
      <c r="BG95" s="580">
        <v>8.2374254647600384E-2</v>
      </c>
      <c r="BH95" s="580">
        <v>8.2295504015775497E-2</v>
      </c>
      <c r="BI95" s="580">
        <v>8.221690381296147E-2</v>
      </c>
      <c r="BJ95" s="580">
        <v>8.2138453608546602E-2</v>
      </c>
      <c r="BK95" s="580">
        <v>8.206015297356116E-2</v>
      </c>
    </row>
    <row r="96" spans="1:63">
      <c r="A96" s="1068"/>
      <c r="B96" s="510">
        <v>19.75</v>
      </c>
      <c r="C96" s="580">
        <v>8.553279534647712E-2</v>
      </c>
      <c r="D96" s="580">
        <v>8.5447228086539845E-2</v>
      </c>
      <c r="E96" s="580">
        <v>8.5361831858978096E-2</v>
      </c>
      <c r="F96" s="580">
        <v>8.5276606151512974E-2</v>
      </c>
      <c r="G96" s="580">
        <v>8.5191550453909415E-2</v>
      </c>
      <c r="H96" s="580">
        <v>8.5106664257965911E-2</v>
      </c>
      <c r="I96" s="580">
        <v>8.5021947057504502E-2</v>
      </c>
      <c r="J96" s="580">
        <v>8.4937398348360685E-2</v>
      </c>
      <c r="K96" s="580">
        <v>8.4853017628373356E-2</v>
      </c>
      <c r="L96" s="580">
        <v>8.4768804397374928E-2</v>
      </c>
      <c r="M96" s="580">
        <v>8.4684758157181433E-2</v>
      </c>
      <c r="N96" s="580">
        <v>8.4600878411582703E-2</v>
      </c>
      <c r="O96" s="580">
        <v>8.4517164666332592E-2</v>
      </c>
      <c r="P96" s="580">
        <v>8.4433616429139269E-2</v>
      </c>
      <c r="Q96" s="580">
        <v>8.4350233209655567E-2</v>
      </c>
      <c r="R96" s="580">
        <v>8.4267014519469413E-2</v>
      </c>
      <c r="S96" s="580">
        <v>8.4183959872094261E-2</v>
      </c>
      <c r="T96" s="580">
        <v>8.4101068782959656E-2</v>
      </c>
      <c r="U96" s="580">
        <v>8.401834076940172E-2</v>
      </c>
      <c r="V96" s="580">
        <v>8.3935775350653885E-2</v>
      </c>
      <c r="W96" s="580">
        <v>8.3853372047837563E-2</v>
      </c>
      <c r="X96" s="580">
        <v>8.3771130383952799E-2</v>
      </c>
      <c r="Y96" s="580">
        <v>8.3689049883869174E-2</v>
      </c>
      <c r="Z96" s="580">
        <v>8.3607130074316624E-2</v>
      </c>
      <c r="AA96" s="580">
        <v>8.3525370483876274E-2</v>
      </c>
      <c r="AB96" s="580">
        <v>8.3443770642971524E-2</v>
      </c>
      <c r="AC96" s="580">
        <v>8.336233008385896E-2</v>
      </c>
      <c r="AD96" s="580">
        <v>8.3281048340619404E-2</v>
      </c>
      <c r="AE96" s="580">
        <v>8.3199924949149143E-2</v>
      </c>
      <c r="AF96" s="580">
        <v>8.3118959447150975E-2</v>
      </c>
      <c r="AG96" s="580">
        <v>8.3038151374125471E-2</v>
      </c>
      <c r="AH96" s="580">
        <v>8.2957500271362297E-2</v>
      </c>
      <c r="AI96" s="580">
        <v>8.2877005681931445E-2</v>
      </c>
      <c r="AJ96" s="580">
        <v>8.2796667150674644E-2</v>
      </c>
      <c r="AK96" s="580">
        <v>8.2716484224196779E-2</v>
      </c>
      <c r="AL96" s="580">
        <v>8.2636456450857418E-2</v>
      </c>
      <c r="AM96" s="580">
        <v>8.2556583380762216E-2</v>
      </c>
      <c r="AN96" s="580">
        <v>8.2476864565754579E-2</v>
      </c>
      <c r="AO96" s="580">
        <v>8.2397299559407222E-2</v>
      </c>
      <c r="AP96" s="580">
        <v>8.2317887917013915E-2</v>
      </c>
      <c r="AQ96" s="580">
        <v>8.2238629195581087E-2</v>
      </c>
      <c r="AR96" s="580">
        <v>8.2159522953819702E-2</v>
      </c>
      <c r="AS96" s="580">
        <v>8.208056875213697E-2</v>
      </c>
      <c r="AT96" s="580">
        <v>8.2001766152628289E-2</v>
      </c>
      <c r="AU96" s="580">
        <v>8.1923114719069073E-2</v>
      </c>
      <c r="AV96" s="580">
        <v>8.1844614016906778E-2</v>
      </c>
      <c r="AW96" s="580">
        <v>8.1766263613252829E-2</v>
      </c>
      <c r="AX96" s="580">
        <v>8.1688063076874706E-2</v>
      </c>
      <c r="AY96" s="580">
        <v>8.1610011978188027E-2</v>
      </c>
      <c r="AZ96" s="580">
        <v>8.1532109889248652E-2</v>
      </c>
      <c r="BA96" s="580">
        <v>8.145435638374493E-2</v>
      </c>
      <c r="BB96" s="580">
        <v>8.1376751036989839E-2</v>
      </c>
      <c r="BC96" s="580">
        <v>8.1299293425913285E-2</v>
      </c>
      <c r="BD96" s="580">
        <v>8.1221983129054459E-2</v>
      </c>
      <c r="BE96" s="580">
        <v>8.1144819726554143E-2</v>
      </c>
      <c r="BF96" s="580">
        <v>8.1067802800147096E-2</v>
      </c>
      <c r="BG96" s="580">
        <v>8.0990931933154556E-2</v>
      </c>
      <c r="BH96" s="580">
        <v>8.091420671047668E-2</v>
      </c>
      <c r="BI96" s="580">
        <v>8.0837626718585062E-2</v>
      </c>
      <c r="BJ96" s="580">
        <v>8.0761191545515365E-2</v>
      </c>
      <c r="BK96" s="580">
        <v>8.0684900780859867E-2</v>
      </c>
    </row>
    <row r="97" spans="1:63">
      <c r="A97" s="1068"/>
      <c r="B97" s="510">
        <v>20</v>
      </c>
      <c r="C97" s="580">
        <v>8.553279534647712E-2</v>
      </c>
      <c r="D97" s="580">
        <v>8.5447228086539845E-2</v>
      </c>
      <c r="E97" s="580">
        <v>8.5361831858978096E-2</v>
      </c>
      <c r="F97" s="580">
        <v>8.5276606151512974E-2</v>
      </c>
      <c r="G97" s="580">
        <v>8.5191550453909415E-2</v>
      </c>
      <c r="H97" s="580">
        <v>8.5106664257965911E-2</v>
      </c>
      <c r="I97" s="580">
        <v>8.5021947057504502E-2</v>
      </c>
      <c r="J97" s="580">
        <v>8.4937398348360685E-2</v>
      </c>
      <c r="K97" s="580">
        <v>8.4853017628373356E-2</v>
      </c>
      <c r="L97" s="580">
        <v>8.4768804397374928E-2</v>
      </c>
      <c r="M97" s="580">
        <v>8.4684758157181433E-2</v>
      </c>
      <c r="N97" s="580">
        <v>8.4600878411582703E-2</v>
      </c>
      <c r="O97" s="580">
        <v>8.4517164666332592E-2</v>
      </c>
      <c r="P97" s="580">
        <v>8.4433616429139269E-2</v>
      </c>
      <c r="Q97" s="580">
        <v>8.4350233209655567E-2</v>
      </c>
      <c r="R97" s="580">
        <v>8.4267014519469413E-2</v>
      </c>
      <c r="S97" s="580">
        <v>8.4183959872094261E-2</v>
      </c>
      <c r="T97" s="580">
        <v>8.4101068782959656E-2</v>
      </c>
      <c r="U97" s="580">
        <v>8.401834076940172E-2</v>
      </c>
      <c r="V97" s="580">
        <v>8.3935775350653885E-2</v>
      </c>
      <c r="W97" s="580">
        <v>8.3853372047837563E-2</v>
      </c>
      <c r="X97" s="580">
        <v>8.3771130383952799E-2</v>
      </c>
      <c r="Y97" s="580">
        <v>8.3689049883869174E-2</v>
      </c>
      <c r="Z97" s="580">
        <v>8.3607130074316624E-2</v>
      </c>
      <c r="AA97" s="580">
        <v>8.3525370483876274E-2</v>
      </c>
      <c r="AB97" s="580">
        <v>8.3443770642971524E-2</v>
      </c>
      <c r="AC97" s="580">
        <v>8.336233008385896E-2</v>
      </c>
      <c r="AD97" s="580">
        <v>8.3281048340619404E-2</v>
      </c>
      <c r="AE97" s="580">
        <v>8.3199924949149143E-2</v>
      </c>
      <c r="AF97" s="580">
        <v>8.3118959447150975E-2</v>
      </c>
      <c r="AG97" s="580">
        <v>8.3038151374125471E-2</v>
      </c>
      <c r="AH97" s="580">
        <v>8.2957500271362297E-2</v>
      </c>
      <c r="AI97" s="580">
        <v>8.2877005681931445E-2</v>
      </c>
      <c r="AJ97" s="580">
        <v>8.2796667150674644E-2</v>
      </c>
      <c r="AK97" s="580">
        <v>8.2716484224196779E-2</v>
      </c>
      <c r="AL97" s="580">
        <v>8.2636456450857418E-2</v>
      </c>
      <c r="AM97" s="580">
        <v>8.2556583380762216E-2</v>
      </c>
      <c r="AN97" s="580">
        <v>8.2476864565754579E-2</v>
      </c>
      <c r="AO97" s="580">
        <v>8.2397299559407222E-2</v>
      </c>
      <c r="AP97" s="580">
        <v>8.2317887917013915E-2</v>
      </c>
      <c r="AQ97" s="580">
        <v>8.2238629195581087E-2</v>
      </c>
      <c r="AR97" s="580">
        <v>8.2159522953819702E-2</v>
      </c>
      <c r="AS97" s="580">
        <v>8.208056875213697E-2</v>
      </c>
      <c r="AT97" s="580">
        <v>8.2001766152628289E-2</v>
      </c>
      <c r="AU97" s="580">
        <v>8.1923114719069073E-2</v>
      </c>
      <c r="AV97" s="580">
        <v>8.1844614016906778E-2</v>
      </c>
      <c r="AW97" s="580">
        <v>8.1766263613252829E-2</v>
      </c>
      <c r="AX97" s="580">
        <v>8.1688063076874706E-2</v>
      </c>
      <c r="AY97" s="580">
        <v>8.1610011978188027E-2</v>
      </c>
      <c r="AZ97" s="580">
        <v>8.1532109889248652E-2</v>
      </c>
      <c r="BA97" s="580">
        <v>8.145435638374493E-2</v>
      </c>
      <c r="BB97" s="580">
        <v>8.1376751036989839E-2</v>
      </c>
      <c r="BC97" s="580">
        <v>8.1299293425913285E-2</v>
      </c>
      <c r="BD97" s="580">
        <v>8.1221983129054459E-2</v>
      </c>
      <c r="BE97" s="580">
        <v>8.1144819726554143E-2</v>
      </c>
      <c r="BF97" s="580">
        <v>8.1067802800147096E-2</v>
      </c>
      <c r="BG97" s="580">
        <v>8.0990931933154556E-2</v>
      </c>
      <c r="BH97" s="580">
        <v>8.091420671047668E-2</v>
      </c>
      <c r="BI97" s="580">
        <v>8.0837626718585062E-2</v>
      </c>
      <c r="BJ97" s="580">
        <v>8.0761191545515365E-2</v>
      </c>
      <c r="BK97" s="580">
        <v>8.0684900780859867E-2</v>
      </c>
    </row>
    <row r="98" spans="1:63">
      <c r="A98" s="1068"/>
      <c r="B98" s="510">
        <v>20.25</v>
      </c>
      <c r="C98" s="580">
        <v>6.5218693442300274E-2</v>
      </c>
      <c r="D98" s="580">
        <v>6.5154675965676284E-2</v>
      </c>
      <c r="E98" s="580">
        <v>6.5090784042579591E-2</v>
      </c>
      <c r="F98" s="580">
        <v>6.5027017304011447E-2</v>
      </c>
      <c r="G98" s="580">
        <v>6.4963375382417685E-2</v>
      </c>
      <c r="H98" s="580">
        <v>6.489985791168161E-2</v>
      </c>
      <c r="I98" s="580">
        <v>6.4836464527116999E-2</v>
      </c>
      <c r="J98" s="580">
        <v>6.4773194865461167E-2</v>
      </c>
      <c r="K98" s="580">
        <v>6.4710048564867936E-2</v>
      </c>
      <c r="L98" s="580">
        <v>6.4647025264900806E-2</v>
      </c>
      <c r="M98" s="580">
        <v>6.4584124606526058E-2</v>
      </c>
      <c r="N98" s="580">
        <v>6.4521346232105981E-2</v>
      </c>
      <c r="O98" s="580">
        <v>6.4458689785392029E-2</v>
      </c>
      <c r="P98" s="580">
        <v>6.4396154911518177E-2</v>
      </c>
      <c r="Q98" s="580">
        <v>6.433374125699412E-2</v>
      </c>
      <c r="R98" s="580">
        <v>6.427144846969865E-2</v>
      </c>
      <c r="S98" s="580">
        <v>6.4209276198873066E-2</v>
      </c>
      <c r="T98" s="580">
        <v>6.4147224095114586E-2</v>
      </c>
      <c r="U98" s="580">
        <v>6.4085291810369718E-2</v>
      </c>
      <c r="V98" s="580">
        <v>6.402347899792786E-2</v>
      </c>
      <c r="W98" s="580">
        <v>6.3961785312414796E-2</v>
      </c>
      <c r="X98" s="580">
        <v>6.3900210409786232E-2</v>
      </c>
      <c r="Y98" s="580">
        <v>6.38387539473214E-2</v>
      </c>
      <c r="Z98" s="580">
        <v>6.3777415583616756E-2</v>
      </c>
      <c r="AA98" s="580">
        <v>6.3716194978579624E-2</v>
      </c>
      <c r="AB98" s="580">
        <v>6.3655091793421881E-2</v>
      </c>
      <c r="AC98" s="580">
        <v>6.3594105690653768E-2</v>
      </c>
      <c r="AD98" s="580">
        <v>6.3533236334077633E-2</v>
      </c>
      <c r="AE98" s="580">
        <v>6.3472483388781739E-2</v>
      </c>
      <c r="AF98" s="580">
        <v>6.3411846521134199E-2</v>
      </c>
      <c r="AG98" s="580">
        <v>6.3351325398776789E-2</v>
      </c>
      <c r="AH98" s="580">
        <v>6.3290919690618869E-2</v>
      </c>
      <c r="AI98" s="580">
        <v>6.3230629066831454E-2</v>
      </c>
      <c r="AJ98" s="580">
        <v>6.3170453198841084E-2</v>
      </c>
      <c r="AK98" s="580">
        <v>6.3110391759323911E-2</v>
      </c>
      <c r="AL98" s="580">
        <v>6.3050444422199786E-2</v>
      </c>
      <c r="AM98" s="580">
        <v>6.299061086262632E-2</v>
      </c>
      <c r="AN98" s="580">
        <v>6.2930890756993027E-2</v>
      </c>
      <c r="AO98" s="580">
        <v>6.2871283782915496E-2</v>
      </c>
      <c r="AP98" s="580">
        <v>6.2811789619229591E-2</v>
      </c>
      <c r="AQ98" s="580">
        <v>6.2752407945985661E-2</v>
      </c>
      <c r="AR98" s="580">
        <v>6.2693138444442825E-2</v>
      </c>
      <c r="AS98" s="580">
        <v>6.263398079706331E-2</v>
      </c>
      <c r="AT98" s="580">
        <v>6.2574934687506661E-2</v>
      </c>
      <c r="AU98" s="580">
        <v>6.2515999800624236E-2</v>
      </c>
      <c r="AV98" s="580">
        <v>6.2457175822453533E-2</v>
      </c>
      <c r="AW98" s="580">
        <v>6.2398462440212576E-2</v>
      </c>
      <c r="AX98" s="580">
        <v>6.2339859342294475E-2</v>
      </c>
      <c r="AY98" s="580">
        <v>6.228136621826183E-2</v>
      </c>
      <c r="AZ98" s="580">
        <v>6.2222982758841271E-2</v>
      </c>
      <c r="BA98" s="580">
        <v>6.216470865591802E-2</v>
      </c>
      <c r="BB98" s="580">
        <v>6.2106543602530456E-2</v>
      </c>
      <c r="BC98" s="580">
        <v>6.2048487292864746E-2</v>
      </c>
      <c r="BD98" s="580">
        <v>6.1990539422249462E-2</v>
      </c>
      <c r="BE98" s="580">
        <v>6.1932699687150233E-2</v>
      </c>
      <c r="BF98" s="580">
        <v>6.1874967785164513E-2</v>
      </c>
      <c r="BG98" s="580">
        <v>6.1817343415016254E-2</v>
      </c>
      <c r="BH98" s="580">
        <v>6.1759826276550682E-2</v>
      </c>
      <c r="BI98" s="580">
        <v>6.1702416070729085E-2</v>
      </c>
      <c r="BJ98" s="580">
        <v>6.1645112499623629E-2</v>
      </c>
      <c r="BK98" s="580">
        <v>6.1587915266412219E-2</v>
      </c>
    </row>
    <row r="99" spans="1:63">
      <c r="A99" s="1068"/>
      <c r="B99" s="510">
        <v>20.5</v>
      </c>
      <c r="C99" s="580">
        <v>6.418305055773367E-2</v>
      </c>
      <c r="D99" s="580">
        <v>6.4120636764833025E-2</v>
      </c>
      <c r="E99" s="580">
        <v>6.4058344240619083E-2</v>
      </c>
      <c r="F99" s="580">
        <v>6.3996172632001108E-2</v>
      </c>
      <c r="G99" s="580">
        <v>6.3934121587257794E-2</v>
      </c>
      <c r="H99" s="580">
        <v>6.387219075603065E-2</v>
      </c>
      <c r="I99" s="580">
        <v>6.3810379789317376E-2</v>
      </c>
      <c r="J99" s="580">
        <v>6.3748688339465343E-2</v>
      </c>
      <c r="K99" s="580">
        <v>6.3687116060165028E-2</v>
      </c>
      <c r="L99" s="580">
        <v>6.3625662606443603E-2</v>
      </c>
      <c r="M99" s="580">
        <v>6.3564327634658413E-2</v>
      </c>
      <c r="N99" s="580">
        <v>6.3503110802490631E-2</v>
      </c>
      <c r="O99" s="580">
        <v>6.3442011768938864E-2</v>
      </c>
      <c r="P99" s="580">
        <v>6.3381030194312835E-2</v>
      </c>
      <c r="Q99" s="580">
        <v>6.332016574022703E-2</v>
      </c>
      <c r="R99" s="580">
        <v>6.3259418069594564E-2</v>
      </c>
      <c r="S99" s="580">
        <v>6.3198786846620822E-2</v>
      </c>
      <c r="T99" s="580">
        <v>6.3138271736797341E-2</v>
      </c>
      <c r="U99" s="580">
        <v>6.3077872406895663E-2</v>
      </c>
      <c r="V99" s="580">
        <v>6.3017588524961213E-2</v>
      </c>
      <c r="W99" s="580">
        <v>6.2957419760307151E-2</v>
      </c>
      <c r="X99" s="580">
        <v>6.2897365783508463E-2</v>
      </c>
      <c r="Y99" s="580">
        <v>6.283742626639581E-2</v>
      </c>
      <c r="Z99" s="580">
        <v>6.2777600882049617E-2</v>
      </c>
      <c r="AA99" s="580">
        <v>6.2717889304794147E-2</v>
      </c>
      <c r="AB99" s="580">
        <v>6.2658291210191536E-2</v>
      </c>
      <c r="AC99" s="580">
        <v>6.2598806275035959E-2</v>
      </c>
      <c r="AD99" s="580">
        <v>6.253943417734778E-2</v>
      </c>
      <c r="AE99" s="580">
        <v>6.2480174596367732E-2</v>
      </c>
      <c r="AF99" s="580">
        <v>6.242102721255114E-2</v>
      </c>
      <c r="AG99" s="580">
        <v>6.2361991707562195E-2</v>
      </c>
      <c r="AH99" s="580">
        <v>6.2303067764268215E-2</v>
      </c>
      <c r="AI99" s="580">
        <v>6.2244255066733999E-2</v>
      </c>
      <c r="AJ99" s="580">
        <v>6.2185553300216155E-2</v>
      </c>
      <c r="AK99" s="580">
        <v>6.212696215115749E-2</v>
      </c>
      <c r="AL99" s="580">
        <v>6.2068481307181456E-2</v>
      </c>
      <c r="AM99" s="580">
        <v>6.2010110457086536E-2</v>
      </c>
      <c r="AN99" s="580">
        <v>6.1951849290840785E-2</v>
      </c>
      <c r="AO99" s="580">
        <v>6.1893697499576329E-2</v>
      </c>
      <c r="AP99" s="580">
        <v>6.1835654775583865E-2</v>
      </c>
      <c r="AQ99" s="580">
        <v>6.1777720812307285E-2</v>
      </c>
      <c r="AR99" s="580">
        <v>6.1719895304338246E-2</v>
      </c>
      <c r="AS99" s="580">
        <v>6.1662177947410836E-2</v>
      </c>
      <c r="AT99" s="580">
        <v>6.1604568438396186E-2</v>
      </c>
      <c r="AU99" s="580">
        <v>6.1547066475297223E-2</v>
      </c>
      <c r="AV99" s="580">
        <v>6.1489671757243347E-2</v>
      </c>
      <c r="AW99" s="580">
        <v>6.1432383984485223E-2</v>
      </c>
      <c r="AX99" s="580">
        <v>6.1375202858389495E-2</v>
      </c>
      <c r="AY99" s="580">
        <v>6.1318128081433672E-2</v>
      </c>
      <c r="AZ99" s="580">
        <v>6.1261159357200952E-2</v>
      </c>
      <c r="BA99" s="580">
        <v>6.1204296390375043E-2</v>
      </c>
      <c r="BB99" s="580">
        <v>6.1147538886735124E-2</v>
      </c>
      <c r="BC99" s="580">
        <v>6.1090886553150731E-2</v>
      </c>
      <c r="BD99" s="580">
        <v>6.1034339097576683E-2</v>
      </c>
      <c r="BE99" s="580">
        <v>6.0977896229048159E-2</v>
      </c>
      <c r="BF99" s="580">
        <v>6.0921557657675603E-2</v>
      </c>
      <c r="BG99" s="580">
        <v>6.0865323094639837E-2</v>
      </c>
      <c r="BH99" s="580">
        <v>6.0809192252187082E-2</v>
      </c>
      <c r="BI99" s="580">
        <v>6.0753164843624065E-2</v>
      </c>
      <c r="BJ99" s="580">
        <v>6.069724058331312E-2</v>
      </c>
      <c r="BK99" s="580">
        <v>6.0641419186667378E-2</v>
      </c>
    </row>
    <row r="100" spans="1:63">
      <c r="A100" s="1068"/>
      <c r="B100" s="576">
        <v>20.75</v>
      </c>
      <c r="C100" s="580">
        <v>6.3172112569904113E-2</v>
      </c>
      <c r="D100" s="580">
        <v>6.3111249044659798E-2</v>
      </c>
      <c r="E100" s="580">
        <v>6.3050502685139245E-2</v>
      </c>
      <c r="F100" s="580">
        <v>6.2989873153341855E-2</v>
      </c>
      <c r="G100" s="580">
        <v>6.2929360112565821E-2</v>
      </c>
      <c r="H100" s="580">
        <v>6.2868963227402014E-2</v>
      </c>
      <c r="I100" s="580">
        <v>6.2808682163727619E-2</v>
      </c>
      <c r="J100" s="580">
        <v>6.2748516588700176E-2</v>
      </c>
      <c r="K100" s="580">
        <v>6.2688466170751259E-2</v>
      </c>
      <c r="L100" s="580">
        <v>6.2628530579580538E-2</v>
      </c>
      <c r="M100" s="580">
        <v>6.2568709486149607E-2</v>
      </c>
      <c r="N100" s="580">
        <v>6.2509002562676053E-2</v>
      </c>
      <c r="O100" s="580">
        <v>6.2449409482627428E-2</v>
      </c>
      <c r="P100" s="580">
        <v>6.2389929920715272E-2</v>
      </c>
      <c r="Q100" s="580">
        <v>6.2330563552889247E-2</v>
      </c>
      <c r="R100" s="580">
        <v>6.2271310056331235E-2</v>
      </c>
      <c r="S100" s="580">
        <v>6.2212169109449433E-2</v>
      </c>
      <c r="T100" s="580">
        <v>6.2153140391872634E-2</v>
      </c>
      <c r="U100" s="580">
        <v>6.2094223584444358E-2</v>
      </c>
      <c r="V100" s="580">
        <v>6.2035418369217138E-2</v>
      </c>
      <c r="W100" s="580">
        <v>6.1976724429446788E-2</v>
      </c>
      <c r="X100" s="580">
        <v>6.1918141449586739E-2</v>
      </c>
      <c r="Y100" s="580">
        <v>6.1859669115282338E-2</v>
      </c>
      <c r="Z100" s="580">
        <v>6.1801307113365275E-2</v>
      </c>
      <c r="AA100" s="580">
        <v>6.1743055131847975E-2</v>
      </c>
      <c r="AB100" s="580">
        <v>6.1684912859918013E-2</v>
      </c>
      <c r="AC100" s="580">
        <v>6.1626879987932613E-2</v>
      </c>
      <c r="AD100" s="580">
        <v>6.1568956207413171E-2</v>
      </c>
      <c r="AE100" s="580">
        <v>6.1511141211039726E-2</v>
      </c>
      <c r="AF100" s="580">
        <v>6.1453434692645588E-2</v>
      </c>
      <c r="AG100" s="580">
        <v>6.13958363472119E-2</v>
      </c>
      <c r="AH100" s="580">
        <v>6.1338345870862267E-2</v>
      </c>
      <c r="AI100" s="580">
        <v>6.1280962960857444E-2</v>
      </c>
      <c r="AJ100" s="580">
        <v>6.1223687315589942E-2</v>
      </c>
      <c r="AK100" s="580">
        <v>6.1166518634578851E-2</v>
      </c>
      <c r="AL100" s="580">
        <v>6.1109456618464494E-2</v>
      </c>
      <c r="AM100" s="580">
        <v>6.1052500969003262E-2</v>
      </c>
      <c r="AN100" s="580">
        <v>6.0995651389062384E-2</v>
      </c>
      <c r="AO100" s="580">
        <v>6.093890758261479E-2</v>
      </c>
      <c r="AP100" s="580">
        <v>6.0882269254733903E-2</v>
      </c>
      <c r="AQ100" s="580">
        <v>6.0825736111588632E-2</v>
      </c>
      <c r="AR100" s="580">
        <v>6.0769307860438222E-2</v>
      </c>
      <c r="AS100" s="580">
        <v>6.0712984209627216E-2</v>
      </c>
      <c r="AT100" s="580">
        <v>6.0656764868580425E-2</v>
      </c>
      <c r="AU100" s="580">
        <v>6.0600649547797959E-2</v>
      </c>
      <c r="AV100" s="580">
        <v>6.0544637958850199E-2</v>
      </c>
      <c r="AW100" s="580">
        <v>6.0488729814372921E-2</v>
      </c>
      <c r="AX100" s="580">
        <v>6.0432924828062368E-2</v>
      </c>
      <c r="AY100" s="580">
        <v>6.0377222714670303E-2</v>
      </c>
      <c r="AZ100" s="580">
        <v>6.0321623189999243E-2</v>
      </c>
      <c r="BA100" s="580">
        <v>6.026612597089754E-2</v>
      </c>
      <c r="BB100" s="580">
        <v>6.0210730775254642E-2</v>
      </c>
      <c r="BC100" s="580">
        <v>6.0155437321996241E-2</v>
      </c>
      <c r="BD100" s="580">
        <v>6.0100245331079591E-2</v>
      </c>
      <c r="BE100" s="580">
        <v>6.0045154523488749E-2</v>
      </c>
      <c r="BF100" s="580">
        <v>5.9990164621229865E-2</v>
      </c>
      <c r="BG100" s="580">
        <v>5.9935275347326511E-2</v>
      </c>
      <c r="BH100" s="580">
        <v>5.988048642581506E-2</v>
      </c>
      <c r="BI100" s="580">
        <v>5.9825797581739983E-2</v>
      </c>
      <c r="BJ100" s="580">
        <v>5.977120854114934E-2</v>
      </c>
      <c r="BK100" s="580">
        <v>5.9716719031090174E-2</v>
      </c>
    </row>
    <row r="101" spans="1:63">
      <c r="A101" s="1068"/>
      <c r="B101" s="510">
        <v>21</v>
      </c>
      <c r="C101" s="580">
        <v>6.2185092874445499E-2</v>
      </c>
      <c r="D101" s="580">
        <v>6.2125728417769505E-2</v>
      </c>
      <c r="E101" s="580">
        <v>6.2066477196516152E-2</v>
      </c>
      <c r="F101" s="580">
        <v>6.2007338887005804E-2</v>
      </c>
      <c r="G101" s="580">
        <v>6.1948313166791308E-2</v>
      </c>
      <c r="H101" s="580">
        <v>6.1889399714652071E-2</v>
      </c>
      <c r="I101" s="580">
        <v>6.1830598210588325E-2</v>
      </c>
      <c r="J101" s="580">
        <v>6.1771908335815251E-2</v>
      </c>
      <c r="K101" s="580">
        <v>6.1713329772757244E-2</v>
      </c>
      <c r="L101" s="580">
        <v>6.1654862205042224E-2</v>
      </c>
      <c r="M101" s="580">
        <v>6.159650531749588E-2</v>
      </c>
      <c r="N101" s="580">
        <v>6.1538258796136037E-2</v>
      </c>
      <c r="O101" s="580">
        <v>6.1480122328167026E-2</v>
      </c>
      <c r="P101" s="580">
        <v>6.1422095601974092E-2</v>
      </c>
      <c r="Q101" s="580">
        <v>6.1364178307117802E-2</v>
      </c>
      <c r="R101" s="580">
        <v>6.1306370134328513E-2</v>
      </c>
      <c r="S101" s="580">
        <v>6.1248670775500891E-2</v>
      </c>
      <c r="T101" s="580">
        <v>6.1191079923688427E-2</v>
      </c>
      <c r="U101" s="580">
        <v>6.1133597273097966E-2</v>
      </c>
      <c r="V101" s="580">
        <v>6.1076222519084344E-2</v>
      </c>
      <c r="W101" s="580">
        <v>6.1018955358144972E-2</v>
      </c>
      <c r="X101" s="580">
        <v>6.0961795487914465E-2</v>
      </c>
      <c r="Y101" s="580">
        <v>6.0904742607159397E-2</v>
      </c>
      <c r="Z101" s="580">
        <v>6.0847796415772919E-2</v>
      </c>
      <c r="AA101" s="580">
        <v>6.0790956614769576E-2</v>
      </c>
      <c r="AB101" s="580">
        <v>6.0734222906279979E-2</v>
      </c>
      <c r="AC101" s="580">
        <v>6.0677594993545719E-2</v>
      </c>
      <c r="AD101" s="580">
        <v>6.0621072580914107E-2</v>
      </c>
      <c r="AE101" s="580">
        <v>6.056465537383305E-2</v>
      </c>
      <c r="AF101" s="580">
        <v>6.0508343078845943E-2</v>
      </c>
      <c r="AG101" s="580">
        <v>6.0452135403586592E-2</v>
      </c>
      <c r="AH101" s="580">
        <v>6.0396032056774136E-2</v>
      </c>
      <c r="AI101" s="580">
        <v>6.0340032748207977E-2</v>
      </c>
      <c r="AJ101" s="580">
        <v>6.0284137188762868E-2</v>
      </c>
      <c r="AK101" s="580">
        <v>6.022834509038387E-2</v>
      </c>
      <c r="AL101" s="580">
        <v>6.017265616608141E-2</v>
      </c>
      <c r="AM101" s="580">
        <v>6.0117070129926398E-2</v>
      </c>
      <c r="AN101" s="580">
        <v>6.006158669704529E-2</v>
      </c>
      <c r="AO101" s="580">
        <v>6.0006205583615219E-2</v>
      </c>
      <c r="AP101" s="580">
        <v>5.9950926506859195E-2</v>
      </c>
      <c r="AQ101" s="580">
        <v>5.9895749185041272E-2</v>
      </c>
      <c r="AR101" s="580">
        <v>5.9840673337461764E-2</v>
      </c>
      <c r="AS101" s="580">
        <v>5.9785698684452472E-2</v>
      </c>
      <c r="AT101" s="580">
        <v>5.9730824947371974E-2</v>
      </c>
      <c r="AU101" s="580">
        <v>5.9676051848600864E-2</v>
      </c>
      <c r="AV101" s="580">
        <v>5.9621379111537164E-2</v>
      </c>
      <c r="AW101" s="580">
        <v>5.9566806460591572E-2</v>
      </c>
      <c r="AX101" s="580">
        <v>5.9512333621182904E-2</v>
      </c>
      <c r="AY101" s="580">
        <v>5.9457960319733438E-2</v>
      </c>
      <c r="AZ101" s="580">
        <v>5.9403686283664367E-2</v>
      </c>
      <c r="BA101" s="580">
        <v>5.9349511241391206E-2</v>
      </c>
      <c r="BB101" s="580">
        <v>5.9295434922319305E-2</v>
      </c>
      <c r="BC101" s="580">
        <v>5.9241457056839336E-2</v>
      </c>
      <c r="BD101" s="580">
        <v>5.9187577376322791E-2</v>
      </c>
      <c r="BE101" s="580">
        <v>5.9133795613117525E-2</v>
      </c>
      <c r="BF101" s="580">
        <v>5.9080111500543361E-2</v>
      </c>
      <c r="BG101" s="580">
        <v>5.9026524772887647E-2</v>
      </c>
      <c r="BH101" s="580">
        <v>5.8973035165400853E-2</v>
      </c>
      <c r="BI101" s="580">
        <v>5.8919642414292282E-2</v>
      </c>
      <c r="BJ101" s="580">
        <v>5.8866346256725675E-2</v>
      </c>
      <c r="BK101" s="580">
        <v>5.8813146430814915E-2</v>
      </c>
    </row>
    <row r="102" spans="1:63">
      <c r="A102" s="1068"/>
      <c r="B102" s="510">
        <v>21.25</v>
      </c>
      <c r="C102" s="580">
        <v>6.1221236191940802E-2</v>
      </c>
      <c r="D102" s="580">
        <v>6.1163321711697208E-2</v>
      </c>
      <c r="E102" s="580">
        <v>6.1105516700562933E-2</v>
      </c>
      <c r="F102" s="580">
        <v>6.1047820848455663E-2</v>
      </c>
      <c r="G102" s="580">
        <v>6.0990233846463064E-2</v>
      </c>
      <c r="H102" s="580">
        <v>6.0932755386837345E-2</v>
      </c>
      <c r="I102" s="580">
        <v>6.0875385162989716E-2</v>
      </c>
      <c r="J102" s="580">
        <v>6.0818122869484945E-2</v>
      </c>
      <c r="K102" s="580">
        <v>6.076096820203597E-2</v>
      </c>
      <c r="L102" s="580">
        <v>6.0703920857498483E-2</v>
      </c>
      <c r="M102" s="580">
        <v>6.0646980533865559E-2</v>
      </c>
      <c r="N102" s="580">
        <v>6.0590146930262351E-2</v>
      </c>
      <c r="O102" s="580">
        <v>6.0533419746940778E-2</v>
      </c>
      <c r="P102" s="580">
        <v>6.0476798685274259E-2</v>
      </c>
      <c r="Q102" s="580">
        <v>6.0420283447752493E-2</v>
      </c>
      <c r="R102" s="580">
        <v>6.0363873737976192E-2</v>
      </c>
      <c r="S102" s="580">
        <v>6.0307569260651964E-2</v>
      </c>
      <c r="T102" s="580">
        <v>6.0251369721587136E-2</v>
      </c>
      <c r="U102" s="580">
        <v>6.0195274827684574E-2</v>
      </c>
      <c r="V102" s="580">
        <v>6.0139284286937697E-2</v>
      </c>
      <c r="W102" s="580">
        <v>6.008339780842533E-2</v>
      </c>
      <c r="X102" s="580">
        <v>6.002761510230669E-2</v>
      </c>
      <c r="Y102" s="580">
        <v>5.997193587981637E-2</v>
      </c>
      <c r="Z102" s="580">
        <v>5.9916359853259368E-2</v>
      </c>
      <c r="AA102" s="580">
        <v>5.9860886736006105E-2</v>
      </c>
      <c r="AB102" s="580">
        <v>5.9805516242487526E-2</v>
      </c>
      <c r="AC102" s="580">
        <v>5.9750248088190197E-2</v>
      </c>
      <c r="AD102" s="580">
        <v>5.9695081989651413E-2</v>
      </c>
      <c r="AE102" s="580">
        <v>5.964001766445437E-2</v>
      </c>
      <c r="AF102" s="580">
        <v>5.9585054831223352E-2</v>
      </c>
      <c r="AG102" s="580">
        <v>5.953019320961888E-2</v>
      </c>
      <c r="AH102" s="580">
        <v>5.9475432520333028E-2</v>
      </c>
      <c r="AI102" s="580">
        <v>5.9420772485084643E-2</v>
      </c>
      <c r="AJ102" s="580">
        <v>5.9366212826614626E-2</v>
      </c>
      <c r="AK102" s="580">
        <v>5.931175326868126E-2</v>
      </c>
      <c r="AL102" s="580">
        <v>5.9257393536055525E-2</v>
      </c>
      <c r="AM102" s="580">
        <v>5.9203133354516498E-2</v>
      </c>
      <c r="AN102" s="580">
        <v>5.914897245084668E-2</v>
      </c>
      <c r="AO102" s="580">
        <v>5.90949105528275E-2</v>
      </c>
      <c r="AP102" s="580">
        <v>5.9040947389234669E-2</v>
      </c>
      <c r="AQ102" s="580">
        <v>5.89870826898337E-2</v>
      </c>
      <c r="AR102" s="580">
        <v>5.8933316185375367E-2</v>
      </c>
      <c r="AS102" s="580">
        <v>5.8879647607591248E-2</v>
      </c>
      <c r="AT102" s="580">
        <v>5.882607668918919E-2</v>
      </c>
      <c r="AU102" s="580">
        <v>5.8772603163848983E-2</v>
      </c>
      <c r="AV102" s="580">
        <v>5.8719226766217866E-2</v>
      </c>
      <c r="AW102" s="580">
        <v>5.8665947231906164E-2</v>
      </c>
      <c r="AX102" s="580">
        <v>5.8612764297482918E-2</v>
      </c>
      <c r="AY102" s="580">
        <v>5.855967770047156E-2</v>
      </c>
      <c r="AZ102" s="580">
        <v>5.850668717934554E-2</v>
      </c>
      <c r="BA102" s="580">
        <v>5.8453792473524106E-2</v>
      </c>
      <c r="BB102" s="580">
        <v>5.8400993323367997E-2</v>
      </c>
      <c r="BC102" s="580">
        <v>5.8348289470175174E-2</v>
      </c>
      <c r="BD102" s="580">
        <v>5.8295680656176643E-2</v>
      </c>
      <c r="BE102" s="580">
        <v>5.8243166624532217E-2</v>
      </c>
      <c r="BF102" s="580">
        <v>5.8190747119326321E-2</v>
      </c>
      <c r="BG102" s="580">
        <v>5.8138421885563889E-2</v>
      </c>
      <c r="BH102" s="580">
        <v>5.8086190669166191E-2</v>
      </c>
      <c r="BI102" s="580">
        <v>5.8034053216966731E-2</v>
      </c>
      <c r="BJ102" s="580">
        <v>5.7982009276707137E-2</v>
      </c>
      <c r="BK102" s="580">
        <v>5.7930058597033138E-2</v>
      </c>
    </row>
    <row r="103" spans="1:63">
      <c r="A103" s="1068"/>
      <c r="B103" s="510">
        <v>21.5</v>
      </c>
      <c r="C103" s="580">
        <v>6.0279817070906877E-2</v>
      </c>
      <c r="D103" s="580">
        <v>6.0223305478230925E-2</v>
      </c>
      <c r="E103" s="580">
        <v>6.016689974417043E-2</v>
      </c>
      <c r="F103" s="580">
        <v>6.0110599571559092E-2</v>
      </c>
      <c r="G103" s="580">
        <v>6.0054404664341823E-2</v>
      </c>
      <c r="H103" s="580">
        <v>5.9998314727569613E-2</v>
      </c>
      <c r="I103" s="580">
        <v>5.9942329467394327E-2</v>
      </c>
      <c r="J103" s="580">
        <v>5.9886448591063582E-2</v>
      </c>
      <c r="K103" s="580">
        <v>5.983067180691564E-2</v>
      </c>
      <c r="L103" s="580">
        <v>5.9774998824374349E-2</v>
      </c>
      <c r="M103" s="580">
        <v>5.9719429353944066E-2</v>
      </c>
      <c r="N103" s="580">
        <v>5.9663963107204676E-2</v>
      </c>
      <c r="O103" s="580">
        <v>5.9608599796806591E-2</v>
      </c>
      <c r="P103" s="580">
        <v>5.9553339136465766E-2</v>
      </c>
      <c r="Q103" s="580">
        <v>5.9498180840958786E-2</v>
      </c>
      <c r="R103" s="580">
        <v>5.944312462611797E-2</v>
      </c>
      <c r="S103" s="580">
        <v>5.9388170208826467E-2</v>
      </c>
      <c r="T103" s="580">
        <v>5.9333317307013377E-2</v>
      </c>
      <c r="U103" s="580">
        <v>5.9278565639649006E-2</v>
      </c>
      <c r="V103" s="580">
        <v>5.922391492674E-2</v>
      </c>
      <c r="W103" s="580">
        <v>5.9169364889324581E-2</v>
      </c>
      <c r="X103" s="580">
        <v>5.9114915249467839E-2</v>
      </c>
      <c r="Y103" s="580">
        <v>5.9060565730256968E-2</v>
      </c>
      <c r="Z103" s="580">
        <v>5.9006316055796565E-2</v>
      </c>
      <c r="AA103" s="580">
        <v>5.8952165951204019E-2</v>
      </c>
      <c r="AB103" s="580">
        <v>5.8898115142604818E-2</v>
      </c>
      <c r="AC103" s="580">
        <v>5.8844163357127943E-2</v>
      </c>
      <c r="AD103" s="580">
        <v>5.8790310322901294E-2</v>
      </c>
      <c r="AE103" s="580">
        <v>5.8736555769047107E-2</v>
      </c>
      <c r="AF103" s="580">
        <v>5.8682899425677379E-2</v>
      </c>
      <c r="AG103" s="580">
        <v>5.8629341023889441E-2</v>
      </c>
      <c r="AH103" s="580">
        <v>5.8575880295761371E-2</v>
      </c>
      <c r="AI103" s="580">
        <v>5.8522516974347599E-2</v>
      </c>
      <c r="AJ103" s="580">
        <v>5.8469250793674397E-2</v>
      </c>
      <c r="AK103" s="580">
        <v>5.8416081488735547E-2</v>
      </c>
      <c r="AL103" s="580">
        <v>5.8363008795487815E-2</v>
      </c>
      <c r="AM103" s="580">
        <v>5.8310032450846733E-2</v>
      </c>
      <c r="AN103" s="580">
        <v>5.8257152192682148E-2</v>
      </c>
      <c r="AO103" s="580">
        <v>5.8204367759813927E-2</v>
      </c>
      <c r="AP103" s="580">
        <v>5.815167889200766E-2</v>
      </c>
      <c r="AQ103" s="580">
        <v>5.8099085329970393E-2</v>
      </c>
      <c r="AR103" s="580">
        <v>5.8046586815346371E-2</v>
      </c>
      <c r="AS103" s="580">
        <v>5.7994183090712748E-2</v>
      </c>
      <c r="AT103" s="580">
        <v>5.7941873899575495E-2</v>
      </c>
      <c r="AU103" s="580">
        <v>5.7889658986365118E-2</v>
      </c>
      <c r="AV103" s="580">
        <v>5.7837538096432536E-2</v>
      </c>
      <c r="AW103" s="580">
        <v>5.7785510976044945E-2</v>
      </c>
      <c r="AX103" s="580">
        <v>5.7733577372381689E-2</v>
      </c>
      <c r="AY103" s="580">
        <v>5.7681737033530134E-2</v>
      </c>
      <c r="AZ103" s="580">
        <v>5.7629989708481676E-2</v>
      </c>
      <c r="BA103" s="580">
        <v>5.757833514712761E-2</v>
      </c>
      <c r="BB103" s="580">
        <v>5.7526773100255141E-2</v>
      </c>
      <c r="BC103" s="580">
        <v>5.7475303319543369E-2</v>
      </c>
      <c r="BD103" s="580">
        <v>5.7423925557559305E-2</v>
      </c>
      <c r="BE103" s="580">
        <v>5.7372639567753875E-2</v>
      </c>
      <c r="BF103" s="580">
        <v>5.7321445104458031E-2</v>
      </c>
      <c r="BG103" s="580">
        <v>5.727034192287879E-2</v>
      </c>
      <c r="BH103" s="580">
        <v>5.7219329779095336E-2</v>
      </c>
      <c r="BI103" s="580">
        <v>5.7168408430055169E-2</v>
      </c>
      <c r="BJ103" s="580">
        <v>5.7117577633570199E-2</v>
      </c>
      <c r="BK103" s="580">
        <v>5.706683714831292E-2</v>
      </c>
    </row>
    <row r="104" spans="1:63">
      <c r="A104" s="1068"/>
      <c r="B104" s="510">
        <v>21.75</v>
      </c>
      <c r="C104" s="580">
        <v>5.9360138474203641E-2</v>
      </c>
      <c r="D104" s="580">
        <v>5.9304984585750231E-2</v>
      </c>
      <c r="E104" s="580">
        <v>5.9249933093541665E-2</v>
      </c>
      <c r="F104" s="580">
        <v>5.9194983712685931E-2</v>
      </c>
      <c r="G104" s="580">
        <v>5.9140136159346927E-2</v>
      </c>
      <c r="H104" s="580">
        <v>5.9085390150739554E-2</v>
      </c>
      <c r="I104" s="580">
        <v>5.9030745405124811E-2</v>
      </c>
      <c r="J104" s="580">
        <v>5.8976201641805004E-2</v>
      </c>
      <c r="K104" s="580">
        <v>5.8921758581118949E-2</v>
      </c>
      <c r="L104" s="580">
        <v>5.8867415944437111E-2</v>
      </c>
      <c r="M104" s="580">
        <v>5.8813173454156979E-2</v>
      </c>
      <c r="N104" s="580">
        <v>5.8759030833698225E-2</v>
      </c>
      <c r="O104" s="580">
        <v>5.8704987807498075E-2</v>
      </c>
      <c r="P104" s="580">
        <v>5.8651044101006591E-2</v>
      </c>
      <c r="Q104" s="580">
        <v>5.8597199440682063E-2</v>
      </c>
      <c r="R104" s="580">
        <v>5.8543453553986317E-2</v>
      </c>
      <c r="S104" s="580">
        <v>5.8489806169380203E-2</v>
      </c>
      <c r="T104" s="580">
        <v>5.8436257016318958E-2</v>
      </c>
      <c r="U104" s="580">
        <v>5.8382805825247686E-2</v>
      </c>
      <c r="V104" s="580">
        <v>5.8329452327596829E-2</v>
      </c>
      <c r="W104" s="580">
        <v>5.8276196255777672E-2</v>
      </c>
      <c r="X104" s="580">
        <v>5.8223037343177866E-2</v>
      </c>
      <c r="Y104" s="580">
        <v>5.8169975324156957E-2</v>
      </c>
      <c r="Z104" s="580">
        <v>5.8117009934042008E-2</v>
      </c>
      <c r="AA104" s="580">
        <v>5.8064140909123173E-2</v>
      </c>
      <c r="AB104" s="580">
        <v>5.8011367986649305E-2</v>
      </c>
      <c r="AC104" s="580">
        <v>5.795869090482364E-2</v>
      </c>
      <c r="AD104" s="580">
        <v>5.7906109402799444E-2</v>
      </c>
      <c r="AE104" s="580">
        <v>5.7853623220675672E-2</v>
      </c>
      <c r="AF104" s="580">
        <v>5.7801232099492776E-2</v>
      </c>
      <c r="AG104" s="580">
        <v>5.7748935781228361E-2</v>
      </c>
      <c r="AH104" s="580">
        <v>5.7696734008793008E-2</v>
      </c>
      <c r="AI104" s="580">
        <v>5.7644626526026005E-2</v>
      </c>
      <c r="AJ104" s="580">
        <v>5.7592613077691236E-2</v>
      </c>
      <c r="AK104" s="580">
        <v>5.7540693409472897E-2</v>
      </c>
      <c r="AL104" s="580">
        <v>5.7488867267971477E-2</v>
      </c>
      <c r="AM104" s="580">
        <v>5.7437134400699551E-2</v>
      </c>
      <c r="AN104" s="580">
        <v>5.7385494556077714E-2</v>
      </c>
      <c r="AO104" s="580">
        <v>5.7333947483430493E-2</v>
      </c>
      <c r="AP104" s="580">
        <v>5.7282492932982314E-2</v>
      </c>
      <c r="AQ104" s="580">
        <v>5.7231130655853397E-2</v>
      </c>
      <c r="AR104" s="580">
        <v>5.7179860404055843E-2</v>
      </c>
      <c r="AS104" s="580">
        <v>5.7128681930489561E-2</v>
      </c>
      <c r="AT104" s="580">
        <v>5.7077594988938357E-2</v>
      </c>
      <c r="AU104" s="580">
        <v>5.7026599334065932E-2</v>
      </c>
      <c r="AV104" s="580">
        <v>5.6975694721412007E-2</v>
      </c>
      <c r="AW104" s="580">
        <v>5.6924880907388391E-2</v>
      </c>
      <c r="AX104" s="580">
        <v>5.6874157649275052E-2</v>
      </c>
      <c r="AY104" s="580">
        <v>5.6823524705216344E-2</v>
      </c>
      <c r="AZ104" s="580">
        <v>5.6772981834217098E-2</v>
      </c>
      <c r="BA104" s="580">
        <v>5.6722528796138823E-2</v>
      </c>
      <c r="BB104" s="580">
        <v>5.6672165351695891E-2</v>
      </c>
      <c r="BC104" s="580">
        <v>5.6621891262451762E-2</v>
      </c>
      <c r="BD104" s="580">
        <v>5.6571706290815191E-2</v>
      </c>
      <c r="BE104" s="580">
        <v>5.652161020003655E-2</v>
      </c>
      <c r="BF104" s="580">
        <v>5.6471602754204056E-2</v>
      </c>
      <c r="BG104" s="580">
        <v>5.6421683718240065E-2</v>
      </c>
      <c r="BH104" s="580">
        <v>5.637185285789742E-2</v>
      </c>
      <c r="BI104" s="580">
        <v>5.6322109939755775E-2</v>
      </c>
      <c r="BJ104" s="580">
        <v>5.6272454731217898E-2</v>
      </c>
      <c r="BK104" s="580">
        <v>5.622288700050615E-2</v>
      </c>
    </row>
    <row r="105" spans="1:63">
      <c r="A105" s="1068"/>
      <c r="B105" s="510">
        <v>22</v>
      </c>
      <c r="C105" s="580">
        <v>5.846153044355875E-2</v>
      </c>
      <c r="D105" s="580">
        <v>5.840769088929447E-2</v>
      </c>
      <c r="E105" s="580">
        <v>5.8353950409772544E-2</v>
      </c>
      <c r="F105" s="580">
        <v>5.8300308731770577E-2</v>
      </c>
      <c r="G105" s="580">
        <v>5.8246765583069897E-2</v>
      </c>
      <c r="H105" s="580">
        <v>5.8193320692450909E-2</v>
      </c>
      <c r="I105" s="580">
        <v>5.8139973789688576E-2</v>
      </c>
      <c r="J105" s="580">
        <v>5.8086724605547826E-2</v>
      </c>
      <c r="K105" s="580">
        <v>5.8033572871779002E-2</v>
      </c>
      <c r="L105" s="580">
        <v>5.7980518321113436E-2</v>
      </c>
      <c r="M105" s="580">
        <v>5.7927560687258885E-2</v>
      </c>
      <c r="N105" s="580">
        <v>5.787469970489513E-2</v>
      </c>
      <c r="O105" s="580">
        <v>5.7821935109669508E-2</v>
      </c>
      <c r="P105" s="580">
        <v>5.7769266638192561E-2</v>
      </c>
      <c r="Q105" s="580">
        <v>5.7716694028033554E-2</v>
      </c>
      <c r="R105" s="580">
        <v>5.7664217017716235E-2</v>
      </c>
      <c r="S105" s="580">
        <v>5.7611835346714407E-2</v>
      </c>
      <c r="T105" s="580">
        <v>5.7559548755447679E-2</v>
      </c>
      <c r="U105" s="580">
        <v>5.7507356985277126E-2</v>
      </c>
      <c r="V105" s="580">
        <v>5.7455259778501092E-2</v>
      </c>
      <c r="W105" s="580">
        <v>5.7403256878350843E-2</v>
      </c>
      <c r="X105" s="580">
        <v>5.7351348028986456E-2</v>
      </c>
      <c r="Y105" s="580">
        <v>5.7299532975492583E-2</v>
      </c>
      <c r="Z105" s="580">
        <v>5.7247811463874261E-2</v>
      </c>
      <c r="AA105" s="580">
        <v>5.7196183241052773E-2</v>
      </c>
      <c r="AB105" s="580">
        <v>5.7144648054861531E-2</v>
      </c>
      <c r="AC105" s="580">
        <v>5.7093205654041974E-2</v>
      </c>
      <c r="AD105" s="580">
        <v>5.7041855788239428E-2</v>
      </c>
      <c r="AE105" s="580">
        <v>5.6990598207999135E-2</v>
      </c>
      <c r="AF105" s="580">
        <v>5.6939432664762153E-2</v>
      </c>
      <c r="AG105" s="580">
        <v>5.6888358910861359E-2</v>
      </c>
      <c r="AH105" s="580">
        <v>5.6837376699517432E-2</v>
      </c>
      <c r="AI105" s="580">
        <v>5.6786485784834931E-2</v>
      </c>
      <c r="AJ105" s="580">
        <v>5.6735685921798236E-2</v>
      </c>
      <c r="AK105" s="580">
        <v>5.6684976866267743E-2</v>
      </c>
      <c r="AL105" s="580">
        <v>5.6634358374975886E-2</v>
      </c>
      <c r="AM105" s="580">
        <v>5.6583830205523232E-2</v>
      </c>
      <c r="AN105" s="580">
        <v>5.6533392116374655E-2</v>
      </c>
      <c r="AO105" s="580">
        <v>5.648304386685548E-2</v>
      </c>
      <c r="AP105" s="580">
        <v>5.6432785217147584E-2</v>
      </c>
      <c r="AQ105" s="580">
        <v>5.6382615928285702E-2</v>
      </c>
      <c r="AR105" s="580">
        <v>5.6332535762153572E-2</v>
      </c>
      <c r="AS105" s="580">
        <v>5.6282544481480165E-2</v>
      </c>
      <c r="AT105" s="580">
        <v>5.6232641849835972E-2</v>
      </c>
      <c r="AU105" s="580">
        <v>5.6182827631629254E-2</v>
      </c>
      <c r="AV105" s="580">
        <v>5.6133101592102309E-2</v>
      </c>
      <c r="AW105" s="580">
        <v>5.6083463497327846E-2</v>
      </c>
      <c r="AX105" s="580">
        <v>5.6033913114205275E-2</v>
      </c>
      <c r="AY105" s="580">
        <v>5.5984450210457067E-2</v>
      </c>
      <c r="AZ105" s="580">
        <v>5.5935074554625111E-2</v>
      </c>
      <c r="BA105" s="580">
        <v>5.5885785916067146E-2</v>
      </c>
      <c r="BB105" s="580">
        <v>5.5836584064953121E-2</v>
      </c>
      <c r="BC105" s="580">
        <v>5.5787468772261622E-2</v>
      </c>
      <c r="BD105" s="580">
        <v>5.5738439809776386E-2</v>
      </c>
      <c r="BE105" s="580">
        <v>5.5689496950082691E-2</v>
      </c>
      <c r="BF105" s="580">
        <v>5.5640639966563869E-2</v>
      </c>
      <c r="BG105" s="580">
        <v>5.5591868633397816E-2</v>
      </c>
      <c r="BH105" s="580">
        <v>5.5543182725553517E-2</v>
      </c>
      <c r="BI105" s="580">
        <v>5.5494582018787514E-2</v>
      </c>
      <c r="BJ105" s="580">
        <v>5.5446066289640598E-2</v>
      </c>
      <c r="BK105" s="580">
        <v>5.5397635315434263E-2</v>
      </c>
    </row>
    <row r="106" spans="1:63">
      <c r="A106" s="1068"/>
      <c r="B106" s="510">
        <v>22.25</v>
      </c>
      <c r="C106" s="580">
        <v>5.7583348837280342E-2</v>
      </c>
      <c r="D106" s="580">
        <v>5.7530781973461141E-2</v>
      </c>
      <c r="E106" s="580">
        <v>5.7478310996907304E-2</v>
      </c>
      <c r="F106" s="580">
        <v>5.7425935645495828E-2</v>
      </c>
      <c r="G106" s="580">
        <v>5.7373655658058249E-2</v>
      </c>
      <c r="H106" s="580">
        <v>5.7321470774376292E-2</v>
      </c>
      <c r="I106" s="580">
        <v>5.7269380735177566E-2</v>
      </c>
      <c r="J106" s="580">
        <v>5.7217385282131238E-2</v>
      </c>
      <c r="K106" s="580">
        <v>5.7165484157843824E-2</v>
      </c>
      <c r="L106" s="580">
        <v>5.7113677105854889E-2</v>
      </c>
      <c r="M106" s="580">
        <v>5.7061963870632844E-2</v>
      </c>
      <c r="N106" s="580">
        <v>5.7010344197570742E-2</v>
      </c>
      <c r="O106" s="580">
        <v>5.6958817832982109E-2</v>
      </c>
      <c r="P106" s="580">
        <v>5.6907384524096737E-2</v>
      </c>
      <c r="Q106" s="580">
        <v>5.685604401905664E-2</v>
      </c>
      <c r="R106" s="580">
        <v>5.680479606691187E-2</v>
      </c>
      <c r="S106" s="580">
        <v>5.6753640417616449E-2</v>
      </c>
      <c r="T106" s="580">
        <v>5.6702576822024328E-2</v>
      </c>
      <c r="U106" s="580">
        <v>5.6651605031885308E-2</v>
      </c>
      <c r="V106" s="580">
        <v>5.6600724799841004E-2</v>
      </c>
      <c r="W106" s="580">
        <v>5.65499358794209E-2</v>
      </c>
      <c r="X106" s="580">
        <v>5.6499238025038326E-2</v>
      </c>
      <c r="Y106" s="580">
        <v>5.6448630991986527E-2</v>
      </c>
      <c r="Z106" s="580">
        <v>5.6398114536434688E-2</v>
      </c>
      <c r="AA106" s="580">
        <v>5.6347688415424063E-2</v>
      </c>
      <c r="AB106" s="580">
        <v>5.6297352386864022E-2</v>
      </c>
      <c r="AC106" s="580">
        <v>5.6247106209528247E-2</v>
      </c>
      <c r="AD106" s="580">
        <v>5.6196949643050831E-2</v>
      </c>
      <c r="AE106" s="580">
        <v>5.6146882447922451E-2</v>
      </c>
      <c r="AF106" s="580">
        <v>5.6096904385486576E-2</v>
      </c>
      <c r="AG106" s="580">
        <v>5.6047015217935654E-2</v>
      </c>
      <c r="AH106" s="580">
        <v>5.5997214708307361E-2</v>
      </c>
      <c r="AI106" s="580">
        <v>5.5947502620480788E-2</v>
      </c>
      <c r="AJ106" s="580">
        <v>5.5897878719172817E-2</v>
      </c>
      <c r="AK106" s="580">
        <v>5.5848342769934313E-2</v>
      </c>
      <c r="AL106" s="580">
        <v>5.5798894539146486E-2</v>
      </c>
      <c r="AM106" s="580">
        <v>5.5749533794017189E-2</v>
      </c>
      <c r="AN106" s="580">
        <v>5.5700260302577291E-2</v>
      </c>
      <c r="AO106" s="580">
        <v>5.5651073833676991E-2</v>
      </c>
      <c r="AP106" s="580">
        <v>5.5601974156982287E-2</v>
      </c>
      <c r="AQ106" s="580">
        <v>5.5552961042971305E-2</v>
      </c>
      <c r="AR106" s="580">
        <v>5.5504034262930768E-2</v>
      </c>
      <c r="AS106" s="580">
        <v>5.5455193588952408E-2</v>
      </c>
      <c r="AT106" s="580">
        <v>5.5406438793929466E-2</v>
      </c>
      <c r="AU106" s="580">
        <v>5.5357769651553104E-2</v>
      </c>
      <c r="AV106" s="580">
        <v>5.5309185936308992E-2</v>
      </c>
      <c r="AW106" s="580">
        <v>5.5260687423473752E-2</v>
      </c>
      <c r="AX106" s="580">
        <v>5.5212273889111534E-2</v>
      </c>
      <c r="AY106" s="580">
        <v>5.5163945110070549E-2</v>
      </c>
      <c r="AZ106" s="580">
        <v>5.5115700863979662E-2</v>
      </c>
      <c r="BA106" s="580">
        <v>5.5067540929244936E-2</v>
      </c>
      <c r="BB106" s="580">
        <v>5.50194650850463E-2</v>
      </c>
      <c r="BC106" s="580">
        <v>5.4971473111334129E-2</v>
      </c>
      <c r="BD106" s="580">
        <v>5.4923564788825915E-2</v>
      </c>
      <c r="BE106" s="580">
        <v>5.48757398990029E-2</v>
      </c>
      <c r="BF106" s="580">
        <v>5.4827998224106778E-2</v>
      </c>
      <c r="BG106" s="580">
        <v>5.4780339547136382E-2</v>
      </c>
      <c r="BH106" s="580">
        <v>5.4732763651844367E-2</v>
      </c>
      <c r="BI106" s="580">
        <v>5.4685270322733993E-2</v>
      </c>
      <c r="BJ106" s="580">
        <v>5.4637859345055849E-2</v>
      </c>
      <c r="BK106" s="580">
        <v>5.4590530504804592E-2</v>
      </c>
    </row>
    <row r="107" spans="1:63">
      <c r="A107" s="1068"/>
      <c r="B107" s="510">
        <v>22.5</v>
      </c>
      <c r="C107" s="580">
        <v>5.6724974136579231E-2</v>
      </c>
      <c r="D107" s="580">
        <v>5.6673639963581983E-2</v>
      </c>
      <c r="E107" s="580">
        <v>5.6622398617941633E-2</v>
      </c>
      <c r="F107" s="580">
        <v>5.657124984809668E-2</v>
      </c>
      <c r="G107" s="580">
        <v>5.6520193403393794E-2</v>
      </c>
      <c r="H107" s="580">
        <v>5.6469229034083662E-2</v>
      </c>
      <c r="I107" s="580">
        <v>5.6418356491317004E-2</v>
      </c>
      <c r="J107" s="580">
        <v>5.6367575527140452E-2</v>
      </c>
      <c r="K107" s="580">
        <v>5.6316885894492553E-2</v>
      </c>
      <c r="L107" s="580">
        <v>5.6266287347199746E-2</v>
      </c>
      <c r="M107" s="580">
        <v>5.6215779639972395E-2</v>
      </c>
      <c r="N107" s="580">
        <v>5.6165362528400826E-2</v>
      </c>
      <c r="O107" s="580">
        <v>5.6115035768951334E-2</v>
      </c>
      <c r="P107" s="580">
        <v>5.6064799118962338E-2</v>
      </c>
      <c r="Q107" s="580">
        <v>5.601465233664045E-2</v>
      </c>
      <c r="R107" s="580">
        <v>5.5964595181056558E-2</v>
      </c>
      <c r="S107" s="580">
        <v>5.5914627412142037E-2</v>
      </c>
      <c r="T107" s="580">
        <v>5.5864748790684857E-2</v>
      </c>
      <c r="U107" s="580">
        <v>5.581495907832576E-2</v>
      </c>
      <c r="V107" s="580">
        <v>5.5765258037554527E-2</v>
      </c>
      <c r="W107" s="580">
        <v>5.5715645431706137E-2</v>
      </c>
      <c r="X107" s="580">
        <v>5.5666121024957049E-2</v>
      </c>
      <c r="Y107" s="580">
        <v>5.5616684582321434E-2</v>
      </c>
      <c r="Z107" s="580">
        <v>5.5567335869647502E-2</v>
      </c>
      <c r="AA107" s="580">
        <v>5.5518074653613733E-2</v>
      </c>
      <c r="AB107" s="580">
        <v>5.5468900701725277E-2</v>
      </c>
      <c r="AC107" s="580">
        <v>5.541981378231027E-2</v>
      </c>
      <c r="AD107" s="580">
        <v>5.5370813664516176E-2</v>
      </c>
      <c r="AE107" s="580">
        <v>5.5321900118306185E-2</v>
      </c>
      <c r="AF107" s="580">
        <v>5.5273072914455629E-2</v>
      </c>
      <c r="AG107" s="580">
        <v>5.5224331824548327E-2</v>
      </c>
      <c r="AH107" s="580">
        <v>5.5175676620973141E-2</v>
      </c>
      <c r="AI107" s="580">
        <v>5.5127107076920347E-2</v>
      </c>
      <c r="AJ107" s="580">
        <v>5.5078622966378138E-2</v>
      </c>
      <c r="AK107" s="580">
        <v>5.50302240641291E-2</v>
      </c>
      <c r="AL107" s="580">
        <v>5.4981910145746757E-2</v>
      </c>
      <c r="AM107" s="580">
        <v>5.493368098759209E-2</v>
      </c>
      <c r="AN107" s="580">
        <v>5.4885536366810053E-2</v>
      </c>
      <c r="AO107" s="580">
        <v>5.483747606132619E-2</v>
      </c>
      <c r="AP107" s="580">
        <v>5.4789499849843201E-2</v>
      </c>
      <c r="AQ107" s="580">
        <v>5.4741607511837535E-2</v>
      </c>
      <c r="AR107" s="580">
        <v>5.4693798827556019E-2</v>
      </c>
      <c r="AS107" s="580">
        <v>5.4646073578012516E-2</v>
      </c>
      <c r="AT107" s="580">
        <v>5.4598431544984519E-2</v>
      </c>
      <c r="AU107" s="580">
        <v>5.4550872511009908E-2</v>
      </c>
      <c r="AV107" s="580">
        <v>5.45033962593836E-2</v>
      </c>
      <c r="AW107" s="580">
        <v>5.4456002574154248E-2</v>
      </c>
      <c r="AX107" s="580">
        <v>5.4408691240120981E-2</v>
      </c>
      <c r="AY107" s="580">
        <v>5.4361462042830148E-2</v>
      </c>
      <c r="AZ107" s="580">
        <v>5.4314314768572056E-2</v>
      </c>
      <c r="BA107" s="580">
        <v>5.4267249204377789E-2</v>
      </c>
      <c r="BB107" s="580">
        <v>5.422026513801597E-2</v>
      </c>
      <c r="BC107" s="580">
        <v>5.4173362357989571E-2</v>
      </c>
      <c r="BD107" s="580">
        <v>5.412654065353275E-2</v>
      </c>
      <c r="BE107" s="580">
        <v>5.4079799814607706E-2</v>
      </c>
      <c r="BF107" s="580">
        <v>5.4033139631901476E-2</v>
      </c>
      <c r="BG107" s="580">
        <v>5.3986559896822911E-2</v>
      </c>
      <c r="BH107" s="580">
        <v>5.3940060401499484E-2</v>
      </c>
      <c r="BI107" s="580">
        <v>5.3893640938774232E-2</v>
      </c>
      <c r="BJ107" s="580">
        <v>5.384730130220268E-2</v>
      </c>
      <c r="BK107" s="580">
        <v>5.3801041286049775E-2</v>
      </c>
    </row>
    <row r="108" spans="1:63">
      <c r="A108" s="1068"/>
      <c r="B108" s="510">
        <v>22.75</v>
      </c>
      <c r="C108" s="580">
        <v>5.5885810316242374E-2</v>
      </c>
      <c r="D108" s="580">
        <v>5.5835670400942013E-2</v>
      </c>
      <c r="E108" s="580">
        <v>5.5785620374562667E-2</v>
      </c>
      <c r="F108" s="580">
        <v>5.5735659995596716E-2</v>
      </c>
      <c r="G108" s="580">
        <v>5.5685789023400871E-2</v>
      </c>
      <c r="H108" s="580">
        <v>5.5636007218192403E-2</v>
      </c>
      <c r="I108" s="580">
        <v>5.5586314341045238E-2</v>
      </c>
      <c r="J108" s="580">
        <v>5.5536710153886164E-2</v>
      </c>
      <c r="K108" s="580">
        <v>5.5487194419491022E-2</v>
      </c>
      <c r="L108" s="580">
        <v>5.5437766901480917E-2</v>
      </c>
      <c r="M108" s="580">
        <v>5.5388427364318447E-2</v>
      </c>
      <c r="N108" s="580">
        <v>5.5339175573303992E-2</v>
      </c>
      <c r="O108" s="580">
        <v>5.5290011294571985E-2</v>
      </c>
      <c r="P108" s="580">
        <v>5.5240934295087189E-2</v>
      </c>
      <c r="Q108" s="580">
        <v>5.5191944342641026E-2</v>
      </c>
      <c r="R108" s="580">
        <v>5.5143041205847933E-2</v>
      </c>
      <c r="S108" s="580">
        <v>5.5094224654141689E-2</v>
      </c>
      <c r="T108" s="580">
        <v>5.50454944577718E-2</v>
      </c>
      <c r="U108" s="580">
        <v>5.499685038779991E-2</v>
      </c>
      <c r="V108" s="580">
        <v>5.4948292216096206E-2</v>
      </c>
      <c r="W108" s="580">
        <v>5.4899819715335856E-2</v>
      </c>
      <c r="X108" s="580">
        <v>5.4851432658995447E-2</v>
      </c>
      <c r="Y108" s="580">
        <v>5.4803130821349487E-2</v>
      </c>
      <c r="Z108" s="580">
        <v>5.4754913977466825E-2</v>
      </c>
      <c r="AA108" s="580">
        <v>5.4706781903207269E-2</v>
      </c>
      <c r="AB108" s="580">
        <v>5.465873437521801E-2</v>
      </c>
      <c r="AC108" s="580">
        <v>5.4610771170930245E-2</v>
      </c>
      <c r="AD108" s="580">
        <v>5.456289206855567E-2</v>
      </c>
      <c r="AE108" s="580">
        <v>5.4515096847083132E-2</v>
      </c>
      <c r="AF108" s="580">
        <v>5.446738528627515E-2</v>
      </c>
      <c r="AG108" s="580">
        <v>5.4419757166664612E-2</v>
      </c>
      <c r="AH108" s="580">
        <v>5.4372212269551363E-2</v>
      </c>
      <c r="AI108" s="580">
        <v>5.4324750376998868E-2</v>
      </c>
      <c r="AJ108" s="580">
        <v>5.4277371271830868E-2</v>
      </c>
      <c r="AK108" s="580">
        <v>5.4230074737628114E-2</v>
      </c>
      <c r="AL108" s="580">
        <v>5.4182860558724989E-2</v>
      </c>
      <c r="AM108" s="580">
        <v>5.4135728520206323E-2</v>
      </c>
      <c r="AN108" s="580">
        <v>5.408867840790408E-2</v>
      </c>
      <c r="AO108" s="580">
        <v>5.4041710008394105E-2</v>
      </c>
      <c r="AP108" s="580">
        <v>5.3994823108992944E-2</v>
      </c>
      <c r="AQ108" s="580">
        <v>5.3948017497754575E-2</v>
      </c>
      <c r="AR108" s="580">
        <v>5.3901292963467275E-2</v>
      </c>
      <c r="AS108" s="580">
        <v>5.385464929565037E-2</v>
      </c>
      <c r="AT108" s="580">
        <v>5.3808086284551158E-2</v>
      </c>
      <c r="AU108" s="580">
        <v>5.37616037211417E-2</v>
      </c>
      <c r="AV108" s="580">
        <v>5.3715201397115733E-2</v>
      </c>
      <c r="AW108" s="580">
        <v>5.366887910488552E-2</v>
      </c>
      <c r="AX108" s="580">
        <v>5.362263663757881E-2</v>
      </c>
      <c r="AY108" s="580">
        <v>5.3576473789035663E-2</v>
      </c>
      <c r="AZ108" s="580">
        <v>5.353039035380551E-2</v>
      </c>
      <c r="BA108" s="580">
        <v>5.3484386127144005E-2</v>
      </c>
      <c r="BB108" s="580">
        <v>5.3438460905010046E-2</v>
      </c>
      <c r="BC108" s="580">
        <v>5.3392614484062739E-2</v>
      </c>
      <c r="BD108" s="580">
        <v>5.3346846661658405E-2</v>
      </c>
      <c r="BE108" s="580">
        <v>5.3301157235847572E-2</v>
      </c>
      <c r="BF108" s="580">
        <v>5.3255546005372037E-2</v>
      </c>
      <c r="BG108" s="580">
        <v>5.3210012769661891E-2</v>
      </c>
      <c r="BH108" s="580">
        <v>5.3164557328832594E-2</v>
      </c>
      <c r="BI108" s="580">
        <v>5.3119179483682027E-2</v>
      </c>
      <c r="BJ108" s="580">
        <v>5.307387903568761E-2</v>
      </c>
      <c r="BK108" s="580">
        <v>5.3028655787003373E-2</v>
      </c>
    </row>
    <row r="109" spans="1:63">
      <c r="A109" s="1068"/>
      <c r="B109" s="576">
        <v>23</v>
      </c>
      <c r="C109" s="580">
        <v>5.5065283775698443E-2</v>
      </c>
      <c r="D109" s="580">
        <v>5.5016301178104507E-2</v>
      </c>
      <c r="E109" s="580">
        <v>5.4967405646710502E-2</v>
      </c>
      <c r="F109" s="580">
        <v>5.4918596949583245E-2</v>
      </c>
      <c r="G109" s="580">
        <v>5.486987485561267E-2</v>
      </c>
      <c r="H109" s="580">
        <v>5.4821239134508086E-2</v>
      </c>
      <c r="I109" s="580">
        <v>5.4772689556794589E-2</v>
      </c>
      <c r="J109" s="580">
        <v>5.4724225893809458E-2</v>
      </c>
      <c r="K109" s="580">
        <v>5.4675847917698542E-2</v>
      </c>
      <c r="L109" s="580">
        <v>5.4627555401412682E-2</v>
      </c>
      <c r="M109" s="580">
        <v>5.4579348118704206E-2</v>
      </c>
      <c r="N109" s="580">
        <v>5.4531225844123357E-2</v>
      </c>
      <c r="O109" s="580">
        <v>5.4483188353014779E-2</v>
      </c>
      <c r="P109" s="580">
        <v>5.4435235421514051E-2</v>
      </c>
      <c r="Q109" s="580">
        <v>5.438736682654418E-2</v>
      </c>
      <c r="R109" s="580">
        <v>5.4339582345812126E-2</v>
      </c>
      <c r="S109" s="580">
        <v>5.4291881757805409E-2</v>
      </c>
      <c r="T109" s="580">
        <v>5.4244264841788674E-2</v>
      </c>
      <c r="U109" s="580">
        <v>5.4196731377800247E-2</v>
      </c>
      <c r="V109" s="580">
        <v>5.4149281146648798E-2</v>
      </c>
      <c r="W109" s="580">
        <v>5.4101913929909935E-2</v>
      </c>
      <c r="X109" s="580">
        <v>5.4054629509922889E-2</v>
      </c>
      <c r="Y109" s="580">
        <v>5.4007427669787125E-2</v>
      </c>
      <c r="Z109" s="580">
        <v>5.396030819335907E-2</v>
      </c>
      <c r="AA109" s="580">
        <v>5.3913270865248823E-2</v>
      </c>
      <c r="AB109" s="580">
        <v>5.3866315470816835E-2</v>
      </c>
      <c r="AC109" s="580">
        <v>5.3819441796170667E-2</v>
      </c>
      <c r="AD109" s="580">
        <v>5.3772649628161737E-2</v>
      </c>
      <c r="AE109" s="580">
        <v>5.3725938754382065E-2</v>
      </c>
      <c r="AF109" s="580">
        <v>5.3679308963161122E-2</v>
      </c>
      <c r="AG109" s="580">
        <v>5.3632760043562579E-2</v>
      </c>
      <c r="AH109" s="580">
        <v>5.3586291785381129E-2</v>
      </c>
      <c r="AI109" s="580">
        <v>5.3539903979139346E-2</v>
      </c>
      <c r="AJ109" s="580">
        <v>5.3493596416084546E-2</v>
      </c>
      <c r="AK109" s="580">
        <v>5.3447368888185576E-2</v>
      </c>
      <c r="AL109" s="580">
        <v>5.3401221188129816E-2</v>
      </c>
      <c r="AM109" s="580">
        <v>5.3355153109320007E-2</v>
      </c>
      <c r="AN109" s="580">
        <v>5.3309164445871179E-2</v>
      </c>
      <c r="AO109" s="580">
        <v>5.3263254992607582E-2</v>
      </c>
      <c r="AP109" s="580">
        <v>5.321742454505967E-2</v>
      </c>
      <c r="AQ109" s="580">
        <v>5.3171672899460981E-2</v>
      </c>
      <c r="AR109" s="580">
        <v>5.3125999852745222E-2</v>
      </c>
      <c r="AS109" s="580">
        <v>5.3080405202543209E-2</v>
      </c>
      <c r="AT109" s="580">
        <v>5.3034888747179862E-2</v>
      </c>
      <c r="AU109" s="580">
        <v>5.2989450285671279E-2</v>
      </c>
      <c r="AV109" s="580">
        <v>5.2944089617721728E-2</v>
      </c>
      <c r="AW109" s="580">
        <v>5.2898806543720762E-2</v>
      </c>
      <c r="AX109" s="580">
        <v>5.2853600864740218E-2</v>
      </c>
      <c r="AY109" s="580">
        <v>5.2808472382531363E-2</v>
      </c>
      <c r="AZ109" s="580">
        <v>5.276342089952199E-2</v>
      </c>
      <c r="BA109" s="580">
        <v>5.2718446218813497E-2</v>
      </c>
      <c r="BB109" s="580">
        <v>5.2673548144178052E-2</v>
      </c>
      <c r="BC109" s="580">
        <v>5.262872648005576E-2</v>
      </c>
      <c r="BD109" s="580">
        <v>5.2583981031551721E-2</v>
      </c>
      <c r="BE109" s="580">
        <v>5.2539311604433349E-2</v>
      </c>
      <c r="BF109" s="580">
        <v>5.2494718005127457E-2</v>
      </c>
      <c r="BG109" s="580">
        <v>5.2450200040717508E-2</v>
      </c>
      <c r="BH109" s="580">
        <v>5.2405757518940804E-2</v>
      </c>
      <c r="BI109" s="580">
        <v>5.2361390248185757E-2</v>
      </c>
      <c r="BJ109" s="580">
        <v>5.2317098037489074E-2</v>
      </c>
      <c r="BK109" s="580">
        <v>5.2272880696533089E-2</v>
      </c>
    </row>
    <row r="110" spans="1:63">
      <c r="A110" s="1068"/>
      <c r="B110" s="510">
        <v>23.25</v>
      </c>
      <c r="C110" s="580">
        <v>5.4262842326787665E-2</v>
      </c>
      <c r="D110" s="580">
        <v>5.4214981530674326E-2</v>
      </c>
      <c r="E110" s="580">
        <v>5.4167205088313478E-2</v>
      </c>
      <c r="F110" s="580">
        <v>5.411951277689362E-2</v>
      </c>
      <c r="G110" s="580">
        <v>5.4071904374387282E-2</v>
      </c>
      <c r="H110" s="580">
        <v>5.4024379659547546E-2</v>
      </c>
      <c r="I110" s="580">
        <v>5.3976938411904665E-2</v>
      </c>
      <c r="J110" s="580">
        <v>5.3929580411762622E-2</v>
      </c>
      <c r="K110" s="580">
        <v>5.3882305440195725E-2</v>
      </c>
      <c r="L110" s="580">
        <v>5.3835113279045284E-2</v>
      </c>
      <c r="M110" s="580">
        <v>5.3788003710916223E-2</v>
      </c>
      <c r="N110" s="580">
        <v>5.3740976519173728E-2</v>
      </c>
      <c r="O110" s="580">
        <v>5.3694031487939962E-2</v>
      </c>
      <c r="P110" s="580">
        <v>5.3647168402090745E-2</v>
      </c>
      <c r="Q110" s="580">
        <v>5.3600387047252243E-2</v>
      </c>
      <c r="R110" s="580">
        <v>5.3553687209797744E-2</v>
      </c>
      <c r="S110" s="580">
        <v>5.3507068676844384E-2</v>
      </c>
      <c r="T110" s="580">
        <v>5.34605312362499E-2</v>
      </c>
      <c r="U110" s="580">
        <v>5.3414074676609441E-2</v>
      </c>
      <c r="V110" s="580">
        <v>5.3367698787252359E-2</v>
      </c>
      <c r="W110" s="580">
        <v>5.332140335823897E-2</v>
      </c>
      <c r="X110" s="580">
        <v>5.3275188180357473E-2</v>
      </c>
      <c r="Y110" s="580">
        <v>5.3229053045120767E-2</v>
      </c>
      <c r="Z110" s="580">
        <v>5.3182997744763268E-2</v>
      </c>
      <c r="AA110" s="580">
        <v>5.3137022072237867E-2</v>
      </c>
      <c r="AB110" s="580">
        <v>5.3091125821212767E-2</v>
      </c>
      <c r="AC110" s="580">
        <v>5.3045308786068439E-2</v>
      </c>
      <c r="AD110" s="580">
        <v>5.2999570761894495E-2</v>
      </c>
      <c r="AE110" s="580">
        <v>5.2953911544486698E-2</v>
      </c>
      <c r="AF110" s="580">
        <v>5.2908330930343896E-2</v>
      </c>
      <c r="AG110" s="580">
        <v>5.2862828716664978E-2</v>
      </c>
      <c r="AH110" s="580">
        <v>5.281740470134591E-2</v>
      </c>
      <c r="AI110" s="580">
        <v>5.2772058682976714E-2</v>
      </c>
      <c r="AJ110" s="580">
        <v>5.272679046083846E-2</v>
      </c>
      <c r="AK110" s="580">
        <v>5.2681599834900374E-2</v>
      </c>
      <c r="AL110" s="580">
        <v>5.2636486605816858E-2</v>
      </c>
      <c r="AM110" s="580">
        <v>5.2591450574924543E-2</v>
      </c>
      <c r="AN110" s="580">
        <v>5.2546491544239404E-2</v>
      </c>
      <c r="AO110" s="580">
        <v>5.2501609316453833E-2</v>
      </c>
      <c r="AP110" s="580">
        <v>5.2456803694933753E-2</v>
      </c>
      <c r="AQ110" s="580">
        <v>5.2412074483715772E-2</v>
      </c>
      <c r="AR110" s="580">
        <v>5.2367421487504298E-2</v>
      </c>
      <c r="AS110" s="580">
        <v>5.2322844511668722E-2</v>
      </c>
      <c r="AT110" s="580">
        <v>5.2278343362240569E-2</v>
      </c>
      <c r="AU110" s="580">
        <v>5.22339178459107E-2</v>
      </c>
      <c r="AV110" s="580">
        <v>5.2189567770026486E-2</v>
      </c>
      <c r="AW110" s="580">
        <v>5.2145292942589058E-2</v>
      </c>
      <c r="AX110" s="580">
        <v>5.2101093172250521E-2</v>
      </c>
      <c r="AY110" s="580">
        <v>5.2056968268311188E-2</v>
      </c>
      <c r="AZ110" s="580">
        <v>5.2012918040716859E-2</v>
      </c>
      <c r="BA110" s="580">
        <v>5.1968942300056074E-2</v>
      </c>
      <c r="BB110" s="580">
        <v>5.1925040857557413E-2</v>
      </c>
      <c r="BC110" s="580">
        <v>5.1881213525086761E-2</v>
      </c>
      <c r="BD110" s="580">
        <v>5.1837460115144667E-2</v>
      </c>
      <c r="BE110" s="580">
        <v>5.1793780440863642E-2</v>
      </c>
      <c r="BF110" s="580">
        <v>5.1750174316005516E-2</v>
      </c>
      <c r="BG110" s="580">
        <v>5.1706641554958764E-2</v>
      </c>
      <c r="BH110" s="580">
        <v>5.1663181972735908E-2</v>
      </c>
      <c r="BI110" s="580">
        <v>5.161979538497085E-2</v>
      </c>
      <c r="BJ110" s="580">
        <v>5.1576481607916322E-2</v>
      </c>
      <c r="BK110" s="580">
        <v>5.1533240458441244E-2</v>
      </c>
    </row>
    <row r="111" spans="1:63">
      <c r="A111" s="1068"/>
      <c r="B111" s="510">
        <v>23.5</v>
      </c>
      <c r="C111" s="580">
        <v>5.3477954234802658E-2</v>
      </c>
      <c r="D111" s="580">
        <v>5.343118108208457E-2</v>
      </c>
      <c r="E111" s="580">
        <v>5.3384489675801144E-2</v>
      </c>
      <c r="F111" s="580">
        <v>5.333787980183452E-2</v>
      </c>
      <c r="G111" s="580">
        <v>5.3291351246813952E-2</v>
      </c>
      <c r="H111" s="580">
        <v>5.3244903798112593E-2</v>
      </c>
      <c r="I111" s="580">
        <v>5.319853724384422E-2</v>
      </c>
      <c r="J111" s="580">
        <v>5.3152251372860004E-2</v>
      </c>
      <c r="K111" s="580">
        <v>5.3106045974745351E-2</v>
      </c>
      <c r="L111" s="580">
        <v>5.3059920839816685E-2</v>
      </c>
      <c r="M111" s="580">
        <v>5.3013875759118263E-2</v>
      </c>
      <c r="N111" s="580">
        <v>5.2967910524419064E-2</v>
      </c>
      <c r="O111" s="580">
        <v>5.2922024928209598E-2</v>
      </c>
      <c r="P111" s="580">
        <v>5.2876218763698787E-2</v>
      </c>
      <c r="Q111" s="580">
        <v>5.2830491824810935E-2</v>
      </c>
      <c r="R111" s="580">
        <v>5.2784843906182523E-2</v>
      </c>
      <c r="S111" s="580">
        <v>5.2739274803159236E-2</v>
      </c>
      <c r="T111" s="580">
        <v>5.2693784311792835E-2</v>
      </c>
      <c r="U111" s="580">
        <v>5.2648372228838163E-2</v>
      </c>
      <c r="V111" s="580">
        <v>5.260303835175005E-2</v>
      </c>
      <c r="W111" s="580">
        <v>5.2557782478680398E-2</v>
      </c>
      <c r="X111" s="580">
        <v>5.2512604408475112E-2</v>
      </c>
      <c r="Y111" s="580">
        <v>5.2467503940671137E-2</v>
      </c>
      <c r="Z111" s="580">
        <v>5.2422480875493511E-2</v>
      </c>
      <c r="AA111" s="580">
        <v>5.2377535013852415E-2</v>
      </c>
      <c r="AB111" s="580">
        <v>5.2332666157340169E-2</v>
      </c>
      <c r="AC111" s="580">
        <v>5.2287874108228431E-2</v>
      </c>
      <c r="AD111" s="580">
        <v>5.2243158669465203E-2</v>
      </c>
      <c r="AE111" s="580">
        <v>5.2198519644671967E-2</v>
      </c>
      <c r="AF111" s="580">
        <v>5.2153956838140836E-2</v>
      </c>
      <c r="AG111" s="580">
        <v>5.210947005483163E-2</v>
      </c>
      <c r="AH111" s="580">
        <v>5.2065059100369127E-2</v>
      </c>
      <c r="AI111" s="580">
        <v>5.2020723781040105E-2</v>
      </c>
      <c r="AJ111" s="580">
        <v>5.1976463903790647E-2</v>
      </c>
      <c r="AK111" s="580">
        <v>5.1932279276223285E-2</v>
      </c>
      <c r="AL111" s="580">
        <v>5.1888169706594198E-2</v>
      </c>
      <c r="AM111" s="580">
        <v>5.1844135003810458E-2</v>
      </c>
      <c r="AN111" s="580">
        <v>5.1800174977427296E-2</v>
      </c>
      <c r="AO111" s="580">
        <v>5.1756289437645278E-2</v>
      </c>
      <c r="AP111" s="580">
        <v>5.1712478195307658E-2</v>
      </c>
      <c r="AQ111" s="580">
        <v>5.166874106189763E-2</v>
      </c>
      <c r="AR111" s="580">
        <v>5.1625077849535607E-2</v>
      </c>
      <c r="AS111" s="580">
        <v>5.158148837097655E-2</v>
      </c>
      <c r="AT111" s="580">
        <v>5.1537972439607289E-2</v>
      </c>
      <c r="AU111" s="580">
        <v>5.1494529869443834E-2</v>
      </c>
      <c r="AV111" s="580">
        <v>5.1451160475128772E-2</v>
      </c>
      <c r="AW111" s="580">
        <v>5.1407864071928606E-2</v>
      </c>
      <c r="AX111" s="580">
        <v>5.1364640475731124E-2</v>
      </c>
      <c r="AY111" s="580">
        <v>5.13214895030428E-2</v>
      </c>
      <c r="AZ111" s="580">
        <v>5.1278410970986212E-2</v>
      </c>
      <c r="BA111" s="580">
        <v>5.1235404697297392E-2</v>
      </c>
      <c r="BB111" s="580">
        <v>5.1192470500323363E-2</v>
      </c>
      <c r="BC111" s="580">
        <v>5.1149608199019495E-2</v>
      </c>
      <c r="BD111" s="580">
        <v>5.1106817612946998E-2</v>
      </c>
      <c r="BE111" s="580">
        <v>5.1064098562270378E-2</v>
      </c>
      <c r="BF111" s="580">
        <v>5.1021450867754913E-2</v>
      </c>
      <c r="BG111" s="580">
        <v>5.0978874350764175E-2</v>
      </c>
      <c r="BH111" s="580">
        <v>5.0936368833257487E-2</v>
      </c>
      <c r="BI111" s="580">
        <v>5.0893934137787492E-2</v>
      </c>
      <c r="BJ111" s="580">
        <v>5.085157008749764E-2</v>
      </c>
      <c r="BK111" s="580">
        <v>5.0809276506119785E-2</v>
      </c>
    </row>
    <row r="112" spans="1:63">
      <c r="A112" s="1068"/>
      <c r="B112" s="510">
        <v>23.75</v>
      </c>
      <c r="C112" s="580">
        <v>5.2710107309600004E-2</v>
      </c>
      <c r="D112" s="580">
        <v>5.2664388938224026E-2</v>
      </c>
      <c r="E112" s="580">
        <v>5.2618749806228882E-2</v>
      </c>
      <c r="F112" s="580">
        <v>5.2573189707785628E-2</v>
      </c>
      <c r="G112" s="580">
        <v>5.2527708437777584E-2</v>
      </c>
      <c r="H112" s="580">
        <v>5.2482305791797197E-2</v>
      </c>
      <c r="I112" s="580">
        <v>5.2436981566143077E-2</v>
      </c>
      <c r="J112" s="580">
        <v>5.2391735557816885E-2</v>
      </c>
      <c r="K112" s="580">
        <v>5.2346567564520316E-2</v>
      </c>
      <c r="L112" s="580">
        <v>5.2301477384652087E-2</v>
      </c>
      <c r="M112" s="580">
        <v>5.2256464817304941E-2</v>
      </c>
      <c r="N112" s="580">
        <v>5.2211529662262661E-2</v>
      </c>
      <c r="O112" s="580">
        <v>5.2166671719997074E-2</v>
      </c>
      <c r="P112" s="580">
        <v>5.2121890791665147E-2</v>
      </c>
      <c r="Q112" s="580">
        <v>5.2077186679106033E-2</v>
      </c>
      <c r="R112" s="580">
        <v>5.2032559184838123E-2</v>
      </c>
      <c r="S112" s="580">
        <v>5.1988008112056151E-2</v>
      </c>
      <c r="T112" s="580">
        <v>5.194353326462834E-2</v>
      </c>
      <c r="U112" s="580">
        <v>5.1899134447093424E-2</v>
      </c>
      <c r="V112" s="580">
        <v>5.185481146465791E-2</v>
      </c>
      <c r="W112" s="580">
        <v>5.1810564123193147E-2</v>
      </c>
      <c r="X112" s="580">
        <v>5.1766392229232502E-2</v>
      </c>
      <c r="Y112" s="580">
        <v>5.1722295589968575E-2</v>
      </c>
      <c r="Z112" s="580">
        <v>5.1678274013250369E-2</v>
      </c>
      <c r="AA112" s="580">
        <v>5.1634327307580462E-2</v>
      </c>
      <c r="AB112" s="580">
        <v>5.1590455282112306E-2</v>
      </c>
      <c r="AC112" s="580">
        <v>5.154665774664742E-2</v>
      </c>
      <c r="AD112" s="580">
        <v>5.1502934511632653E-2</v>
      </c>
      <c r="AE112" s="580">
        <v>5.1459285388157423E-2</v>
      </c>
      <c r="AF112" s="580">
        <v>5.1415710187951061E-2</v>
      </c>
      <c r="AG112" s="580">
        <v>5.1372208723380004E-2</v>
      </c>
      <c r="AH112" s="580">
        <v>5.1328780807445192E-2</v>
      </c>
      <c r="AI112" s="580">
        <v>5.1285426253779368E-2</v>
      </c>
      <c r="AJ112" s="580">
        <v>5.1242144876644372E-2</v>
      </c>
      <c r="AK112" s="580">
        <v>5.1198936490928527E-2</v>
      </c>
      <c r="AL112" s="580">
        <v>5.1155800912144E-2</v>
      </c>
      <c r="AM112" s="580">
        <v>5.111273795642416E-2</v>
      </c>
      <c r="AN112" s="580">
        <v>5.1069747440520945E-2</v>
      </c>
      <c r="AO112" s="580">
        <v>5.1026829181802326E-2</v>
      </c>
      <c r="AP112" s="580">
        <v>5.0983982998249668E-2</v>
      </c>
      <c r="AQ112" s="580">
        <v>5.0941208708455171E-2</v>
      </c>
      <c r="AR112" s="580">
        <v>5.0898506131619309E-2</v>
      </c>
      <c r="AS112" s="580">
        <v>5.0855875087548304E-2</v>
      </c>
      <c r="AT112" s="580">
        <v>5.0813315396651536E-2</v>
      </c>
      <c r="AU112" s="580">
        <v>5.0770826879939085E-2</v>
      </c>
      <c r="AV112" s="580">
        <v>5.0728409359019185E-2</v>
      </c>
      <c r="AW112" s="580">
        <v>5.0686062656095744E-2</v>
      </c>
      <c r="AX112" s="580">
        <v>5.0643786593965852E-2</v>
      </c>
      <c r="AY112" s="580">
        <v>5.0601580996017304E-2</v>
      </c>
      <c r="AZ112" s="580">
        <v>5.0559445686226126E-2</v>
      </c>
      <c r="BA112" s="580">
        <v>5.051738048915419E-2</v>
      </c>
      <c r="BB112" s="580">
        <v>5.0475385229946712E-2</v>
      </c>
      <c r="BC112" s="580">
        <v>5.0433459734329847E-2</v>
      </c>
      <c r="BD112" s="580">
        <v>5.0391603828608314E-2</v>
      </c>
      <c r="BE112" s="580">
        <v>5.0349817339662949E-2</v>
      </c>
      <c r="BF112" s="580">
        <v>5.0308100094948328E-2</v>
      </c>
      <c r="BG112" s="580">
        <v>5.0266451922490421E-2</v>
      </c>
      <c r="BH112" s="580">
        <v>5.0224872650884211E-2</v>
      </c>
      <c r="BI112" s="580">
        <v>5.0183362109291328E-2</v>
      </c>
      <c r="BJ112" s="580">
        <v>5.014192012743774E-2</v>
      </c>
      <c r="BK112" s="580">
        <v>5.0100546535611384E-2</v>
      </c>
    </row>
    <row r="113" spans="1:63">
      <c r="A113" s="1068"/>
      <c r="B113" s="510">
        <v>24</v>
      </c>
      <c r="C113" s="580">
        <v>5.1958808043797454E-2</v>
      </c>
      <c r="D113" s="580">
        <v>5.1914112828935578E-2</v>
      </c>
      <c r="E113" s="580">
        <v>5.1869494442060529E-2</v>
      </c>
      <c r="F113" s="580">
        <v>5.182495268524942E-2</v>
      </c>
      <c r="G113" s="580">
        <v>5.1780487361258593E-2</v>
      </c>
      <c r="H113" s="580">
        <v>5.1736098273520784E-2</v>
      </c>
      <c r="I113" s="580">
        <v>5.1691785226142171E-2</v>
      </c>
      <c r="J113" s="580">
        <v>5.1647548023899502E-2</v>
      </c>
      <c r="K113" s="580">
        <v>5.1603386472237237E-2</v>
      </c>
      <c r="L113" s="580">
        <v>5.1559300377264708E-2</v>
      </c>
      <c r="M113" s="580">
        <v>5.1515289545753205E-2</v>
      </c>
      <c r="N113" s="580">
        <v>5.1471353785133289E-2</v>
      </c>
      <c r="O113" s="580">
        <v>5.1427492903491856E-2</v>
      </c>
      <c r="P113" s="580">
        <v>5.1383706709569404E-2</v>
      </c>
      <c r="Q113" s="580">
        <v>5.1339995012757267E-2</v>
      </c>
      <c r="R113" s="580">
        <v>5.1296357623094792E-2</v>
      </c>
      <c r="S113" s="580">
        <v>5.1252794351266645E-2</v>
      </c>
      <c r="T113" s="580">
        <v>5.120930500860002E-2</v>
      </c>
      <c r="U113" s="580">
        <v>5.116588940706196E-2</v>
      </c>
      <c r="V113" s="580">
        <v>5.1122547359256643E-2</v>
      </c>
      <c r="W113" s="580">
        <v>5.1079278678422657E-2</v>
      </c>
      <c r="X113" s="580">
        <v>5.1036083178430329E-2</v>
      </c>
      <c r="Y113" s="580">
        <v>5.0992960673779085E-2</v>
      </c>
      <c r="Z113" s="580">
        <v>5.094991097959474E-2</v>
      </c>
      <c r="AA113" s="580">
        <v>5.09069339116269E-2</v>
      </c>
      <c r="AB113" s="580">
        <v>5.0864029286246323E-2</v>
      </c>
      <c r="AC113" s="580">
        <v>5.0821196920442298E-2</v>
      </c>
      <c r="AD113" s="580">
        <v>5.0778436631820044E-2</v>
      </c>
      <c r="AE113" s="580">
        <v>5.0735748238598138E-2</v>
      </c>
      <c r="AF113" s="580">
        <v>5.0693131559605885E-2</v>
      </c>
      <c r="AG113" s="580">
        <v>5.0650586414280822E-2</v>
      </c>
      <c r="AH113" s="580">
        <v>5.0608112622666138E-2</v>
      </c>
      <c r="AI113" s="580">
        <v>5.0565710005408132E-2</v>
      </c>
      <c r="AJ113" s="580">
        <v>5.0523378383753696E-2</v>
      </c>
      <c r="AK113" s="580">
        <v>5.0481117579547818E-2</v>
      </c>
      <c r="AL113" s="580">
        <v>5.0438927415231025E-2</v>
      </c>
      <c r="AM113" s="580">
        <v>5.039680771383697E-2</v>
      </c>
      <c r="AN113" s="580">
        <v>5.0354758298989923E-2</v>
      </c>
      <c r="AO113" s="580">
        <v>5.0312778994902295E-2</v>
      </c>
      <c r="AP113" s="580">
        <v>5.0270869626372235E-2</v>
      </c>
      <c r="AQ113" s="580">
        <v>5.022903001878113E-2</v>
      </c>
      <c r="AR113" s="580">
        <v>5.018725999809124E-2</v>
      </c>
      <c r="AS113" s="580">
        <v>5.0145559390843218E-2</v>
      </c>
      <c r="AT113" s="580">
        <v>5.0103928024153789E-2</v>
      </c>
      <c r="AU113" s="580">
        <v>5.00623657257133E-2</v>
      </c>
      <c r="AV113" s="580">
        <v>5.0020872323783362E-2</v>
      </c>
      <c r="AW113" s="580">
        <v>4.9979447647194496E-2</v>
      </c>
      <c r="AX113" s="580">
        <v>4.9938091525343772E-2</v>
      </c>
      <c r="AY113" s="580">
        <v>4.9896803788192425E-2</v>
      </c>
      <c r="AZ113" s="580">
        <v>4.985558426626361E-2</v>
      </c>
      <c r="BA113" s="580">
        <v>4.9814432790640004E-2</v>
      </c>
      <c r="BB113" s="580">
        <v>4.9773349192961558E-2</v>
      </c>
      <c r="BC113" s="580">
        <v>4.9732333305423149E-2</v>
      </c>
      <c r="BD113" s="580">
        <v>4.9691384960772342E-2</v>
      </c>
      <c r="BE113" s="580">
        <v>4.9650503992307062E-2</v>
      </c>
      <c r="BF113" s="580">
        <v>4.9609690233873398E-2</v>
      </c>
      <c r="BG113" s="580">
        <v>4.9568943519863302E-2</v>
      </c>
      <c r="BH113" s="580">
        <v>4.9528263685212369E-2</v>
      </c>
      <c r="BI113" s="580">
        <v>4.9487650565397605E-2</v>
      </c>
      <c r="BJ113" s="580">
        <v>4.9447103996435218E-2</v>
      </c>
      <c r="BK113" s="580">
        <v>4.9406623814878363E-2</v>
      </c>
    </row>
    <row r="114" spans="1:63">
      <c r="A114" s="1068"/>
      <c r="B114" s="510">
        <v>24.25</v>
      </c>
      <c r="C114" s="580">
        <v>5.1223580795273199E-2</v>
      </c>
      <c r="D114" s="580">
        <v>5.1179878293617101E-2</v>
      </c>
      <c r="E114" s="580">
        <v>5.1136250299854864E-2</v>
      </c>
      <c r="F114" s="580">
        <v>5.1092696623607277E-2</v>
      </c>
      <c r="G114" s="580">
        <v>5.1049217075143205E-2</v>
      </c>
      <c r="H114" s="580">
        <v>5.1005811465376784E-2</v>
      </c>
      <c r="I114" s="580">
        <v>5.0962479605864718E-2</v>
      </c>
      <c r="J114" s="580">
        <v>5.0919221308803511E-2</v>
      </c>
      <c r="K114" s="580">
        <v>5.0876036387026813E-2</v>
      </c>
      <c r="L114" s="580">
        <v>5.0832924654002624E-2</v>
      </c>
      <c r="M114" s="580">
        <v>5.0789885923830727E-2</v>
      </c>
      <c r="N114" s="580">
        <v>5.074692001123992E-2</v>
      </c>
      <c r="O114" s="580">
        <v>5.0704026731585417E-2</v>
      </c>
      <c r="P114" s="580">
        <v>5.0661205900846176E-2</v>
      </c>
      <c r="Q114" s="580">
        <v>5.0618457335622265E-2</v>
      </c>
      <c r="R114" s="580">
        <v>5.0575780853132253E-2</v>
      </c>
      <c r="S114" s="580">
        <v>5.0533176271210595E-2</v>
      </c>
      <c r="T114" s="580">
        <v>5.0490643408305072E-2</v>
      </c>
      <c r="U114" s="580">
        <v>5.0448182083474166E-2</v>
      </c>
      <c r="V114" s="580">
        <v>5.0405792116384525E-2</v>
      </c>
      <c r="W114" s="580">
        <v>5.0363473327308395E-2</v>
      </c>
      <c r="X114" s="580">
        <v>5.0321225537121102E-2</v>
      </c>
      <c r="Y114" s="580">
        <v>5.0279048567298479E-2</v>
      </c>
      <c r="Z114" s="580">
        <v>5.0236942239914407E-2</v>
      </c>
      <c r="AA114" s="580">
        <v>5.0194906377638279E-2</v>
      </c>
      <c r="AB114" s="580">
        <v>5.0152940803732518E-2</v>
      </c>
      <c r="AC114" s="580">
        <v>5.0111045342050103E-2</v>
      </c>
      <c r="AD114" s="580">
        <v>5.0069219817032114E-2</v>
      </c>
      <c r="AE114" s="580">
        <v>5.0027464053705228E-2</v>
      </c>
      <c r="AF114" s="580">
        <v>4.9985777877679369E-2</v>
      </c>
      <c r="AG114" s="580">
        <v>4.9944161115145186E-2</v>
      </c>
      <c r="AH114" s="580">
        <v>4.9902613592871722E-2</v>
      </c>
      <c r="AI114" s="580">
        <v>4.9861135138203949E-2</v>
      </c>
      <c r="AJ114" s="580">
        <v>4.9819725579060399E-2</v>
      </c>
      <c r="AK114" s="580">
        <v>4.9778384743930773E-2</v>
      </c>
      <c r="AL114" s="580">
        <v>4.9737112461873595E-2</v>
      </c>
      <c r="AM114" s="580">
        <v>4.9695908562513845E-2</v>
      </c>
      <c r="AN114" s="580">
        <v>4.9654772876040615E-2</v>
      </c>
      <c r="AO114" s="580">
        <v>4.9613705233204762E-2</v>
      </c>
      <c r="AP114" s="580">
        <v>4.957270546531662E-2</v>
      </c>
      <c r="AQ114" s="580">
        <v>4.953177340424364E-2</v>
      </c>
      <c r="AR114" s="580">
        <v>4.949090888240814E-2</v>
      </c>
      <c r="AS114" s="580">
        <v>4.9450111732785004E-2</v>
      </c>
      <c r="AT114" s="580">
        <v>4.9409381788899399E-2</v>
      </c>
      <c r="AU114" s="580">
        <v>4.9368718884824497E-2</v>
      </c>
      <c r="AV114" s="580">
        <v>4.9328122855179263E-2</v>
      </c>
      <c r="AW114" s="580">
        <v>4.928759353512617E-2</v>
      </c>
      <c r="AX114" s="580">
        <v>4.9247130760368983E-2</v>
      </c>
      <c r="AY114" s="580">
        <v>4.9206734367150569E-2</v>
      </c>
      <c r="AZ114" s="580">
        <v>4.9166404192250629E-2</v>
      </c>
      <c r="BA114" s="580">
        <v>4.9126140072983548E-2</v>
      </c>
      <c r="BB114" s="580">
        <v>4.9085941847196196E-2</v>
      </c>
      <c r="BC114" s="580">
        <v>4.9045809353265746E-2</v>
      </c>
      <c r="BD114" s="580">
        <v>4.9005742430097476E-2</v>
      </c>
      <c r="BE114" s="580">
        <v>4.8965740917122691E-2</v>
      </c>
      <c r="BF114" s="580">
        <v>4.8925804654296502E-2</v>
      </c>
      <c r="BG114" s="580">
        <v>4.8885933482095738E-2</v>
      </c>
      <c r="BH114" s="580">
        <v>4.8846127241516803E-2</v>
      </c>
      <c r="BI114" s="580">
        <v>4.8806385774073577E-2</v>
      </c>
      <c r="BJ114" s="580">
        <v>4.8766708921795264E-2</v>
      </c>
      <c r="BK114" s="580">
        <v>4.8727096527224373E-2</v>
      </c>
    </row>
    <row r="115" spans="1:63">
      <c r="A115" s="1068"/>
      <c r="B115" s="510">
        <v>24.5</v>
      </c>
      <c r="C115" s="580">
        <v>5.0503967011366648E-2</v>
      </c>
      <c r="D115" s="580">
        <v>5.0461227908337562E-2</v>
      </c>
      <c r="E115" s="580">
        <v>5.0418561080282177E-2</v>
      </c>
      <c r="F115" s="580">
        <v>5.0375966344021916E-2</v>
      </c>
      <c r="G115" s="580">
        <v>5.0333443516996708E-2</v>
      </c>
      <c r="H115" s="580">
        <v>5.0290992417262328E-2</v>
      </c>
      <c r="I115" s="580">
        <v>5.0248612863487876E-2</v>
      </c>
      <c r="J115" s="580">
        <v>5.0206304674953149E-2</v>
      </c>
      <c r="K115" s="580">
        <v>5.0164067671546048E-2</v>
      </c>
      <c r="L115" s="580">
        <v>5.0121901673760093E-2</v>
      </c>
      <c r="M115" s="580">
        <v>5.007980650269183E-2</v>
      </c>
      <c r="N115" s="580">
        <v>5.0037781980038318E-2</v>
      </c>
      <c r="O115" s="580">
        <v>4.9995827928094601E-2</v>
      </c>
      <c r="P115" s="580">
        <v>4.995394416975122E-2</v>
      </c>
      <c r="Q115" s="580">
        <v>4.9912130528491673E-2</v>
      </c>
      <c r="R115" s="580">
        <v>4.9870386828390019E-2</v>
      </c>
      <c r="S115" s="580">
        <v>4.9828712894108333E-2</v>
      </c>
      <c r="T115" s="580">
        <v>4.9787108550894299E-2</v>
      </c>
      <c r="U115" s="580">
        <v>4.9745573624578737E-2</v>
      </c>
      <c r="V115" s="580">
        <v>4.9704107941573199E-2</v>
      </c>
      <c r="W115" s="580">
        <v>4.9662711328867522E-2</v>
      </c>
      <c r="X115" s="580">
        <v>4.9621383614027438E-2</v>
      </c>
      <c r="Y115" s="580">
        <v>4.95801246251922E-2</v>
      </c>
      <c r="Z115" s="580">
        <v>4.9538934191072151E-2</v>
      </c>
      <c r="AA115" s="580">
        <v>4.9497812140946396E-2</v>
      </c>
      <c r="AB115" s="580">
        <v>4.9456758304660446E-2</v>
      </c>
      <c r="AC115" s="580">
        <v>4.9415772512623801E-2</v>
      </c>
      <c r="AD115" s="580">
        <v>4.9374854595807711E-2</v>
      </c>
      <c r="AE115" s="580">
        <v>4.9334004385742813E-2</v>
      </c>
      <c r="AF115" s="580">
        <v>4.9293221714516777E-2</v>
      </c>
      <c r="AG115" s="580">
        <v>4.9252506414772086E-2</v>
      </c>
      <c r="AH115" s="580">
        <v>4.921185831970367E-2</v>
      </c>
      <c r="AI115" s="580">
        <v>4.9171277263056687E-2</v>
      </c>
      <c r="AJ115" s="580">
        <v>4.9130763079124201E-2</v>
      </c>
      <c r="AK115" s="580">
        <v>4.9090315602744981E-2</v>
      </c>
      <c r="AL115" s="580">
        <v>4.9049934669301236E-2</v>
      </c>
      <c r="AM115" s="580">
        <v>4.9009620114716358E-2</v>
      </c>
      <c r="AN115" s="580">
        <v>4.8969371775452734E-2</v>
      </c>
      <c r="AO115" s="580">
        <v>4.8929189488509529E-2</v>
      </c>
      <c r="AP115" s="580">
        <v>4.8889073091420432E-2</v>
      </c>
      <c r="AQ115" s="580">
        <v>4.8849022422251566E-2</v>
      </c>
      <c r="AR115" s="580">
        <v>4.8809037319599229E-2</v>
      </c>
      <c r="AS115" s="580">
        <v>4.8769117622587753E-2</v>
      </c>
      <c r="AT115" s="580">
        <v>4.872926317086735E-2</v>
      </c>
      <c r="AU115" s="580">
        <v>4.8689473804611957E-2</v>
      </c>
      <c r="AV115" s="580">
        <v>4.8649749364517082E-2</v>
      </c>
      <c r="AW115" s="580">
        <v>4.8610089691797739E-2</v>
      </c>
      <c r="AX115" s="580">
        <v>4.8570494628186259E-2</v>
      </c>
      <c r="AY115" s="580">
        <v>4.8530964015930232E-2</v>
      </c>
      <c r="AZ115" s="580">
        <v>4.8491497697790389E-2</v>
      </c>
      <c r="BA115" s="580">
        <v>4.8452095517038545E-2</v>
      </c>
      <c r="BB115" s="580">
        <v>4.8412757317455465E-2</v>
      </c>
      <c r="BC115" s="580">
        <v>4.8373482943328883E-2</v>
      </c>
      <c r="BD115" s="580">
        <v>4.8334272239451373E-2</v>
      </c>
      <c r="BE115" s="580">
        <v>4.8295125051118347E-2</v>
      </c>
      <c r="BF115" s="580">
        <v>4.8256041224126016E-2</v>
      </c>
      <c r="BG115" s="580">
        <v>4.8217020604769352E-2</v>
      </c>
      <c r="BH115" s="580">
        <v>4.8178063039840069E-2</v>
      </c>
      <c r="BI115" s="580">
        <v>4.8139168376624637E-2</v>
      </c>
      <c r="BJ115" s="580">
        <v>4.8100336462902273E-2</v>
      </c>
      <c r="BK115" s="580">
        <v>4.8061567146942964E-2</v>
      </c>
    </row>
    <row r="116" spans="1:63">
      <c r="A116" s="1068"/>
      <c r="B116" s="510">
        <v>24.75</v>
      </c>
      <c r="C116" s="580">
        <v>4.9799524492352851E-2</v>
      </c>
      <c r="D116" s="580">
        <v>4.9757720552053103E-2</v>
      </c>
      <c r="E116" s="580">
        <v>4.9715986737068216E-2</v>
      </c>
      <c r="F116" s="580">
        <v>4.9674322871095224E-2</v>
      </c>
      <c r="G116" s="580">
        <v>4.9632728778421696E-2</v>
      </c>
      <c r="H116" s="580">
        <v>4.9591204283923204E-2</v>
      </c>
      <c r="I116" s="580">
        <v>4.9549749213060885E-2</v>
      </c>
      <c r="J116" s="580">
        <v>4.9508363391879015E-2</v>
      </c>
      <c r="K116" s="580">
        <v>4.946704664700257E-2</v>
      </c>
      <c r="L116" s="580">
        <v>4.9425798805634781E-2</v>
      </c>
      <c r="M116" s="580">
        <v>4.9384619695554757E-2</v>
      </c>
      <c r="N116" s="580">
        <v>4.9343509145115053E-2</v>
      </c>
      <c r="O116" s="580">
        <v>4.930246698323934E-2</v>
      </c>
      <c r="P116" s="580">
        <v>4.9261493039419943E-2</v>
      </c>
      <c r="Q116" s="580">
        <v>4.9220587143715577E-2</v>
      </c>
      <c r="R116" s="580">
        <v>4.917974912674894E-2</v>
      </c>
      <c r="S116" s="580">
        <v>4.9138978819704394E-2</v>
      </c>
      <c r="T116" s="580">
        <v>4.9098276054325624E-2</v>
      </c>
      <c r="U116" s="580">
        <v>4.9057640662913349E-2</v>
      </c>
      <c r="V116" s="580">
        <v>4.901707247832298E-2</v>
      </c>
      <c r="W116" s="580">
        <v>4.8976571333962368E-2</v>
      </c>
      <c r="X116" s="580">
        <v>4.8936137063789506E-2</v>
      </c>
      <c r="Y116" s="580">
        <v>4.8895769502310261E-2</v>
      </c>
      <c r="Z116" s="580">
        <v>4.8855468484576114E-2</v>
      </c>
      <c r="AA116" s="580">
        <v>4.8815233846181923E-2</v>
      </c>
      <c r="AB116" s="580">
        <v>4.877506542326366E-2</v>
      </c>
      <c r="AC116" s="580">
        <v>4.8734963052496222E-2</v>
      </c>
      <c r="AD116" s="580">
        <v>4.8694926571091209E-2</v>
      </c>
      <c r="AE116" s="580">
        <v>4.8654955816794694E-2</v>
      </c>
      <c r="AF116" s="580">
        <v>4.8615050627885063E-2</v>
      </c>
      <c r="AG116" s="580">
        <v>4.8575210843170839E-2</v>
      </c>
      <c r="AH116" s="580">
        <v>4.8535436301988456E-2</v>
      </c>
      <c r="AI116" s="580">
        <v>4.8495726844200157E-2</v>
      </c>
      <c r="AJ116" s="580">
        <v>4.8456082310191842E-2</v>
      </c>
      <c r="AK116" s="580">
        <v>4.841650254087089E-2</v>
      </c>
      <c r="AL116" s="580">
        <v>4.837698737766407E-2</v>
      </c>
      <c r="AM116" s="580">
        <v>4.833753666251539E-2</v>
      </c>
      <c r="AN116" s="580">
        <v>4.8298150237884037E-2</v>
      </c>
      <c r="AO116" s="580">
        <v>4.8258827946742203E-2</v>
      </c>
      <c r="AP116" s="580">
        <v>4.8219569632573095E-2</v>
      </c>
      <c r="AQ116" s="580">
        <v>4.8180375139368771E-2</v>
      </c>
      <c r="AR116" s="580">
        <v>4.814124431162814E-2</v>
      </c>
      <c r="AS116" s="580">
        <v>4.8102176994354859E-2</v>
      </c>
      <c r="AT116" s="580">
        <v>4.8063173033055316E-2</v>
      </c>
      <c r="AU116" s="580">
        <v>4.8024232273736561E-2</v>
      </c>
      <c r="AV116" s="580">
        <v>4.7985354562904314E-2</v>
      </c>
      <c r="AW116" s="580">
        <v>4.794653974756094E-2</v>
      </c>
      <c r="AX116" s="580">
        <v>4.7907787675203421E-2</v>
      </c>
      <c r="AY116" s="580">
        <v>4.7869098193821395E-2</v>
      </c>
      <c r="AZ116" s="580">
        <v>4.7830471151895135E-2</v>
      </c>
      <c r="BA116" s="580">
        <v>4.7791906398393563E-2</v>
      </c>
      <c r="BB116" s="580">
        <v>4.775340378277234E-2</v>
      </c>
      <c r="BC116" s="580">
        <v>4.771496315497184E-2</v>
      </c>
      <c r="BD116" s="580">
        <v>4.7676584365415255E-2</v>
      </c>
      <c r="BE116" s="580">
        <v>4.7638267265006598E-2</v>
      </c>
      <c r="BF116" s="580">
        <v>4.7600011705128842E-2</v>
      </c>
      <c r="BG116" s="580">
        <v>4.7561817537641916E-2</v>
      </c>
      <c r="BH116" s="580">
        <v>4.7523684614880872E-2</v>
      </c>
      <c r="BI116" s="580">
        <v>4.7485612789653929E-2</v>
      </c>
      <c r="BJ116" s="580">
        <v>4.7447601915240604E-2</v>
      </c>
      <c r="BK116" s="580">
        <v>4.7409651845389825E-2</v>
      </c>
    </row>
    <row r="117" spans="1:63">
      <c r="A117" s="1068"/>
      <c r="B117" s="510">
        <v>25</v>
      </c>
      <c r="C117" s="580">
        <v>4.9109826691921279E-2</v>
      </c>
      <c r="D117" s="580">
        <v>4.9068930709665483E-2</v>
      </c>
      <c r="E117" s="580">
        <v>4.9028102782619203E-2</v>
      </c>
      <c r="F117" s="580">
        <v>4.8987342741047137E-2</v>
      </c>
      <c r="G117" s="580">
        <v>4.8946650415777976E-2</v>
      </c>
      <c r="H117" s="580">
        <v>4.8906025638202025E-2</v>
      </c>
      <c r="I117" s="580">
        <v>4.8865468240268918E-2</v>
      </c>
      <c r="J117" s="580">
        <v>4.8824978054485255E-2</v>
      </c>
      <c r="K117" s="580">
        <v>4.8784554913912349E-2</v>
      </c>
      <c r="L117" s="580">
        <v>4.8744198652163874E-2</v>
      </c>
      <c r="M117" s="580">
        <v>4.8703909103403643E-2</v>
      </c>
      <c r="N117" s="580">
        <v>4.8663686102343257E-2</v>
      </c>
      <c r="O117" s="580">
        <v>4.8623529484239938E-2</v>
      </c>
      <c r="P117" s="580">
        <v>4.8583439084894216E-2</v>
      </c>
      <c r="Q117" s="580">
        <v>4.8543414740647703E-2</v>
      </c>
      <c r="R117" s="580">
        <v>4.8503456288380882E-2</v>
      </c>
      <c r="S117" s="580">
        <v>4.8463563565510868E-2</v>
      </c>
      <c r="T117" s="580">
        <v>4.8423736409989246E-2</v>
      </c>
      <c r="U117" s="580">
        <v>4.8383974660299797E-2</v>
      </c>
      <c r="V117" s="580">
        <v>4.8344278155456402E-2</v>
      </c>
      <c r="W117" s="580">
        <v>4.8304646735000824E-2</v>
      </c>
      <c r="X117" s="580">
        <v>4.826508023900055E-2</v>
      </c>
      <c r="Y117" s="580">
        <v>4.8225578508046638E-2</v>
      </c>
      <c r="Z117" s="580">
        <v>4.8186141383251606E-2</v>
      </c>
      <c r="AA117" s="580">
        <v>4.8146768706247234E-2</v>
      </c>
      <c r="AB117" s="580">
        <v>4.8107460319182525E-2</v>
      </c>
      <c r="AC117" s="580">
        <v>4.8068216064721538E-2</v>
      </c>
      <c r="AD117" s="580">
        <v>4.8029035786041313E-2</v>
      </c>
      <c r="AE117" s="580">
        <v>4.7989919326829784E-2</v>
      </c>
      <c r="AF117" s="580">
        <v>4.7950866531283699E-2</v>
      </c>
      <c r="AG117" s="580">
        <v>4.7911877244106511E-2</v>
      </c>
      <c r="AH117" s="580">
        <v>4.7872951310506395E-2</v>
      </c>
      <c r="AI117" s="580">
        <v>4.7834088576194145E-2</v>
      </c>
      <c r="AJ117" s="580">
        <v>4.7795288887381146E-2</v>
      </c>
      <c r="AK117" s="580">
        <v>4.7756552090777345E-2</v>
      </c>
      <c r="AL117" s="580">
        <v>4.7717878033589262E-2</v>
      </c>
      <c r="AM117" s="580">
        <v>4.7679266563517918E-2</v>
      </c>
      <c r="AN117" s="580">
        <v>4.7640717528756892E-2</v>
      </c>
      <c r="AO117" s="580">
        <v>4.760223077799032E-2</v>
      </c>
      <c r="AP117" s="580">
        <v>4.7563806160390902E-2</v>
      </c>
      <c r="AQ117" s="580">
        <v>4.7525443525617932E-2</v>
      </c>
      <c r="AR117" s="580">
        <v>4.7487142723815351E-2</v>
      </c>
      <c r="AS117" s="580">
        <v>4.7448903605609785E-2</v>
      </c>
      <c r="AT117" s="580">
        <v>4.7410726022108593E-2</v>
      </c>
      <c r="AU117" s="580">
        <v>4.7372609824897972E-2</v>
      </c>
      <c r="AV117" s="580">
        <v>4.7334554866040983E-2</v>
      </c>
      <c r="AW117" s="580">
        <v>4.7296560998075686E-2</v>
      </c>
      <c r="AX117" s="580">
        <v>4.7258628074013202E-2</v>
      </c>
      <c r="AY117" s="580">
        <v>4.7220755947335831E-2</v>
      </c>
      <c r="AZ117" s="580">
        <v>4.7182944471995149E-2</v>
      </c>
      <c r="BA117" s="580">
        <v>4.7145193502410157E-2</v>
      </c>
      <c r="BB117" s="580">
        <v>4.7107502893465401E-2</v>
      </c>
      <c r="BC117" s="580">
        <v>4.7069872500509105E-2</v>
      </c>
      <c r="BD117" s="580">
        <v>4.7032302179351337E-2</v>
      </c>
      <c r="BE117" s="580">
        <v>4.6994791786262147E-2</v>
      </c>
      <c r="BF117" s="580">
        <v>4.6957341177969736E-2</v>
      </c>
      <c r="BG117" s="580">
        <v>4.6919950211658658E-2</v>
      </c>
      <c r="BH117" s="580">
        <v>4.6882618744967977E-2</v>
      </c>
      <c r="BI117" s="580">
        <v>4.6845346635989479E-2</v>
      </c>
      <c r="BJ117" s="580">
        <v>4.6808133743265853E-2</v>
      </c>
      <c r="BK117" s="580">
        <v>4.6770979925788929E-2</v>
      </c>
    </row>
    <row r="118" spans="1:63">
      <c r="A118" s="1068"/>
      <c r="B118" s="576">
        <v>25.25</v>
      </c>
      <c r="C118" s="580">
        <v>4.8434462052536167E-2</v>
      </c>
      <c r="D118" s="580">
        <v>4.8394447809810524E-2</v>
      </c>
      <c r="E118" s="580">
        <v>4.8354499628226466E-2</v>
      </c>
      <c r="F118" s="580">
        <v>4.8314617344324386E-2</v>
      </c>
      <c r="G118" s="580">
        <v>4.8274800795183509E-2</v>
      </c>
      <c r="H118" s="580">
        <v>4.8235049818419667E-2</v>
      </c>
      <c r="I118" s="580">
        <v>4.8195364252183119E-2</v>
      </c>
      <c r="J118" s="580">
        <v>4.8155743935156335E-2</v>
      </c>
      <c r="K118" s="580">
        <v>4.8116188706551787E-2</v>
      </c>
      <c r="L118" s="580">
        <v>4.8076698406109834E-2</v>
      </c>
      <c r="M118" s="580">
        <v>4.8037272874096489E-2</v>
      </c>
      <c r="N118" s="580">
        <v>4.7997911951301306E-2</v>
      </c>
      <c r="O118" s="580">
        <v>4.7958615479035252E-2</v>
      </c>
      <c r="P118" s="580">
        <v>4.7919383299128523E-2</v>
      </c>
      <c r="Q118" s="580">
        <v>4.7880215253928465E-2</v>
      </c>
      <c r="R118" s="580">
        <v>4.7841111186297455E-2</v>
      </c>
      <c r="S118" s="580">
        <v>4.7802070939610766E-2</v>
      </c>
      <c r="T118" s="580">
        <v>4.7763094357754519E-2</v>
      </c>
      <c r="U118" s="580">
        <v>4.7724181285123589E-2</v>
      </c>
      <c r="V118" s="580">
        <v>4.7685331566619527E-2</v>
      </c>
      <c r="W118" s="580">
        <v>4.7646545047648495E-2</v>
      </c>
      <c r="X118" s="580">
        <v>4.7607821574119233E-2</v>
      </c>
      <c r="Y118" s="580">
        <v>4.7569160992441011E-2</v>
      </c>
      <c r="Z118" s="580">
        <v>4.7530563149521581E-2</v>
      </c>
      <c r="AA118" s="580">
        <v>4.749202789276518E-2</v>
      </c>
      <c r="AB118" s="580">
        <v>4.7453555070070513E-2</v>
      </c>
      <c r="AC118" s="580">
        <v>4.741514452982875E-2</v>
      </c>
      <c r="AD118" s="580">
        <v>4.7376796120921522E-2</v>
      </c>
      <c r="AE118" s="580">
        <v>4.733850969271898E-2</v>
      </c>
      <c r="AF118" s="580">
        <v>4.7300285095077749E-2</v>
      </c>
      <c r="AG118" s="580">
        <v>4.7262122178339035E-2</v>
      </c>
      <c r="AH118" s="580">
        <v>4.722402079332666E-2</v>
      </c>
      <c r="AI118" s="580">
        <v>4.7185980791345075E-2</v>
      </c>
      <c r="AJ118" s="580">
        <v>4.7148002024177488E-2</v>
      </c>
      <c r="AK118" s="580">
        <v>4.7110084344083883E-2</v>
      </c>
      <c r="AL118" s="580">
        <v>4.7072227603799123E-2</v>
      </c>
      <c r="AM118" s="580">
        <v>4.7034431656531067E-2</v>
      </c>
      <c r="AN118" s="580">
        <v>4.6996696355958649E-2</v>
      </c>
      <c r="AO118" s="580">
        <v>4.6959021556229996E-2</v>
      </c>
      <c r="AP118" s="580">
        <v>4.6921407111960536E-2</v>
      </c>
      <c r="AQ118" s="580">
        <v>4.6883852878231165E-2</v>
      </c>
      <c r="AR118" s="580">
        <v>4.6846358710586324E-2</v>
      </c>
      <c r="AS118" s="580">
        <v>4.6808924465032209E-2</v>
      </c>
      <c r="AT118" s="580">
        <v>4.67715499980349E-2</v>
      </c>
      <c r="AU118" s="580">
        <v>4.673423516651852E-2</v>
      </c>
      <c r="AV118" s="580">
        <v>4.669697982786343E-2</v>
      </c>
      <c r="AW118" s="580">
        <v>4.6659783839904378E-2</v>
      </c>
      <c r="AX118" s="580">
        <v>4.6622647060928751E-2</v>
      </c>
      <c r="AY118" s="580">
        <v>4.6585569349674685E-2</v>
      </c>
      <c r="AZ118" s="580">
        <v>4.6548550565329361E-2</v>
      </c>
      <c r="BA118" s="580">
        <v>4.6511590567527177E-2</v>
      </c>
      <c r="BB118" s="580">
        <v>4.6474689216347995E-2</v>
      </c>
      <c r="BC118" s="580">
        <v>4.643784637231535E-2</v>
      </c>
      <c r="BD118" s="580">
        <v>4.6401061896394716E-2</v>
      </c>
      <c r="BE118" s="580">
        <v>4.6364335649991727E-2</v>
      </c>
      <c r="BF118" s="580">
        <v>4.6327667494950486E-2</v>
      </c>
      <c r="BG118" s="580">
        <v>4.6291057293551791E-2</v>
      </c>
      <c r="BH118" s="580">
        <v>4.6254504908511421E-2</v>
      </c>
      <c r="BI118" s="580">
        <v>4.621801020297843E-2</v>
      </c>
      <c r="BJ118" s="580">
        <v>4.6181573040533441E-2</v>
      </c>
      <c r="BK118" s="580">
        <v>4.6145193285186896E-2</v>
      </c>
    </row>
    <row r="119" spans="1:63">
      <c r="A119" s="1068"/>
      <c r="B119" s="510">
        <v>25.5</v>
      </c>
      <c r="C119" s="580">
        <v>4.7773033373693707E-2</v>
      </c>
      <c r="D119" s="580">
        <v>4.7733875595402181E-2</v>
      </c>
      <c r="E119" s="580">
        <v>4.7694781956886055E-2</v>
      </c>
      <c r="F119" s="580">
        <v>4.7655752300684473E-2</v>
      </c>
      <c r="G119" s="580">
        <v>4.761678646985161E-2</v>
      </c>
      <c r="H119" s="580">
        <v>4.757788430795451E-2</v>
      </c>
      <c r="I119" s="580">
        <v>4.7539045659071022E-2</v>
      </c>
      <c r="J119" s="580">
        <v>4.7500270367787693E-2</v>
      </c>
      <c r="K119" s="580">
        <v>4.7461558279197728E-2</v>
      </c>
      <c r="L119" s="580">
        <v>4.7422909238898893E-2</v>
      </c>
      <c r="M119" s="580">
        <v>4.7384323092991482E-2</v>
      </c>
      <c r="N119" s="580">
        <v>4.7345799688076277E-2</v>
      </c>
      <c r="O119" s="580">
        <v>4.7307338871252505E-2</v>
      </c>
      <c r="P119" s="580">
        <v>4.7268940490115811E-2</v>
      </c>
      <c r="Q119" s="580">
        <v>4.7230604392756274E-2</v>
      </c>
      <c r="R119" s="580">
        <v>4.7192330427756342E-2</v>
      </c>
      <c r="S119" s="580">
        <v>4.7154118444188924E-2</v>
      </c>
      <c r="T119" s="580">
        <v>4.711596829161533E-2</v>
      </c>
      <c r="U119" s="580">
        <v>4.7077879820083345E-2</v>
      </c>
      <c r="V119" s="580">
        <v>4.7039852880125237E-2</v>
      </c>
      <c r="W119" s="580">
        <v>4.7001887322755814E-2</v>
      </c>
      <c r="X119" s="580">
        <v>4.6963982999470473E-2</v>
      </c>
      <c r="Y119" s="580">
        <v>4.6926139762243274E-2</v>
      </c>
      <c r="Z119" s="580">
        <v>4.6888357463525002E-2</v>
      </c>
      <c r="AA119" s="580">
        <v>4.6850635956241247E-2</v>
      </c>
      <c r="AB119" s="580">
        <v>4.6812975093790517E-2</v>
      </c>
      <c r="AC119" s="580">
        <v>4.6775374730042313E-2</v>
      </c>
      <c r="AD119" s="580">
        <v>4.673783471933525E-2</v>
      </c>
      <c r="AE119" s="580">
        <v>4.6700354916475173E-2</v>
      </c>
      <c r="AF119" s="580">
        <v>4.666293517673329E-2</v>
      </c>
      <c r="AG119" s="580">
        <v>4.6625575355844315E-2</v>
      </c>
      <c r="AH119" s="580">
        <v>4.658827531000459E-2</v>
      </c>
      <c r="AI119" s="580">
        <v>4.6551034895870272E-2</v>
      </c>
      <c r="AJ119" s="580">
        <v>4.6513853970555477E-2</v>
      </c>
      <c r="AK119" s="580">
        <v>4.6476732391630443E-2</v>
      </c>
      <c r="AL119" s="580">
        <v>4.6439670017119732E-2</v>
      </c>
      <c r="AM119" s="580">
        <v>4.6402666705500417E-2</v>
      </c>
      <c r="AN119" s="580">
        <v>4.6365722315700277E-2</v>
      </c>
      <c r="AO119" s="580">
        <v>4.6328836707095991E-2</v>
      </c>
      <c r="AP119" s="580">
        <v>4.6292009739511392E-2</v>
      </c>
      <c r="AQ119" s="580">
        <v>4.6255241273215626E-2</v>
      </c>
      <c r="AR119" s="580">
        <v>4.6218531168921453E-2</v>
      </c>
      <c r="AS119" s="580">
        <v>4.6181879287783452E-2</v>
      </c>
      <c r="AT119" s="580">
        <v>4.6145285491396279E-2</v>
      </c>
      <c r="AU119" s="580">
        <v>4.6108749641792922E-2</v>
      </c>
      <c r="AV119" s="580">
        <v>4.6072271601442977E-2</v>
      </c>
      <c r="AW119" s="580">
        <v>4.603585123325088E-2</v>
      </c>
      <c r="AX119" s="580">
        <v>4.5999488400554268E-2</v>
      </c>
      <c r="AY119" s="580">
        <v>4.5963182967122207E-2</v>
      </c>
      <c r="AZ119" s="580">
        <v>4.5926934797153499E-2</v>
      </c>
      <c r="BA119" s="580">
        <v>4.5890743755275014E-2</v>
      </c>
      <c r="BB119" s="580">
        <v>4.5854609706539984E-2</v>
      </c>
      <c r="BC119" s="580">
        <v>4.5818532516426341E-2</v>
      </c>
      <c r="BD119" s="580">
        <v>4.5782512050835E-2</v>
      </c>
      <c r="BE119" s="580">
        <v>4.5746548176088281E-2</v>
      </c>
      <c r="BF119" s="580">
        <v>4.5710640758928181E-2</v>
      </c>
      <c r="BG119" s="580">
        <v>4.5674789666514774E-2</v>
      </c>
      <c r="BH119" s="580">
        <v>4.5638994766424551E-2</v>
      </c>
      <c r="BI119" s="580">
        <v>4.5603255926648795E-2</v>
      </c>
      <c r="BJ119" s="580">
        <v>4.5567573015591938E-2</v>
      </c>
      <c r="BK119" s="580">
        <v>4.5531945902069992E-2</v>
      </c>
    </row>
    <row r="120" spans="1:63">
      <c r="A120" s="1068"/>
      <c r="B120" s="510">
        <v>25.75</v>
      </c>
      <c r="C120" s="580">
        <v>4.7125157211216892E-2</v>
      </c>
      <c r="D120" s="580">
        <v>4.7086831525082008E-2</v>
      </c>
      <c r="E120" s="580">
        <v>4.704856812689226E-2</v>
      </c>
      <c r="F120" s="580">
        <v>4.701036686492286E-2</v>
      </c>
      <c r="G120" s="580">
        <v>4.6972227587941388E-2</v>
      </c>
      <c r="H120" s="580">
        <v>4.6934150145205807E-2</v>
      </c>
      <c r="I120" s="580">
        <v>4.6896134386462458E-2</v>
      </c>
      <c r="J120" s="580">
        <v>4.6858180161944124E-2</v>
      </c>
      <c r="K120" s="580">
        <v>4.6820287322368002E-2</v>
      </c>
      <c r="L120" s="580">
        <v>4.6782455718933809E-2</v>
      </c>
      <c r="M120" s="580">
        <v>4.6744685203321798E-2</v>
      </c>
      <c r="N120" s="580">
        <v>4.6706975627690835E-2</v>
      </c>
      <c r="O120" s="580">
        <v>4.6669326844676451E-2</v>
      </c>
      <c r="P120" s="580">
        <v>4.6631738707388952E-2</v>
      </c>
      <c r="Q120" s="580">
        <v>4.6594211069411459E-2</v>
      </c>
      <c r="R120" s="580">
        <v>4.6556743784798078E-2</v>
      </c>
      <c r="S120" s="580">
        <v>4.6519336708071943E-2</v>
      </c>
      <c r="T120" s="580">
        <v>4.6481989694223375E-2</v>
      </c>
      <c r="U120" s="580">
        <v>4.6444702598707976E-2</v>
      </c>
      <c r="V120" s="580">
        <v>4.6407475277444814E-2</v>
      </c>
      <c r="W120" s="580">
        <v>4.6370307586814478E-2</v>
      </c>
      <c r="X120" s="580">
        <v>4.6333199383657341E-2</v>
      </c>
      <c r="Y120" s="580">
        <v>4.6296150525271647E-2</v>
      </c>
      <c r="Z120" s="580">
        <v>4.6259160869411689E-2</v>
      </c>
      <c r="AA120" s="580">
        <v>4.6222230274286034E-2</v>
      </c>
      <c r="AB120" s="580">
        <v>4.6185358598555659E-2</v>
      </c>
      <c r="AC120" s="580">
        <v>4.6148545701332158E-2</v>
      </c>
      <c r="AD120" s="580">
        <v>4.6111791442175976E-2</v>
      </c>
      <c r="AE120" s="580">
        <v>4.6075095681094608E-2</v>
      </c>
      <c r="AF120" s="580">
        <v>4.6038458278540813E-2</v>
      </c>
      <c r="AG120" s="580">
        <v>4.6001879095410834E-2</v>
      </c>
      <c r="AH120" s="580">
        <v>4.5965357993042688E-2</v>
      </c>
      <c r="AI120" s="580">
        <v>4.5928894833214363E-2</v>
      </c>
      <c r="AJ120" s="580">
        <v>4.5892489478142069E-2</v>
      </c>
      <c r="AK120" s="580">
        <v>4.5856141790478561E-2</v>
      </c>
      <c r="AL120" s="580">
        <v>4.5819851633311363E-2</v>
      </c>
      <c r="AM120" s="580">
        <v>4.5783618870161059E-2</v>
      </c>
      <c r="AN120" s="580">
        <v>4.574744336497958E-2</v>
      </c>
      <c r="AO120" s="580">
        <v>4.5711324982148527E-2</v>
      </c>
      <c r="AP120" s="580">
        <v>4.5675263586477423E-2</v>
      </c>
      <c r="AQ120" s="580">
        <v>4.5639259043202082E-2</v>
      </c>
      <c r="AR120" s="580">
        <v>4.5603311217982896E-2</v>
      </c>
      <c r="AS120" s="580">
        <v>4.5567419976903188E-2</v>
      </c>
      <c r="AT120" s="580">
        <v>4.5531585186467528E-2</v>
      </c>
      <c r="AU120" s="580">
        <v>4.5495806713600088E-2</v>
      </c>
      <c r="AV120" s="580">
        <v>4.546008442564297E-2</v>
      </c>
      <c r="AW120" s="580">
        <v>4.5424418190354629E-2</v>
      </c>
      <c r="AX120" s="580">
        <v>4.5388807875908176E-2</v>
      </c>
      <c r="AY120" s="580">
        <v>4.5353253350889786E-2</v>
      </c>
      <c r="AZ120" s="580">
        <v>4.5317754484297069E-2</v>
      </c>
      <c r="BA120" s="580">
        <v>4.5282311145537484E-2</v>
      </c>
      <c r="BB120" s="580">
        <v>4.5246923204426685E-2</v>
      </c>
      <c r="BC120" s="580">
        <v>4.5211590531187E-2</v>
      </c>
      <c r="BD120" s="580">
        <v>4.5176312996445783E-2</v>
      </c>
      <c r="BE120" s="580">
        <v>4.5141090471233873E-2</v>
      </c>
      <c r="BF120" s="580">
        <v>4.5105922826984002E-2</v>
      </c>
      <c r="BG120" s="580">
        <v>4.5070809935529234E-2</v>
      </c>
      <c r="BH120" s="580">
        <v>4.5035751669101426E-2</v>
      </c>
      <c r="BI120" s="580">
        <v>4.5000747900329624E-2</v>
      </c>
      <c r="BJ120" s="580">
        <v>4.4965798502238613E-2</v>
      </c>
      <c r="BK120" s="580">
        <v>4.4930903348247286E-2</v>
      </c>
    </row>
    <row r="121" spans="1:63">
      <c r="A121" s="1068"/>
      <c r="B121" s="510">
        <v>26</v>
      </c>
      <c r="C121" s="580">
        <v>4.6490463305847642E-2</v>
      </c>
      <c r="D121" s="580">
        <v>4.6452946203842271E-2</v>
      </c>
      <c r="E121" s="580">
        <v>4.6415489604482003E-2</v>
      </c>
      <c r="F121" s="580">
        <v>4.6378093361528691E-2</v>
      </c>
      <c r="G121" s="580">
        <v>4.6340757329215103E-2</v>
      </c>
      <c r="H121" s="580">
        <v>4.6303481362243035E-2</v>
      </c>
      <c r="I121" s="580">
        <v>4.6266265315781381E-2</v>
      </c>
      <c r="J121" s="580">
        <v>4.6229109045464303E-2</v>
      </c>
      <c r="K121" s="580">
        <v>4.619201240738937E-2</v>
      </c>
      <c r="L121" s="580">
        <v>4.6154975258115655E-2</v>
      </c>
      <c r="M121" s="580">
        <v>4.6117997454661906E-2</v>
      </c>
      <c r="N121" s="580">
        <v>4.6081078854504742E-2</v>
      </c>
      <c r="O121" s="580">
        <v>4.604421931557677E-2</v>
      </c>
      <c r="P121" s="580">
        <v>4.6007418696264769E-2</v>
      </c>
      <c r="Q121" s="580">
        <v>4.5970676855407913E-2</v>
      </c>
      <c r="R121" s="580">
        <v>4.5933993652295953E-2</v>
      </c>
      <c r="S121" s="580">
        <v>4.5897368946667377E-2</v>
      </c>
      <c r="T121" s="580">
        <v>4.5860802598707701E-2</v>
      </c>
      <c r="U121" s="580">
        <v>4.5824294469047615E-2</v>
      </c>
      <c r="V121" s="580">
        <v>4.5787844418761242E-2</v>
      </c>
      <c r="W121" s="580">
        <v>4.57514523093644E-2</v>
      </c>
      <c r="X121" s="580">
        <v>4.5715118002812798E-2</v>
      </c>
      <c r="Y121" s="580">
        <v>4.5678841361500348E-2</v>
      </c>
      <c r="Z121" s="580">
        <v>4.5642622248257374E-2</v>
      </c>
      <c r="AA121" s="580">
        <v>4.5606460526348931E-2</v>
      </c>
      <c r="AB121" s="580">
        <v>4.5570356059473016E-2</v>
      </c>
      <c r="AC121" s="580">
        <v>4.5534308711758953E-2</v>
      </c>
      <c r="AD121" s="580">
        <v>4.5498318347765597E-2</v>
      </c>
      <c r="AE121" s="580">
        <v>4.5462384832479691E-2</v>
      </c>
      <c r="AF121" s="580">
        <v>4.5426508031314171E-2</v>
      </c>
      <c r="AG121" s="580">
        <v>4.5390687810106474E-2</v>
      </c>
      <c r="AH121" s="580">
        <v>4.5354924035116838E-2</v>
      </c>
      <c r="AI121" s="580">
        <v>4.5319216573026705E-2</v>
      </c>
      <c r="AJ121" s="580">
        <v>4.5283565290937029E-2</v>
      </c>
      <c r="AK121" s="580">
        <v>4.5247970056366597E-2</v>
      </c>
      <c r="AL121" s="580">
        <v>4.5212430737250446E-2</v>
      </c>
      <c r="AM121" s="580">
        <v>4.5176947201938183E-2</v>
      </c>
      <c r="AN121" s="580">
        <v>4.51415193191924E-2</v>
      </c>
      <c r="AO121" s="580">
        <v>4.5106146958186988E-2</v>
      </c>
      <c r="AP121" s="580">
        <v>4.5070829988505624E-2</v>
      </c>
      <c r="AQ121" s="580">
        <v>4.5035568280140076E-2</v>
      </c>
      <c r="AR121" s="580">
        <v>4.500036170348868E-2</v>
      </c>
      <c r="AS121" s="580">
        <v>4.4965210129354706E-2</v>
      </c>
      <c r="AT121" s="580">
        <v>4.4930113428944783E-2</v>
      </c>
      <c r="AU121" s="580">
        <v>4.4895071473867343E-2</v>
      </c>
      <c r="AV121" s="580">
        <v>4.4860084136131045E-2</v>
      </c>
      <c r="AW121" s="580">
        <v>4.4825151288143232E-2</v>
      </c>
      <c r="AX121" s="580">
        <v>4.4790272802708343E-2</v>
      </c>
      <c r="AY121" s="580">
        <v>4.4755448553026413E-2</v>
      </c>
      <c r="AZ121" s="580">
        <v>4.472067841269152E-2</v>
      </c>
      <c r="BA121" s="580">
        <v>4.4685962255690215E-2</v>
      </c>
      <c r="BB121" s="580">
        <v>4.4651299956400076E-2</v>
      </c>
      <c r="BC121" s="580">
        <v>4.461669138958814E-2</v>
      </c>
      <c r="BD121" s="580">
        <v>4.4582136430409411E-2</v>
      </c>
      <c r="BE121" s="580">
        <v>4.4547634954405356E-2</v>
      </c>
      <c r="BF121" s="580">
        <v>4.4513186837502411E-2</v>
      </c>
      <c r="BG121" s="580">
        <v>4.4478791956010469E-2</v>
      </c>
      <c r="BH121" s="580">
        <v>4.4444450186621465E-2</v>
      </c>
      <c r="BI121" s="580">
        <v>4.4410161406407835E-2</v>
      </c>
      <c r="BJ121" s="580">
        <v>4.4375925492821086E-2</v>
      </c>
      <c r="BK121" s="580">
        <v>4.4341742323690328E-2</v>
      </c>
    </row>
    <row r="122" spans="1:63">
      <c r="A122" s="1068"/>
      <c r="B122" s="510">
        <v>26.25</v>
      </c>
      <c r="C122" s="580">
        <v>4.5868594039505668E-2</v>
      </c>
      <c r="D122" s="580">
        <v>4.583186284120018E-2</v>
      </c>
      <c r="E122" s="580">
        <v>4.5795190423915062E-2</v>
      </c>
      <c r="F122" s="580">
        <v>4.5758576646662032E-2</v>
      </c>
      <c r="G122" s="580">
        <v>4.5722021368903326E-2</v>
      </c>
      <c r="H122" s="580">
        <v>4.5685524450549894E-2</v>
      </c>
      <c r="I122" s="580">
        <v>4.5649085751959653E-2</v>
      </c>
      <c r="J122" s="580">
        <v>4.5612705133935658E-2</v>
      </c>
      <c r="K122" s="580">
        <v>4.5576382457724371E-2</v>
      </c>
      <c r="L122" s="580">
        <v>4.5540117585013862E-2</v>
      </c>
      <c r="M122" s="580">
        <v>4.5503910377932062E-2</v>
      </c>
      <c r="N122" s="580">
        <v>4.5467760699045026E-2</v>
      </c>
      <c r="O122" s="580">
        <v>4.5431668411355187E-2</v>
      </c>
      <c r="P122" s="580">
        <v>4.5395633378299639E-2</v>
      </c>
      <c r="Q122" s="580">
        <v>4.5359655463748386E-2</v>
      </c>
      <c r="R122" s="580">
        <v>4.5323734532002655E-2</v>
      </c>
      <c r="S122" s="580">
        <v>4.5287870447793178E-2</v>
      </c>
      <c r="T122" s="580">
        <v>4.5252063076278506E-2</v>
      </c>
      <c r="U122" s="580">
        <v>4.5216312283043285E-2</v>
      </c>
      <c r="V122" s="580">
        <v>4.5180617934096612E-2</v>
      </c>
      <c r="W122" s="580">
        <v>4.5144979895870345E-2</v>
      </c>
      <c r="X122" s="580">
        <v>4.5109398035217449E-2</v>
      </c>
      <c r="Y122" s="580">
        <v>4.507387221941031E-2</v>
      </c>
      <c r="Z122" s="580">
        <v>4.5038402316139134E-2</v>
      </c>
      <c r="AA122" s="580">
        <v>4.5002988193510216E-2</v>
      </c>
      <c r="AB122" s="580">
        <v>4.4967629720044408E-2</v>
      </c>
      <c r="AC122" s="580">
        <v>4.4932326764675443E-2</v>
      </c>
      <c r="AD122" s="580">
        <v>4.4897079196748298E-2</v>
      </c>
      <c r="AE122" s="580">
        <v>4.4861886886017624E-2</v>
      </c>
      <c r="AF122" s="580">
        <v>4.4826749702646121E-2</v>
      </c>
      <c r="AG122" s="580">
        <v>4.4791667517202899E-2</v>
      </c>
      <c r="AH122" s="580">
        <v>4.4756640200661987E-2</v>
      </c>
      <c r="AI122" s="580">
        <v>4.4721667624400656E-2</v>
      </c>
      <c r="AJ122" s="580">
        <v>4.4686749660197901E-2</v>
      </c>
      <c r="AK122" s="580">
        <v>4.4651886180232851E-2</v>
      </c>
      <c r="AL122" s="580">
        <v>4.4617077057083225E-2</v>
      </c>
      <c r="AM122" s="580">
        <v>4.458232216372375E-2</v>
      </c>
      <c r="AN122" s="580">
        <v>4.4547621373524637E-2</v>
      </c>
      <c r="AO122" s="580">
        <v>4.4512974560250058E-2</v>
      </c>
      <c r="AP122" s="580">
        <v>4.4478381598056595E-2</v>
      </c>
      <c r="AQ122" s="580">
        <v>4.4443842361491702E-2</v>
      </c>
      <c r="AR122" s="580">
        <v>4.4409356725492226E-2</v>
      </c>
      <c r="AS122" s="580">
        <v>4.4374924565382876E-2</v>
      </c>
      <c r="AT122" s="580">
        <v>4.434054575687469E-2</v>
      </c>
      <c r="AU122" s="580">
        <v>4.4306220176063622E-2</v>
      </c>
      <c r="AV122" s="580">
        <v>4.4271947699428972E-2</v>
      </c>
      <c r="AW122" s="580">
        <v>4.4237728203831941E-2</v>
      </c>
      <c r="AX122" s="580">
        <v>4.4203561566514157E-2</v>
      </c>
      <c r="AY122" s="580">
        <v>4.4169447665096201E-2</v>
      </c>
      <c r="AZ122" s="580">
        <v>4.4135386377576122E-2</v>
      </c>
      <c r="BA122" s="580">
        <v>4.4101377582328037E-2</v>
      </c>
      <c r="BB122" s="580">
        <v>4.4067421158100646E-2</v>
      </c>
      <c r="BC122" s="580">
        <v>4.4033516984015787E-2</v>
      </c>
      <c r="BD122" s="580">
        <v>4.3999664939567015E-2</v>
      </c>
      <c r="BE122" s="580">
        <v>4.39658649046182E-2</v>
      </c>
      <c r="BF122" s="580">
        <v>4.3932116759402014E-2</v>
      </c>
      <c r="BG122" s="580">
        <v>4.389842038451864E-2</v>
      </c>
      <c r="BH122" s="580">
        <v>4.3864775660934281E-2</v>
      </c>
      <c r="BI122" s="580">
        <v>4.3831182469979781E-2</v>
      </c>
      <c r="BJ122" s="580">
        <v>4.3797640693349231E-2</v>
      </c>
      <c r="BK122" s="580">
        <v>4.3764150213098589E-2</v>
      </c>
    </row>
    <row r="123" spans="1:63">
      <c r="A123" s="1068"/>
      <c r="B123" s="510">
        <v>26.5</v>
      </c>
      <c r="C123" s="580">
        <v>4.5259203917684059E-2</v>
      </c>
      <c r="D123" s="580">
        <v>4.522323673540049E-2</v>
      </c>
      <c r="E123" s="580">
        <v>4.5187326673475234E-2</v>
      </c>
      <c r="F123" s="580">
        <v>4.5151473595944902E-2</v>
      </c>
      <c r="G123" s="580">
        <v>4.5115677367277278E-2</v>
      </c>
      <c r="H123" s="580">
        <v>4.5079937852369599E-2</v>
      </c>
      <c r="I123" s="580">
        <v>4.5044254916546872E-2</v>
      </c>
      <c r="J123" s="580">
        <v>4.5008628425560179E-2</v>
      </c>
      <c r="K123" s="580">
        <v>4.4973058245584979E-2</v>
      </c>
      <c r="L123" s="580">
        <v>4.4937544243219454E-2</v>
      </c>
      <c r="M123" s="580">
        <v>4.4902086285482805E-2</v>
      </c>
      <c r="N123" s="580">
        <v>4.4866684239813624E-2</v>
      </c>
      <c r="O123" s="580">
        <v>4.4831337974068255E-2</v>
      </c>
      <c r="P123" s="580">
        <v>4.4796047356519104E-2</v>
      </c>
      <c r="Q123" s="580">
        <v>4.4760812255853044E-2</v>
      </c>
      <c r="R123" s="580">
        <v>4.4725632541169756E-2</v>
      </c>
      <c r="S123" s="580">
        <v>4.4690508081980128E-2</v>
      </c>
      <c r="T123" s="580">
        <v>4.4655438748204636E-2</v>
      </c>
      <c r="U123" s="580">
        <v>4.4620424410171743E-2</v>
      </c>
      <c r="V123" s="580">
        <v>4.458546493861628E-2</v>
      </c>
      <c r="W123" s="580">
        <v>4.4550560204677882E-2</v>
      </c>
      <c r="X123" s="580">
        <v>4.4515710079899393E-2</v>
      </c>
      <c r="Y123" s="580">
        <v>4.4480914436225295E-2</v>
      </c>
      <c r="Z123" s="580">
        <v>4.4446173146000113E-2</v>
      </c>
      <c r="AA123" s="580">
        <v>4.4411486081966899E-2</v>
      </c>
      <c r="AB123" s="580">
        <v>4.4376853117265649E-2</v>
      </c>
      <c r="AC123" s="580">
        <v>4.4342274125431756E-2</v>
      </c>
      <c r="AD123" s="580">
        <v>4.4307748980394489E-2</v>
      </c>
      <c r="AE123" s="580">
        <v>4.4273277556475449E-2</v>
      </c>
      <c r="AF123" s="580">
        <v>4.4238859728387016E-2</v>
      </c>
      <c r="AG123" s="580">
        <v>4.420449537123089E-2</v>
      </c>
      <c r="AH123" s="580">
        <v>4.4170184360496544E-2</v>
      </c>
      <c r="AI123" s="580">
        <v>4.4135926572059718E-2</v>
      </c>
      <c r="AJ123" s="580">
        <v>4.4101721882180936E-2</v>
      </c>
      <c r="AK123" s="580">
        <v>4.4067570167504011E-2</v>
      </c>
      <c r="AL123" s="580">
        <v>4.4033471305054542E-2</v>
      </c>
      <c r="AM123" s="580">
        <v>4.3999425172238489E-2</v>
      </c>
      <c r="AN123" s="580">
        <v>4.3965431646840643E-2</v>
      </c>
      <c r="AO123" s="580">
        <v>4.3931490607023213E-2</v>
      </c>
      <c r="AP123" s="580">
        <v>4.3897601931324338E-2</v>
      </c>
      <c r="AQ123" s="580">
        <v>4.3863765498656664E-2</v>
      </c>
      <c r="AR123" s="580">
        <v>4.3829981188305861E-2</v>
      </c>
      <c r="AS123" s="580">
        <v>4.3796248879929243E-2</v>
      </c>
      <c r="AT123" s="580">
        <v>4.3762568453554286E-2</v>
      </c>
      <c r="AU123" s="580">
        <v>4.3728939789577252E-2</v>
      </c>
      <c r="AV123" s="580">
        <v>4.3695362768761743E-2</v>
      </c>
      <c r="AW123" s="580">
        <v>4.366183727223729E-2</v>
      </c>
      <c r="AX123" s="580">
        <v>4.3628363181497987E-2</v>
      </c>
      <c r="AY123" s="580">
        <v>4.3594940378401024E-2</v>
      </c>
      <c r="AZ123" s="580">
        <v>4.3561568745165383E-2</v>
      </c>
      <c r="BA123" s="580">
        <v>4.3528248164370384E-2</v>
      </c>
      <c r="BB123" s="580">
        <v>4.3494978518954362E-2</v>
      </c>
      <c r="BC123" s="580">
        <v>4.3461759692213248E-2</v>
      </c>
      <c r="BD123" s="580">
        <v>4.3428591567799255E-2</v>
      </c>
      <c r="BE123" s="580">
        <v>4.3395474029719439E-2</v>
      </c>
      <c r="BF123" s="580">
        <v>4.3362406962334454E-2</v>
      </c>
      <c r="BG123" s="580">
        <v>4.3329390250357126E-2</v>
      </c>
      <c r="BH123" s="580">
        <v>4.3296423778851137E-2</v>
      </c>
      <c r="BI123" s="580">
        <v>4.3263507433229709E-2</v>
      </c>
      <c r="BJ123" s="580">
        <v>4.3230641099254251E-2</v>
      </c>
      <c r="BK123" s="580">
        <v>4.3197824663033034E-2</v>
      </c>
    </row>
    <row r="124" spans="1:63">
      <c r="A124" s="1068"/>
      <c r="B124" s="510">
        <v>26.75</v>
      </c>
      <c r="C124" s="580">
        <v>4.4661959076548748E-2</v>
      </c>
      <c r="D124" s="580">
        <v>4.4626734782220595E-2</v>
      </c>
      <c r="E124" s="580">
        <v>4.4591566005972888E-2</v>
      </c>
      <c r="F124" s="580">
        <v>4.4556452616653371E-2</v>
      </c>
      <c r="G124" s="580">
        <v>4.4521394483522575E-2</v>
      </c>
      <c r="H124" s="580">
        <v>4.4486391476252204E-2</v>
      </c>
      <c r="I124" s="580">
        <v>4.4451443464923461E-2</v>
      </c>
      <c r="J124" s="580">
        <v>4.4416550320025512E-2</v>
      </c>
      <c r="K124" s="580">
        <v>4.4381711912453846E-2</v>
      </c>
      <c r="L124" s="580">
        <v>4.4346928113508668E-2</v>
      </c>
      <c r="M124" s="580">
        <v>4.4312198794893357E-2</v>
      </c>
      <c r="N124" s="580">
        <v>4.4277523828712875E-2</v>
      </c>
      <c r="O124" s="580">
        <v>4.4242903087472175E-2</v>
      </c>
      <c r="P124" s="580">
        <v>4.420833644407466E-2</v>
      </c>
      <c r="Q124" s="580">
        <v>4.4173823771820629E-2</v>
      </c>
      <c r="R124" s="580">
        <v>4.4139364944405693E-2</v>
      </c>
      <c r="S124" s="580">
        <v>4.4104959835919291E-2</v>
      </c>
      <c r="T124" s="580">
        <v>4.407060832084312E-2</v>
      </c>
      <c r="U124" s="580">
        <v>4.4036310274049618E-2</v>
      </c>
      <c r="V124" s="580">
        <v>4.4002065570800442E-2</v>
      </c>
      <c r="W124" s="580">
        <v>4.3967874086744956E-2</v>
      </c>
      <c r="X124" s="580">
        <v>4.3933735697918717E-2</v>
      </c>
      <c r="Y124" s="580">
        <v>4.3899650280742011E-2</v>
      </c>
      <c r="Z124" s="580">
        <v>4.3865617712018308E-2</v>
      </c>
      <c r="AA124" s="580">
        <v>4.3831637868932835E-2</v>
      </c>
      <c r="AB124" s="580">
        <v>4.3797710629051058E-2</v>
      </c>
      <c r="AC124" s="580">
        <v>4.3763835870317215E-2</v>
      </c>
      <c r="AD124" s="580">
        <v>4.3730013471052896E-2</v>
      </c>
      <c r="AE124" s="580">
        <v>4.3696243309955494E-2</v>
      </c>
      <c r="AF124" s="580">
        <v>4.3662525266096867E-2</v>
      </c>
      <c r="AG124" s="580">
        <v>4.3628859218921817E-2</v>
      </c>
      <c r="AH124" s="580">
        <v>4.3595245048246675E-2</v>
      </c>
      <c r="AI124" s="580">
        <v>4.3561682634257887E-2</v>
      </c>
      <c r="AJ124" s="580">
        <v>4.352817185751056E-2</v>
      </c>
      <c r="AK124" s="580">
        <v>4.3494712598927059E-2</v>
      </c>
      <c r="AL124" s="580">
        <v>4.3461304739795606E-2</v>
      </c>
      <c r="AM124" s="580">
        <v>4.3427948161768884E-2</v>
      </c>
      <c r="AN124" s="580">
        <v>4.339464274686259E-2</v>
      </c>
      <c r="AO124" s="580">
        <v>4.3361388377454103E-2</v>
      </c>
      <c r="AP124" s="580">
        <v>4.3328184936281079E-2</v>
      </c>
      <c r="AQ124" s="580">
        <v>4.329503230644003E-2</v>
      </c>
      <c r="AR124" s="580">
        <v>4.3261930371385038E-2</v>
      </c>
      <c r="AS124" s="580">
        <v>4.3228879014926315E-2</v>
      </c>
      <c r="AT124" s="580">
        <v>4.3195878121228867E-2</v>
      </c>
      <c r="AU124" s="580">
        <v>4.3162927574811154E-2</v>
      </c>
      <c r="AV124" s="580">
        <v>4.3130027260543741E-2</v>
      </c>
      <c r="AW124" s="580">
        <v>4.3097177063647914E-2</v>
      </c>
      <c r="AX124" s="580">
        <v>4.3064376869694415E-2</v>
      </c>
      <c r="AY124" s="580">
        <v>4.3031626564602063E-2</v>
      </c>
      <c r="AZ124" s="580">
        <v>4.299892603463646E-2</v>
      </c>
      <c r="BA124" s="580">
        <v>4.2966275166408635E-2</v>
      </c>
      <c r="BB124" s="580">
        <v>4.2933673846873785E-2</v>
      </c>
      <c r="BC124" s="580">
        <v>4.2901121963329937E-2</v>
      </c>
      <c r="BD124" s="580">
        <v>4.2868619403416644E-2</v>
      </c>
      <c r="BE124" s="580">
        <v>4.2836166055113721E-2</v>
      </c>
      <c r="BF124" s="580">
        <v>4.2803761806739934E-2</v>
      </c>
      <c r="BG124" s="580">
        <v>4.2771406546951739E-2</v>
      </c>
      <c r="BH124" s="580">
        <v>4.2739100164741986E-2</v>
      </c>
      <c r="BI124" s="580">
        <v>4.2706842549438656E-2</v>
      </c>
      <c r="BJ124" s="580">
        <v>4.2674633590703601E-2</v>
      </c>
      <c r="BK124" s="580">
        <v>4.2642473178531287E-2</v>
      </c>
    </row>
    <row r="125" spans="1:63">
      <c r="A125" s="1068"/>
      <c r="B125" s="510">
        <v>27</v>
      </c>
      <c r="C125" s="580">
        <v>4.4076536813395177E-2</v>
      </c>
      <c r="D125" s="580">
        <v>4.4042035007037725E-2</v>
      </c>
      <c r="E125" s="580">
        <v>4.4007587172415208E-2</v>
      </c>
      <c r="F125" s="580">
        <v>4.3973193182983303E-2</v>
      </c>
      <c r="G125" s="580">
        <v>4.3938852912593002E-2</v>
      </c>
      <c r="H125" s="580">
        <v>4.3904566235489023E-2</v>
      </c>
      <c r="I125" s="580">
        <v>4.3870333026308321E-2</v>
      </c>
      <c r="J125" s="580">
        <v>4.383615316007853E-2</v>
      </c>
      <c r="K125" s="580">
        <v>4.3802026512216437E-2</v>
      </c>
      <c r="L125" s="580">
        <v>4.3767952958526493E-2</v>
      </c>
      <c r="M125" s="580">
        <v>4.3733932375199305E-2</v>
      </c>
      <c r="N125" s="580">
        <v>4.3699964638810117E-2</v>
      </c>
      <c r="O125" s="580">
        <v>4.3666049626317316E-2</v>
      </c>
      <c r="P125" s="580">
        <v>4.3632187215060986E-2</v>
      </c>
      <c r="Q125" s="580">
        <v>4.3598377282761357E-2</v>
      </c>
      <c r="R125" s="580">
        <v>4.3564619707517412E-2</v>
      </c>
      <c r="S125" s="580">
        <v>4.353091436780538E-2</v>
      </c>
      <c r="T125" s="580">
        <v>4.3497261142477282E-2</v>
      </c>
      <c r="U125" s="580">
        <v>4.346365991075947E-2</v>
      </c>
      <c r="V125" s="580">
        <v>4.3430110552251218E-2</v>
      </c>
      <c r="W125" s="580">
        <v>4.3396612946923235E-2</v>
      </c>
      <c r="X125" s="580">
        <v>4.3363166975116267E-2</v>
      </c>
      <c r="Y125" s="580">
        <v>4.3329772517539673E-2</v>
      </c>
      <c r="Z125" s="580">
        <v>4.3296429455269993E-2</v>
      </c>
      <c r="AA125" s="580">
        <v>4.3263137669749527E-2</v>
      </c>
      <c r="AB125" s="580">
        <v>4.3229897042784973E-2</v>
      </c>
      <c r="AC125" s="580">
        <v>4.3196707456545962E-2</v>
      </c>
      <c r="AD125" s="580">
        <v>4.3163568793563735E-2</v>
      </c>
      <c r="AE125" s="580">
        <v>4.31304809367297E-2</v>
      </c>
      <c r="AF125" s="580">
        <v>4.3097443769294093E-2</v>
      </c>
      <c r="AG125" s="580">
        <v>4.3064457174864582E-2</v>
      </c>
      <c r="AH125" s="580">
        <v>4.3031521037404916E-2</v>
      </c>
      <c r="AI125" s="580">
        <v>4.2998635241233554E-2</v>
      </c>
      <c r="AJ125" s="580">
        <v>4.2965799671022292E-2</v>
      </c>
      <c r="AK125" s="580">
        <v>4.2933014211794955E-2</v>
      </c>
      <c r="AL125" s="580">
        <v>4.2900278748926039E-2</v>
      </c>
      <c r="AM125" s="580">
        <v>4.2867593168139345E-2</v>
      </c>
      <c r="AN125" s="580">
        <v>4.2834957355506714E-2</v>
      </c>
      <c r="AO125" s="580">
        <v>4.2802371197446641E-2</v>
      </c>
      <c r="AP125" s="580">
        <v>4.2769834580722962E-2</v>
      </c>
      <c r="AQ125" s="580">
        <v>4.2737347392443607E-2</v>
      </c>
      <c r="AR125" s="580">
        <v>4.270490952005921E-2</v>
      </c>
      <c r="AS125" s="580">
        <v>4.2672520851361875E-2</v>
      </c>
      <c r="AT125" s="580">
        <v>4.2640181274483831E-2</v>
      </c>
      <c r="AU125" s="580">
        <v>4.26078906778962E-2</v>
      </c>
      <c r="AV125" s="580">
        <v>4.2575648950407642E-2</v>
      </c>
      <c r="AW125" s="580">
        <v>4.2543455981163159E-2</v>
      </c>
      <c r="AX125" s="580">
        <v>4.2511311659642753E-2</v>
      </c>
      <c r="AY125" s="580">
        <v>4.2479215875660219E-2</v>
      </c>
      <c r="AZ125" s="580">
        <v>4.2447168519361846E-2</v>
      </c>
      <c r="BA125" s="580">
        <v>4.2415169481225194E-2</v>
      </c>
      <c r="BB125" s="580">
        <v>4.2383218652057804E-2</v>
      </c>
      <c r="BC125" s="580">
        <v>4.2351315922996007E-2</v>
      </c>
      <c r="BD125" s="580">
        <v>4.231946118550365E-2</v>
      </c>
      <c r="BE125" s="580">
        <v>4.2287654331370883E-2</v>
      </c>
      <c r="BF125" s="580">
        <v>4.2255895252712936E-2</v>
      </c>
      <c r="BG125" s="580">
        <v>4.2224183841968889E-2</v>
      </c>
      <c r="BH125" s="580">
        <v>4.2192519991900442E-2</v>
      </c>
      <c r="BI125" s="580">
        <v>4.216090359559075E-2</v>
      </c>
      <c r="BJ125" s="580">
        <v>4.212933454644318E-2</v>
      </c>
      <c r="BK125" s="580">
        <v>4.209781273818014E-2</v>
      </c>
    </row>
    <row r="126" spans="1:63">
      <c r="A126" s="1068"/>
      <c r="B126" s="510">
        <v>27.25</v>
      </c>
      <c r="C126" s="580">
        <v>4.3502625139199107E-2</v>
      </c>
      <c r="D126" s="580">
        <v>4.3468826118901252E-2</v>
      </c>
      <c r="E126" s="580">
        <v>4.3435079577592899E-2</v>
      </c>
      <c r="F126" s="580">
        <v>4.3401385393144407E-2</v>
      </c>
      <c r="G126" s="580">
        <v>4.3367743443804813E-2</v>
      </c>
      <c r="H126" s="580">
        <v>4.3334153608200372E-2</v>
      </c>
      <c r="I126" s="580">
        <v>4.3300615765333041E-2</v>
      </c>
      <c r="J126" s="580">
        <v>4.3267129794579105E-2</v>
      </c>
      <c r="K126" s="580">
        <v>4.3233695575687667E-2</v>
      </c>
      <c r="L126" s="580">
        <v>4.3200312988779244E-2</v>
      </c>
      <c r="M126" s="580">
        <v>4.3166981914344323E-2</v>
      </c>
      <c r="N126" s="580">
        <v>4.3133702233241936E-2</v>
      </c>
      <c r="O126" s="580">
        <v>4.3100473826698245E-2</v>
      </c>
      <c r="P126" s="580">
        <v>4.3067296576305106E-2</v>
      </c>
      <c r="Q126" s="580">
        <v>4.3034170364018694E-2</v>
      </c>
      <c r="R126" s="580">
        <v>4.3001095072158095E-2</v>
      </c>
      <c r="S126" s="580">
        <v>4.2968070583403885E-2</v>
      </c>
      <c r="T126" s="580">
        <v>4.2935096780796794E-2</v>
      </c>
      <c r="U126" s="580">
        <v>4.2902173547736282E-2</v>
      </c>
      <c r="V126" s="580">
        <v>4.2869300767979165E-2</v>
      </c>
      <c r="W126" s="580">
        <v>4.2836478325638278E-2</v>
      </c>
      <c r="X126" s="580">
        <v>4.2803706105181097E-2</v>
      </c>
      <c r="Y126" s="580">
        <v>4.2770983991428368E-2</v>
      </c>
      <c r="Z126" s="580">
        <v>4.2738311869552785E-2</v>
      </c>
      <c r="AA126" s="580">
        <v>4.270568962507764E-2</v>
      </c>
      <c r="AB126" s="580">
        <v>4.267311714387545E-2</v>
      </c>
      <c r="AC126" s="580">
        <v>4.2640594312166678E-2</v>
      </c>
      <c r="AD126" s="580">
        <v>4.260812101651839E-2</v>
      </c>
      <c r="AE126" s="580">
        <v>4.2575697143842919E-2</v>
      </c>
      <c r="AF126" s="580">
        <v>4.2543322581396578E-2</v>
      </c>
      <c r="AG126" s="580">
        <v>4.251099721677834E-2</v>
      </c>
      <c r="AH126" s="580">
        <v>4.247872093792851E-2</v>
      </c>
      <c r="AI126" s="580">
        <v>4.244649363312749E-2</v>
      </c>
      <c r="AJ126" s="580">
        <v>4.241431519099445E-2</v>
      </c>
      <c r="AK126" s="580">
        <v>4.2382185500486051E-2</v>
      </c>
      <c r="AL126" s="580">
        <v>4.2350104450895175E-2</v>
      </c>
      <c r="AM126" s="580">
        <v>4.2318071931849631E-2</v>
      </c>
      <c r="AN126" s="580">
        <v>4.228608783331092E-2</v>
      </c>
      <c r="AO126" s="580">
        <v>4.2254152045572958E-2</v>
      </c>
      <c r="AP126" s="580">
        <v>4.2222264459260833E-2</v>
      </c>
      <c r="AQ126" s="580">
        <v>4.2190424965329529E-2</v>
      </c>
      <c r="AR126" s="580">
        <v>4.2158633455062718E-2</v>
      </c>
      <c r="AS126" s="580">
        <v>4.2126889820071504E-2</v>
      </c>
      <c r="AT126" s="580">
        <v>4.2095193952293206E-2</v>
      </c>
      <c r="AU126" s="580">
        <v>4.2063545743990086E-2</v>
      </c>
      <c r="AV126" s="580">
        <v>4.2031945087748185E-2</v>
      </c>
      <c r="AW126" s="580">
        <v>4.2000391876476084E-2</v>
      </c>
      <c r="AX126" s="580">
        <v>4.1968886003403705E-2</v>
      </c>
      <c r="AY126" s="580">
        <v>4.1937427362081073E-2</v>
      </c>
      <c r="AZ126" s="580">
        <v>4.1906015846377175E-2</v>
      </c>
      <c r="BA126" s="580">
        <v>4.187465135047868E-2</v>
      </c>
      <c r="BB126" s="580">
        <v>4.1843333768888845E-2</v>
      </c>
      <c r="BC126" s="580">
        <v>4.1812062996426293E-2</v>
      </c>
      <c r="BD126" s="580">
        <v>4.1780838928223804E-2</v>
      </c>
      <c r="BE126" s="580">
        <v>4.1749661459727194E-2</v>
      </c>
      <c r="BF126" s="580">
        <v>4.1718530486694126E-2</v>
      </c>
      <c r="BG126" s="580">
        <v>4.1687445905192931E-2</v>
      </c>
      <c r="BH126" s="580">
        <v>4.1656407611601484E-2</v>
      </c>
      <c r="BI126" s="580">
        <v>4.1625415502606025E-2</v>
      </c>
      <c r="BJ126" s="580">
        <v>4.1594469475200034E-2</v>
      </c>
      <c r="BK126" s="580">
        <v>4.1563569426683086E-2</v>
      </c>
    </row>
    <row r="127" spans="1:63">
      <c r="A127" s="1068"/>
      <c r="B127" s="576">
        <v>27.5</v>
      </c>
      <c r="C127" s="580">
        <v>4.2939922352075451E-2</v>
      </c>
      <c r="D127" s="580">
        <v>4.2906807085429315E-2</v>
      </c>
      <c r="E127" s="580">
        <v>4.2873742856407979E-2</v>
      </c>
      <c r="F127" s="580">
        <v>4.2840729547112627E-2</v>
      </c>
      <c r="G127" s="580">
        <v>4.2807767040007341E-2</v>
      </c>
      <c r="H127" s="580">
        <v>4.2774855217917615E-2</v>
      </c>
      <c r="I127" s="580">
        <v>4.274199396402905E-2</v>
      </c>
      <c r="J127" s="580">
        <v>4.2709183161885926E-2</v>
      </c>
      <c r="K127" s="580">
        <v>4.2676422695389828E-2</v>
      </c>
      <c r="L127" s="580">
        <v>4.2643712448798304E-2</v>
      </c>
      <c r="M127" s="580">
        <v>4.2611052306723469E-2</v>
      </c>
      <c r="N127" s="580">
        <v>4.2578442154130661E-2</v>
      </c>
      <c r="O127" s="580">
        <v>4.2545881876337094E-2</v>
      </c>
      <c r="P127" s="580">
        <v>4.2513371359010524E-2</v>
      </c>
      <c r="Q127" s="580">
        <v>4.2480910488167878E-2</v>
      </c>
      <c r="R127" s="580">
        <v>4.2448499150173957E-2</v>
      </c>
      <c r="S127" s="580">
        <v>4.2416137231740099E-2</v>
      </c>
      <c r="T127" s="580">
        <v>4.2383824619922836E-2</v>
      </c>
      <c r="U127" s="580">
        <v>4.2351561202122606E-2</v>
      </c>
      <c r="V127" s="580">
        <v>4.231934686608245E-2</v>
      </c>
      <c r="W127" s="580">
        <v>4.2287181499886695E-2</v>
      </c>
      <c r="X127" s="580">
        <v>4.2255064991959648E-2</v>
      </c>
      <c r="Y127" s="580">
        <v>4.2222997231064333E-2</v>
      </c>
      <c r="Z127" s="580">
        <v>4.2190978106301194E-2</v>
      </c>
      <c r="AA127" s="580">
        <v>4.2159007507106799E-2</v>
      </c>
      <c r="AB127" s="580">
        <v>4.21270853232526E-2</v>
      </c>
      <c r="AC127" s="580">
        <v>4.2095211444843648E-2</v>
      </c>
      <c r="AD127" s="580">
        <v>4.2063385762317329E-2</v>
      </c>
      <c r="AE127" s="580">
        <v>4.2031608166442122E-2</v>
      </c>
      <c r="AF127" s="580">
        <v>4.1999878548316334E-2</v>
      </c>
      <c r="AG127" s="580">
        <v>4.196819679936685E-2</v>
      </c>
      <c r="AH127" s="580">
        <v>4.1936562811347944E-2</v>
      </c>
      <c r="AI127" s="580">
        <v>4.1904976476339971E-2</v>
      </c>
      <c r="AJ127" s="580">
        <v>4.1873437686748199E-2</v>
      </c>
      <c r="AK127" s="580">
        <v>4.1841946335301569E-2</v>
      </c>
      <c r="AL127" s="580">
        <v>4.1810502315051477E-2</v>
      </c>
      <c r="AM127" s="580">
        <v>4.1779105519370544E-2</v>
      </c>
      <c r="AN127" s="580">
        <v>4.1747755841951444E-2</v>
      </c>
      <c r="AO127" s="580">
        <v>4.1716453176805689E-2</v>
      </c>
      <c r="AP127" s="580">
        <v>4.1685197418262446E-2</v>
      </c>
      <c r="AQ127" s="580">
        <v>4.1653988460967323E-2</v>
      </c>
      <c r="AR127" s="580">
        <v>4.1622826199881204E-2</v>
      </c>
      <c r="AS127" s="580">
        <v>4.1591710530279054E-2</v>
      </c>
      <c r="AT127" s="580">
        <v>4.1560641347748783E-2</v>
      </c>
      <c r="AU127" s="580">
        <v>4.1529618548190039E-2</v>
      </c>
      <c r="AV127" s="580">
        <v>4.1498642027813053E-2</v>
      </c>
      <c r="AW127" s="580">
        <v>4.1467711683137509E-2</v>
      </c>
      <c r="AX127" s="580">
        <v>4.1436827410991348E-2</v>
      </c>
      <c r="AY127" s="580">
        <v>4.1405989108509657E-2</v>
      </c>
      <c r="AZ127" s="580">
        <v>4.1375196673133503E-2</v>
      </c>
      <c r="BA127" s="580">
        <v>4.1344450002608828E-2</v>
      </c>
      <c r="BB127" s="580">
        <v>4.1313748994985265E-2</v>
      </c>
      <c r="BC127" s="580">
        <v>4.128309354861507E-2</v>
      </c>
      <c r="BD127" s="580">
        <v>4.1252483562151963E-2</v>
      </c>
      <c r="BE127" s="580">
        <v>4.1221918934550017E-2</v>
      </c>
      <c r="BF127" s="580">
        <v>4.1191399565062535E-2</v>
      </c>
      <c r="BG127" s="580">
        <v>4.1160925353240993E-2</v>
      </c>
      <c r="BH127" s="580">
        <v>4.1130496198933872E-2</v>
      </c>
      <c r="BI127" s="580">
        <v>4.1100112002285603E-2</v>
      </c>
      <c r="BJ127" s="580">
        <v>4.1069772663735467E-2</v>
      </c>
      <c r="BK127" s="580">
        <v>4.1039478084016506E-2</v>
      </c>
    </row>
    <row r="128" spans="1:63">
      <c r="A128" s="1068"/>
      <c r="B128" s="510">
        <v>27.75</v>
      </c>
      <c r="C128" s="580">
        <v>4.2388136630528976E-2</v>
      </c>
      <c r="D128" s="580">
        <v>4.2355686727418983E-2</v>
      </c>
      <c r="E128" s="580">
        <v>4.2323286469837157E-2</v>
      </c>
      <c r="F128" s="580">
        <v>4.2290935743940584E-2</v>
      </c>
      <c r="G128" s="580">
        <v>4.2258634436234135E-2</v>
      </c>
      <c r="H128" s="580">
        <v>4.222638243356918E-2</v>
      </c>
      <c r="I128" s="580">
        <v>4.2194179623142244E-2</v>
      </c>
      <c r="J128" s="580">
        <v>4.2162025892493703E-2</v>
      </c>
      <c r="K128" s="580">
        <v>4.2129921129506448E-2</v>
      </c>
      <c r="L128" s="580">
        <v>4.2097865222404635E-2</v>
      </c>
      <c r="M128" s="580">
        <v>4.2065858059752298E-2</v>
      </c>
      <c r="N128" s="580">
        <v>4.2033899530452175E-2</v>
      </c>
      <c r="O128" s="580">
        <v>4.2001989523744322E-2</v>
      </c>
      <c r="P128" s="580">
        <v>4.1970127929204896E-2</v>
      </c>
      <c r="Q128" s="580">
        <v>4.1938314636744842E-2</v>
      </c>
      <c r="R128" s="580">
        <v>4.1906549536608668E-2</v>
      </c>
      <c r="S128" s="580">
        <v>4.1874832519373108E-2</v>
      </c>
      <c r="T128" s="580">
        <v>4.1843163475945959E-2</v>
      </c>
      <c r="U128" s="580">
        <v>4.1811542297564765E-2</v>
      </c>
      <c r="V128" s="580">
        <v>4.1779968875795596E-2</v>
      </c>
      <c r="W128" s="580">
        <v>4.1748443102531806E-2</v>
      </c>
      <c r="X128" s="580">
        <v>4.1716964869992809E-2</v>
      </c>
      <c r="Y128" s="580">
        <v>4.1685534070722799E-2</v>
      </c>
      <c r="Z128" s="580">
        <v>4.1654150597589618E-2</v>
      </c>
      <c r="AA128" s="580">
        <v>4.1622814343783454E-2</v>
      </c>
      <c r="AB128" s="580">
        <v>4.1591525202815678E-2</v>
      </c>
      <c r="AC128" s="580">
        <v>4.1560283068517619E-2</v>
      </c>
      <c r="AD128" s="580">
        <v>4.1529087835039377E-2</v>
      </c>
      <c r="AE128" s="580">
        <v>4.1497939396848614E-2</v>
      </c>
      <c r="AF128" s="580">
        <v>4.1466837648729354E-2</v>
      </c>
      <c r="AG128" s="580">
        <v>4.1435782485780823E-2</v>
      </c>
      <c r="AH128" s="580">
        <v>4.140477380341627E-2</v>
      </c>
      <c r="AI128" s="580">
        <v>4.1373811497361759E-2</v>
      </c>
      <c r="AJ128" s="580">
        <v>4.1342895463655049E-2</v>
      </c>
      <c r="AK128" s="580">
        <v>4.1312025598644393E-2</v>
      </c>
      <c r="AL128" s="580">
        <v>4.128120179898738E-2</v>
      </c>
      <c r="AM128" s="580">
        <v>4.1250423961649803E-2</v>
      </c>
      <c r="AN128" s="580">
        <v>4.1219691983904502E-2</v>
      </c>
      <c r="AO128" s="580">
        <v>4.1189005763330226E-2</v>
      </c>
      <c r="AP128" s="580">
        <v>4.1158365197810479E-2</v>
      </c>
      <c r="AQ128" s="580">
        <v>4.1127770185532403E-2</v>
      </c>
      <c r="AR128" s="580">
        <v>4.1097220624985636E-2</v>
      </c>
      <c r="AS128" s="580">
        <v>4.1066716414961214E-2</v>
      </c>
      <c r="AT128" s="580">
        <v>4.1036257454550425E-2</v>
      </c>
      <c r="AU128" s="580">
        <v>4.1005843643143719E-2</v>
      </c>
      <c r="AV128" s="580">
        <v>4.0975474880429574E-2</v>
      </c>
      <c r="AW128" s="580">
        <v>4.0945151066393431E-2</v>
      </c>
      <c r="AX128" s="580">
        <v>4.091487210131655E-2</v>
      </c>
      <c r="AY128" s="580">
        <v>4.0884637885774955E-2</v>
      </c>
      <c r="AZ128" s="580">
        <v>4.0854448320638344E-2</v>
      </c>
      <c r="BA128" s="580">
        <v>4.0824303307068967E-2</v>
      </c>
      <c r="BB128" s="580">
        <v>4.0794202746520597E-2</v>
      </c>
      <c r="BC128" s="580">
        <v>4.0764146540737414E-2</v>
      </c>
      <c r="BD128" s="580">
        <v>4.0734134591752985E-2</v>
      </c>
      <c r="BE128" s="580">
        <v>4.0704166801889125E-2</v>
      </c>
      <c r="BF128" s="580">
        <v>4.0674243073754918E-2</v>
      </c>
      <c r="BG128" s="580">
        <v>4.064436331024561E-2</v>
      </c>
      <c r="BH128" s="580">
        <v>4.0614527414541586E-2</v>
      </c>
      <c r="BI128" s="580">
        <v>4.0584735290107303E-2</v>
      </c>
      <c r="BJ128" s="580">
        <v>4.0554986840690269E-2</v>
      </c>
      <c r="BK128" s="580">
        <v>4.0525281970319973E-2</v>
      </c>
    </row>
    <row r="129" spans="1:63">
      <c r="A129" s="1068"/>
      <c r="B129" s="510">
        <v>28</v>
      </c>
      <c r="C129" s="580">
        <v>4.1846985645449905E-2</v>
      </c>
      <c r="D129" s="580">
        <v>4.1815183332127567E-2</v>
      </c>
      <c r="E129" s="580">
        <v>4.1783429319493082E-2</v>
      </c>
      <c r="F129" s="580">
        <v>4.1751723497592853E-2</v>
      </c>
      <c r="G129" s="580">
        <v>4.1720065756806736E-2</v>
      </c>
      <c r="H129" s="580">
        <v>4.1688455987846838E-2</v>
      </c>
      <c r="I129" s="580">
        <v>4.1656894081756213E-2</v>
      </c>
      <c r="J129" s="580">
        <v>4.1625379929907613E-2</v>
      </c>
      <c r="K129" s="580">
        <v>4.1593913424002288E-2</v>
      </c>
      <c r="L129" s="580">
        <v>4.1562494456068674E-2</v>
      </c>
      <c r="M129" s="580">
        <v>4.153112291846122E-2</v>
      </c>
      <c r="N129" s="580">
        <v>4.1499798703859142E-2</v>
      </c>
      <c r="O129" s="580">
        <v>4.1468521705265167E-2</v>
      </c>
      <c r="P129" s="580">
        <v>4.1437291816004362E-2</v>
      </c>
      <c r="Q129" s="580">
        <v>4.14061089297229E-2</v>
      </c>
      <c r="R129" s="580">
        <v>4.137497294038682E-2</v>
      </c>
      <c r="S129" s="580">
        <v>4.1343883742280894E-2</v>
      </c>
      <c r="T129" s="580">
        <v>4.1312841230007377E-2</v>
      </c>
      <c r="U129" s="580">
        <v>4.1281845298484839E-2</v>
      </c>
      <c r="V129" s="580">
        <v>4.1250895842946958E-2</v>
      </c>
      <c r="W129" s="580">
        <v>4.1219992758941386E-2</v>
      </c>
      <c r="X129" s="580">
        <v>4.1189135942328502E-2</v>
      </c>
      <c r="Y129" s="580">
        <v>4.1158325289280311E-2</v>
      </c>
      <c r="Z129" s="580">
        <v>4.1127560696279236E-2</v>
      </c>
      <c r="AA129" s="580">
        <v>4.1096842060116989E-2</v>
      </c>
      <c r="AB129" s="580">
        <v>4.1066169277893388E-2</v>
      </c>
      <c r="AC129" s="580">
        <v>4.1035542247015236E-2</v>
      </c>
      <c r="AD129" s="580">
        <v>4.1004960865195138E-2</v>
      </c>
      <c r="AE129" s="580">
        <v>4.0974425030450408E-2</v>
      </c>
      <c r="AF129" s="580">
        <v>4.0943934641101909E-2</v>
      </c>
      <c r="AG129" s="580">
        <v>4.0913489595772935E-2</v>
      </c>
      <c r="AH129" s="580">
        <v>4.0883089793388068E-2</v>
      </c>
      <c r="AI129" s="580">
        <v>4.0852735133172093E-2</v>
      </c>
      <c r="AJ129" s="580">
        <v>4.0822425514648854E-2</v>
      </c>
      <c r="AK129" s="580">
        <v>4.0792160837640139E-2</v>
      </c>
      <c r="AL129" s="580">
        <v>4.0761941002264636E-2</v>
      </c>
      <c r="AM129" s="580">
        <v>4.0731765908936748E-2</v>
      </c>
      <c r="AN129" s="580">
        <v>4.0701635458365581E-2</v>
      </c>
      <c r="AO129" s="580">
        <v>4.067154955155379E-2</v>
      </c>
      <c r="AP129" s="580">
        <v>4.0641508089796545E-2</v>
      </c>
      <c r="AQ129" s="580">
        <v>4.0611510974680395E-2</v>
      </c>
      <c r="AR129" s="580">
        <v>4.0581558108082255E-2</v>
      </c>
      <c r="AS129" s="580">
        <v>4.05516493921683E-2</v>
      </c>
      <c r="AT129" s="580">
        <v>4.0521784729392905E-2</v>
      </c>
      <c r="AU129" s="580">
        <v>4.0491964022497592E-2</v>
      </c>
      <c r="AV129" s="580">
        <v>4.046218717450998E-2</v>
      </c>
      <c r="AW129" s="580">
        <v>4.0432454088742693E-2</v>
      </c>
      <c r="AX129" s="580">
        <v>4.0402764668792363E-2</v>
      </c>
      <c r="AY129" s="580">
        <v>4.037311881853857E-2</v>
      </c>
      <c r="AZ129" s="580">
        <v>4.0343516442142811E-2</v>
      </c>
      <c r="BA129" s="580">
        <v>4.0313957444047435E-2</v>
      </c>
      <c r="BB129" s="580">
        <v>4.028444172897467E-2</v>
      </c>
      <c r="BC129" s="580">
        <v>4.0254969201925533E-2</v>
      </c>
      <c r="BD129" s="580">
        <v>4.0225539768178886E-2</v>
      </c>
      <c r="BE129" s="580">
        <v>4.0196153333290352E-2</v>
      </c>
      <c r="BF129" s="580">
        <v>4.0166809803091355E-2</v>
      </c>
      <c r="BG129" s="580">
        <v>4.0137509083688079E-2</v>
      </c>
      <c r="BH129" s="580">
        <v>4.0108251081460489E-2</v>
      </c>
      <c r="BI129" s="580">
        <v>4.0079035703061337E-2</v>
      </c>
      <c r="BJ129" s="580">
        <v>4.0049862855415119E-2</v>
      </c>
      <c r="BK129" s="580">
        <v>4.0020732445717175E-2</v>
      </c>
    </row>
    <row r="130" spans="1:63">
      <c r="A130" s="1068"/>
      <c r="B130" s="510">
        <v>28.25</v>
      </c>
      <c r="C130" s="580">
        <v>4.1316196189867545E-2</v>
      </c>
      <c r="D130" s="580">
        <v>4.1285024284242848E-2</v>
      </c>
      <c r="E130" s="580">
        <v>4.1253899379805649E-2</v>
      </c>
      <c r="F130" s="580">
        <v>4.1222821370333021E-2</v>
      </c>
      <c r="G130" s="580">
        <v>4.1191790149921886E-2</v>
      </c>
      <c r="H130" s="580">
        <v>4.1160805612987794E-2</v>
      </c>
      <c r="I130" s="580">
        <v>4.1129867654263755E-2</v>
      </c>
      <c r="J130" s="580">
        <v>4.1098976168799005E-2</v>
      </c>
      <c r="K130" s="580">
        <v>4.1068131051957876E-2</v>
      </c>
      <c r="L130" s="580">
        <v>4.1037332199418575E-2</v>
      </c>
      <c r="M130" s="580">
        <v>4.1006579507172E-2</v>
      </c>
      <c r="N130" s="580">
        <v>4.0975872871520616E-2</v>
      </c>
      <c r="O130" s="580">
        <v>4.0945212189077235E-2</v>
      </c>
      <c r="P130" s="580">
        <v>4.0914597356763893E-2</v>
      </c>
      <c r="Q130" s="580">
        <v>4.0884028271810674E-2</v>
      </c>
      <c r="R130" s="580">
        <v>4.0853504831754567E-2</v>
      </c>
      <c r="S130" s="580">
        <v>4.0823026934438338E-2</v>
      </c>
      <c r="T130" s="580">
        <v>4.0792594478009363E-2</v>
      </c>
      <c r="U130" s="580">
        <v>4.0762207360918512E-2</v>
      </c>
      <c r="V130" s="580">
        <v>4.0731865481918997E-2</v>
      </c>
      <c r="W130" s="580">
        <v>4.070156874006528E-2</v>
      </c>
      <c r="X130" s="580">
        <v>4.0671317034711926E-2</v>
      </c>
      <c r="Y130" s="580">
        <v>4.0641110265512502E-2</v>
      </c>
      <c r="Z130" s="580">
        <v>4.0610948332418476E-2</v>
      </c>
      <c r="AA130" s="580">
        <v>4.0580831135678085E-2</v>
      </c>
      <c r="AB130" s="580">
        <v>4.0550758575835268E-2</v>
      </c>
      <c r="AC130" s="580">
        <v>4.0520730553728533E-2</v>
      </c>
      <c r="AD130" s="580">
        <v>4.0490746970489898E-2</v>
      </c>
      <c r="AE130" s="580">
        <v>4.0460807727543811E-2</v>
      </c>
      <c r="AF130" s="580">
        <v>4.0430912726606039E-2</v>
      </c>
      <c r="AG130" s="580">
        <v>4.0401061869682613E-2</v>
      </c>
      <c r="AH130" s="580">
        <v>4.0371255059068759E-2</v>
      </c>
      <c r="AI130" s="580">
        <v>4.0341492197347811E-2</v>
      </c>
      <c r="AJ130" s="580">
        <v>4.0311773187390175E-2</v>
      </c>
      <c r="AK130" s="580">
        <v>4.0282097932352275E-2</v>
      </c>
      <c r="AL130" s="580">
        <v>4.025246633567546E-2</v>
      </c>
      <c r="AM130" s="580">
        <v>4.0222878301085015E-2</v>
      </c>
      <c r="AN130" s="580">
        <v>4.019333373258907E-2</v>
      </c>
      <c r="AO130" s="580">
        <v>4.0163832534477591E-2</v>
      </c>
      <c r="AP130" s="580">
        <v>4.0134374611321307E-2</v>
      </c>
      <c r="AQ130" s="580">
        <v>4.0104959867970753E-2</v>
      </c>
      <c r="AR130" s="580">
        <v>4.0075588209555174E-2</v>
      </c>
      <c r="AS130" s="580">
        <v>4.0046259541481541E-2</v>
      </c>
      <c r="AT130" s="580">
        <v>4.0016973769433535E-2</v>
      </c>
      <c r="AU130" s="580">
        <v>3.998773079937052E-2</v>
      </c>
      <c r="AV130" s="580">
        <v>3.9958530537526536E-2</v>
      </c>
      <c r="AW130" s="580">
        <v>3.9929372890409327E-2</v>
      </c>
      <c r="AX130" s="580">
        <v>3.9900257764799316E-2</v>
      </c>
      <c r="AY130" s="580">
        <v>3.9871185067748609E-2</v>
      </c>
      <c r="AZ130" s="580">
        <v>3.9842154706580021E-2</v>
      </c>
      <c r="BA130" s="580">
        <v>3.9813166588886097E-2</v>
      </c>
      <c r="BB130" s="580">
        <v>3.9784220622528087E-2</v>
      </c>
      <c r="BC130" s="580">
        <v>3.9755316715635036E-2</v>
      </c>
      <c r="BD130" s="580">
        <v>3.9726454776602763E-2</v>
      </c>
      <c r="BE130" s="580">
        <v>3.9697634714092905E-2</v>
      </c>
      <c r="BF130" s="580">
        <v>3.9668856437031975E-2</v>
      </c>
      <c r="BG130" s="580">
        <v>3.964011985461037E-2</v>
      </c>
      <c r="BH130" s="580">
        <v>3.9611424876281422E-2</v>
      </c>
      <c r="BI130" s="580">
        <v>3.9582771411760476E-2</v>
      </c>
      <c r="BJ130" s="580">
        <v>3.9554159371023911E-2</v>
      </c>
      <c r="BK130" s="580">
        <v>3.9525588664308213E-2</v>
      </c>
    </row>
    <row r="131" spans="1:63">
      <c r="A131" s="1068"/>
      <c r="B131" s="510">
        <v>28.5</v>
      </c>
      <c r="C131" s="580">
        <v>4.0795503825534624E-2</v>
      </c>
      <c r="D131" s="580">
        <v>4.0764945713619029E-2</v>
      </c>
      <c r="E131" s="580">
        <v>4.0734433346904401E-2</v>
      </c>
      <c r="F131" s="580">
        <v>4.0703966622747362E-2</v>
      </c>
      <c r="G131" s="580">
        <v>4.0673545438811409E-2</v>
      </c>
      <c r="H131" s="580">
        <v>4.0643169693065744E-2</v>
      </c>
      <c r="I131" s="580">
        <v>4.0612839283784112E-2</v>
      </c>
      <c r="J131" s="580">
        <v>4.0582554109543721E-2</v>
      </c>
      <c r="K131" s="580">
        <v>4.0552314069224063E-2</v>
      </c>
      <c r="L131" s="580">
        <v>4.0522119062005799E-2</v>
      </c>
      <c r="M131" s="580">
        <v>4.0491968987369661E-2</v>
      </c>
      <c r="N131" s="580">
        <v>4.0461863745095313E-2</v>
      </c>
      <c r="O131" s="580">
        <v>4.0431803235260237E-2</v>
      </c>
      <c r="P131" s="580">
        <v>4.0401787358238649E-2</v>
      </c>
      <c r="Q131" s="580">
        <v>4.0371816014700385E-2</v>
      </c>
      <c r="R131" s="580">
        <v>4.0341889105609804E-2</v>
      </c>
      <c r="S131" s="580">
        <v>4.031200653222472E-2</v>
      </c>
      <c r="T131" s="580">
        <v>4.0282168196095265E-2</v>
      </c>
      <c r="U131" s="580">
        <v>4.0252373999062868E-2</v>
      </c>
      <c r="V131" s="580">
        <v>4.0222623843259135E-2</v>
      </c>
      <c r="W131" s="580">
        <v>4.0192917631104788E-2</v>
      </c>
      <c r="X131" s="580">
        <v>4.0163255265308624E-2</v>
      </c>
      <c r="Y131" s="580">
        <v>4.0133636648866412E-2</v>
      </c>
      <c r="Z131" s="580">
        <v>4.0104061685059873E-2</v>
      </c>
      <c r="AA131" s="580">
        <v>4.007453027745559E-2</v>
      </c>
      <c r="AB131" s="580">
        <v>4.0045042329903989E-2</v>
      </c>
      <c r="AC131" s="580">
        <v>4.0015597746538283E-2</v>
      </c>
      <c r="AD131" s="580">
        <v>3.9986196431773445E-2</v>
      </c>
      <c r="AE131" s="580">
        <v>3.9956838290305149E-2</v>
      </c>
      <c r="AF131" s="580">
        <v>3.9927523227108783E-2</v>
      </c>
      <c r="AG131" s="580">
        <v>3.9898251147438377E-2</v>
      </c>
      <c r="AH131" s="580">
        <v>3.9869021956825582E-2</v>
      </c>
      <c r="AI131" s="580">
        <v>3.9839835561078715E-2</v>
      </c>
      <c r="AJ131" s="580">
        <v>3.9810691866281687E-2</v>
      </c>
      <c r="AK131" s="580">
        <v>3.9781590778793008E-2</v>
      </c>
      <c r="AL131" s="580">
        <v>3.97525322052448E-2</v>
      </c>
      <c r="AM131" s="580">
        <v>3.9723516052541798E-2</v>
      </c>
      <c r="AN131" s="580">
        <v>3.9694542227860313E-2</v>
      </c>
      <c r="AO131" s="580">
        <v>3.9665610638647313E-2</v>
      </c>
      <c r="AP131" s="580">
        <v>3.9636721192619385E-2</v>
      </c>
      <c r="AQ131" s="580">
        <v>3.9607873797761775E-2</v>
      </c>
      <c r="AR131" s="580">
        <v>3.9579068362327399E-2</v>
      </c>
      <c r="AS131" s="580">
        <v>3.9550304794835872E-2</v>
      </c>
      <c r="AT131" s="580">
        <v>3.9521583004072575E-2</v>
      </c>
      <c r="AU131" s="580">
        <v>3.9492902899087606E-2</v>
      </c>
      <c r="AV131" s="580">
        <v>3.9464264389194925E-2</v>
      </c>
      <c r="AW131" s="580">
        <v>3.9435667383971328E-2</v>
      </c>
      <c r="AX131" s="580">
        <v>3.9407111793255505E-2</v>
      </c>
      <c r="AY131" s="580">
        <v>3.9378597527147126E-2</v>
      </c>
      <c r="AZ131" s="580">
        <v>3.9350124496005855E-2</v>
      </c>
      <c r="BA131" s="580">
        <v>3.9321692610450432E-2</v>
      </c>
      <c r="BB131" s="580">
        <v>3.9293301781357738E-2</v>
      </c>
      <c r="BC131" s="580">
        <v>3.926495191986186E-2</v>
      </c>
      <c r="BD131" s="580">
        <v>3.9236642937353176E-2</v>
      </c>
      <c r="BE131" s="580">
        <v>3.9208374745477399E-2</v>
      </c>
      <c r="BF131" s="580">
        <v>3.9180147256134702E-2</v>
      </c>
      <c r="BG131" s="580">
        <v>3.9151960381478751E-2</v>
      </c>
      <c r="BH131" s="580">
        <v>3.9123814033915856E-2</v>
      </c>
      <c r="BI131" s="580">
        <v>3.9095708126104016E-2</v>
      </c>
      <c r="BJ131" s="580">
        <v>3.9067642570952021E-2</v>
      </c>
      <c r="BK131" s="580">
        <v>3.9039617281618574E-2</v>
      </c>
    </row>
    <row r="132" spans="1:63">
      <c r="A132" s="1068"/>
      <c r="B132" s="510">
        <v>28.75</v>
      </c>
      <c r="C132" s="580">
        <v>4.0284652545469535E-2</v>
      </c>
      <c r="D132" s="580">
        <v>4.0254692158909394E-2</v>
      </c>
      <c r="E132" s="580">
        <v>4.0224776303336783E-2</v>
      </c>
      <c r="F132" s="580">
        <v>4.0194904879543886E-2</v>
      </c>
      <c r="G132" s="580">
        <v>4.0165077788617373E-2</v>
      </c>
      <c r="H132" s="580">
        <v>4.0135294931937279E-2</v>
      </c>
      <c r="I132" s="580">
        <v>4.0105556211175945E-2</v>
      </c>
      <c r="J132" s="580">
        <v>4.0075861528296917E-2</v>
      </c>
      <c r="K132" s="580">
        <v>4.0046210785553892E-2</v>
      </c>
      <c r="L132" s="580">
        <v>4.0016603885489617E-2</v>
      </c>
      <c r="M132" s="580">
        <v>3.9987040730934828E-2</v>
      </c>
      <c r="N132" s="580">
        <v>3.9957521225007203E-2</v>
      </c>
      <c r="O132" s="580">
        <v>3.9928045271110289E-2</v>
      </c>
      <c r="P132" s="580">
        <v>3.9898612772932454E-2</v>
      </c>
      <c r="Q132" s="580">
        <v>3.9869223634445838E-2</v>
      </c>
      <c r="R132" s="580">
        <v>3.9839877759905308E-2</v>
      </c>
      <c r="S132" s="580">
        <v>3.981057505384742E-2</v>
      </c>
      <c r="T132" s="580">
        <v>3.9781315421089369E-2</v>
      </c>
      <c r="U132" s="580">
        <v>3.9752098766727979E-2</v>
      </c>
      <c r="V132" s="580">
        <v>3.9722924996138678E-2</v>
      </c>
      <c r="W132" s="580">
        <v>3.9693794014974457E-2</v>
      </c>
      <c r="X132" s="580">
        <v>3.9664705729164869E-2</v>
      </c>
      <c r="Y132" s="580">
        <v>3.9635660044914998E-2</v>
      </c>
      <c r="Z132" s="580">
        <v>3.960665686870448E-2</v>
      </c>
      <c r="AA132" s="580">
        <v>3.9577696107286474E-2</v>
      </c>
      <c r="AB132" s="580">
        <v>3.9548777667686677E-2</v>
      </c>
      <c r="AC132" s="580">
        <v>3.9519901457202314E-2</v>
      </c>
      <c r="AD132" s="580">
        <v>3.9491067383401163E-2</v>
      </c>
      <c r="AE132" s="580">
        <v>3.9462275354120571E-2</v>
      </c>
      <c r="AF132" s="580">
        <v>3.9433525277466457E-2</v>
      </c>
      <c r="AG132" s="580">
        <v>3.9404817061812328E-2</v>
      </c>
      <c r="AH132" s="580">
        <v>3.9376150615798342E-2</v>
      </c>
      <c r="AI132" s="580">
        <v>3.9347525848330296E-2</v>
      </c>
      <c r="AJ132" s="580">
        <v>3.9318942668578695E-2</v>
      </c>
      <c r="AK132" s="580">
        <v>3.9290400985977768E-2</v>
      </c>
      <c r="AL132" s="580">
        <v>3.9261900710224541E-2</v>
      </c>
      <c r="AM132" s="580">
        <v>3.9233441751277826E-2</v>
      </c>
      <c r="AN132" s="580">
        <v>3.920502401935734E-2</v>
      </c>
      <c r="AO132" s="580">
        <v>3.9176647424942722E-2</v>
      </c>
      <c r="AP132" s="580">
        <v>3.9148311878772615E-2</v>
      </c>
      <c r="AQ132" s="580">
        <v>3.9120017291843695E-2</v>
      </c>
      <c r="AR132" s="580">
        <v>3.9091763575409791E-2</v>
      </c>
      <c r="AS132" s="580">
        <v>3.9063550640980903E-2</v>
      </c>
      <c r="AT132" s="580">
        <v>3.9035378400322306E-2</v>
      </c>
      <c r="AU132" s="580">
        <v>3.9007246765453647E-2</v>
      </c>
      <c r="AV132" s="580">
        <v>3.8979155648647991E-2</v>
      </c>
      <c r="AW132" s="580">
        <v>3.8951104962430934E-2</v>
      </c>
      <c r="AX132" s="580">
        <v>3.8923094619579685E-2</v>
      </c>
      <c r="AY132" s="580">
        <v>3.8895124533122188E-2</v>
      </c>
      <c r="AZ132" s="580">
        <v>3.8867194616336156E-2</v>
      </c>
      <c r="BA132" s="580">
        <v>3.883930478274826E-2</v>
      </c>
      <c r="BB132" s="580">
        <v>3.8811454946133167E-2</v>
      </c>
      <c r="BC132" s="580">
        <v>3.8783645020512694E-2</v>
      </c>
      <c r="BD132" s="580">
        <v>3.8755874920154913E-2</v>
      </c>
      <c r="BE132" s="580">
        <v>3.8728144559573255E-2</v>
      </c>
      <c r="BF132" s="580">
        <v>3.8700453853525635E-2</v>
      </c>
      <c r="BG132" s="580">
        <v>3.86728027170136E-2</v>
      </c>
      <c r="BH132" s="580">
        <v>3.8645191065281449E-2</v>
      </c>
      <c r="BI132" s="580">
        <v>3.8617618813815362E-2</v>
      </c>
      <c r="BJ132" s="580">
        <v>3.8590085878342534E-2</v>
      </c>
      <c r="BK132" s="580">
        <v>3.8562592174830324E-2</v>
      </c>
    </row>
    <row r="133" spans="1:63">
      <c r="A133" s="1068"/>
      <c r="B133" s="510">
        <v>29</v>
      </c>
      <c r="C133" s="580">
        <v>3.9783394451633182E-2</v>
      </c>
      <c r="D133" s="580">
        <v>3.9754016246276128E-2</v>
      </c>
      <c r="E133" s="580">
        <v>3.9724681397806452E-2</v>
      </c>
      <c r="F133" s="580">
        <v>3.9695389810314605E-2</v>
      </c>
      <c r="G133" s="580">
        <v>3.9666141388173697E-2</v>
      </c>
      <c r="H133" s="580">
        <v>3.9636936036038503E-2</v>
      </c>
      <c r="I133" s="580">
        <v>3.9607773658844374E-2</v>
      </c>
      <c r="J133" s="580">
        <v>3.9578654161806226E-2</v>
      </c>
      <c r="K133" s="580">
        <v>3.9549577450417518E-2</v>
      </c>
      <c r="L133" s="580">
        <v>3.9520543430449237E-2</v>
      </c>
      <c r="M133" s="580">
        <v>3.9491552007948828E-2</v>
      </c>
      <c r="N133" s="580">
        <v>3.9462603089239261E-2</v>
      </c>
      <c r="O133" s="580">
        <v>3.9433696580917964E-2</v>
      </c>
      <c r="P133" s="580">
        <v>3.9404832389855836E-2</v>
      </c>
      <c r="Q133" s="580">
        <v>3.9376010423196245E-2</v>
      </c>
      <c r="R133" s="580">
        <v>3.9347230588354057E-2</v>
      </c>
      <c r="S133" s="580">
        <v>3.9318492793014574E-2</v>
      </c>
      <c r="T133" s="580">
        <v>3.9289796945132627E-2</v>
      </c>
      <c r="U133" s="580">
        <v>3.9261142952931573E-2</v>
      </c>
      <c r="V133" s="580">
        <v>3.9232530724902265E-2</v>
      </c>
      <c r="W133" s="580">
        <v>3.9203960169802154E-2</v>
      </c>
      <c r="X133" s="580">
        <v>3.9175431196654266E-2</v>
      </c>
      <c r="Y133" s="580">
        <v>3.9146943714746238E-2</v>
      </c>
      <c r="Z133" s="580">
        <v>3.9118497633629401E-2</v>
      </c>
      <c r="AA133" s="580">
        <v>3.9090092863117779E-2</v>
      </c>
      <c r="AB133" s="580">
        <v>3.9061729313287136E-2</v>
      </c>
      <c r="AC133" s="580">
        <v>3.9033406894474064E-2</v>
      </c>
      <c r="AD133" s="580">
        <v>3.9005125517275002E-2</v>
      </c>
      <c r="AE133" s="580">
        <v>3.8976885092545321E-2</v>
      </c>
      <c r="AF133" s="580">
        <v>3.8948685531398346E-2</v>
      </c>
      <c r="AG133" s="580">
        <v>3.8920526745204485E-2</v>
      </c>
      <c r="AH133" s="580">
        <v>3.8892408645590244E-2</v>
      </c>
      <c r="AI133" s="580">
        <v>3.8864331144437339E-2</v>
      </c>
      <c r="AJ133" s="580">
        <v>3.8836294153881762E-2</v>
      </c>
      <c r="AK133" s="580">
        <v>3.8808297586312858E-2</v>
      </c>
      <c r="AL133" s="580">
        <v>3.8780341354372423E-2</v>
      </c>
      <c r="AM133" s="580">
        <v>3.8752425370953796E-2</v>
      </c>
      <c r="AN133" s="580">
        <v>3.8724549549200939E-2</v>
      </c>
      <c r="AO133" s="580">
        <v>3.8696713802507554E-2</v>
      </c>
      <c r="AP133" s="580">
        <v>3.8668918044516186E-2</v>
      </c>
      <c r="AQ133" s="580">
        <v>3.8641162189117326E-2</v>
      </c>
      <c r="AR133" s="580">
        <v>3.8613446150448483E-2</v>
      </c>
      <c r="AS133" s="580">
        <v>3.8585769842893386E-2</v>
      </c>
      <c r="AT133" s="580">
        <v>3.855813318108102E-2</v>
      </c>
      <c r="AU133" s="580">
        <v>3.8530536079884777E-2</v>
      </c>
      <c r="AV133" s="580">
        <v>3.8502978454421612E-2</v>
      </c>
      <c r="AW133" s="580">
        <v>3.8475460220051119E-2</v>
      </c>
      <c r="AX133" s="580">
        <v>3.8447981292374686E-2</v>
      </c>
      <c r="AY133" s="580">
        <v>3.8420541587234666E-2</v>
      </c>
      <c r="AZ133" s="580">
        <v>3.8393141020713464E-2</v>
      </c>
      <c r="BA133" s="580">
        <v>3.8365779509132718E-2</v>
      </c>
      <c r="BB133" s="580">
        <v>3.8338456969052422E-2</v>
      </c>
      <c r="BC133" s="580">
        <v>3.831117331727011E-2</v>
      </c>
      <c r="BD133" s="580">
        <v>3.8283928470819989E-2</v>
      </c>
      <c r="BE133" s="580">
        <v>3.8256722346972069E-2</v>
      </c>
      <c r="BF133" s="580">
        <v>3.8229554863231409E-2</v>
      </c>
      <c r="BG133" s="580">
        <v>3.8202425937337192E-2</v>
      </c>
      <c r="BH133" s="580">
        <v>3.8175335487261965E-2</v>
      </c>
      <c r="BI133" s="580">
        <v>3.814828343121076E-2</v>
      </c>
      <c r="BJ133" s="580">
        <v>3.81212696876203E-2</v>
      </c>
      <c r="BK133" s="580">
        <v>3.809429417515818E-2</v>
      </c>
    </row>
    <row r="134" spans="1:63">
      <c r="A134" s="1068"/>
      <c r="B134" s="510">
        <v>29.25</v>
      </c>
      <c r="C134" s="580">
        <v>3.9291489446966733E-2</v>
      </c>
      <c r="D134" s="580">
        <v>3.9262678382407039E-2</v>
      </c>
      <c r="E134" s="580">
        <v>3.9233909539164585E-2</v>
      </c>
      <c r="F134" s="580">
        <v>3.920518282449717E-2</v>
      </c>
      <c r="G134" s="580">
        <v>3.9176498145934026E-2</v>
      </c>
      <c r="H134" s="580">
        <v>3.914785541127478E-2</v>
      </c>
      <c r="I134" s="580">
        <v>3.911925452858854E-2</v>
      </c>
      <c r="J134" s="580">
        <v>3.9090695406212843E-2</v>
      </c>
      <c r="K134" s="580">
        <v>3.906217795275272E-2</v>
      </c>
      <c r="L134" s="580">
        <v>3.9033702077079686E-2</v>
      </c>
      <c r="M134" s="580">
        <v>3.9005267688330812E-2</v>
      </c>
      <c r="N134" s="580">
        <v>3.8976874695907729E-2</v>
      </c>
      <c r="O134" s="580">
        <v>3.8948523009475662E-2</v>
      </c>
      <c r="P134" s="580">
        <v>3.8920212538962488E-2</v>
      </c>
      <c r="Q134" s="580">
        <v>3.8891943194557785E-2</v>
      </c>
      <c r="R134" s="580">
        <v>3.8863714886711857E-2</v>
      </c>
      <c r="S134" s="580">
        <v>3.8835527526134818E-2</v>
      </c>
      <c r="T134" s="580">
        <v>3.8807381023795627E-2</v>
      </c>
      <c r="U134" s="580">
        <v>3.8779275290921178E-2</v>
      </c>
      <c r="V134" s="580">
        <v>3.8751210238995339E-2</v>
      </c>
      <c r="W134" s="580">
        <v>3.8723185779758029E-2</v>
      </c>
      <c r="X134" s="580">
        <v>3.8695201825204299E-2</v>
      </c>
      <c r="Y134" s="580">
        <v>3.8667258287583418E-2</v>
      </c>
      <c r="Z134" s="580">
        <v>3.863935507939794E-2</v>
      </c>
      <c r="AA134" s="580">
        <v>3.8611492113402798E-2</v>
      </c>
      <c r="AB134" s="580">
        <v>3.8583669302604401E-2</v>
      </c>
      <c r="AC134" s="580">
        <v>3.8555886560259718E-2</v>
      </c>
      <c r="AD134" s="580">
        <v>3.8528143799875375E-2</v>
      </c>
      <c r="AE134" s="580">
        <v>3.8500440935206763E-2</v>
      </c>
      <c r="AF134" s="580">
        <v>3.8472777880257159E-2</v>
      </c>
      <c r="AG134" s="580">
        <v>3.8445154549276807E-2</v>
      </c>
      <c r="AH134" s="580">
        <v>3.8417570856762055E-2</v>
      </c>
      <c r="AI134" s="580">
        <v>3.8390026717454458E-2</v>
      </c>
      <c r="AJ134" s="580">
        <v>3.8362522046339914E-2</v>
      </c>
      <c r="AK134" s="580">
        <v>3.8335056758647762E-2</v>
      </c>
      <c r="AL134" s="580">
        <v>3.830763076984995E-2</v>
      </c>
      <c r="AM134" s="580">
        <v>3.828024399566015E-2</v>
      </c>
      <c r="AN134" s="580">
        <v>3.8252896352032877E-2</v>
      </c>
      <c r="AO134" s="580">
        <v>3.8225587755162653E-2</v>
      </c>
      <c r="AP134" s="580">
        <v>3.8198318121483145E-2</v>
      </c>
      <c r="AQ134" s="580">
        <v>3.8171087367666307E-2</v>
      </c>
      <c r="AR134" s="580">
        <v>3.8143895410621541E-2</v>
      </c>
      <c r="AS134" s="580">
        <v>3.8116742167494826E-2</v>
      </c>
      <c r="AT134" s="580">
        <v>3.8089627555667929E-2</v>
      </c>
      <c r="AU134" s="580">
        <v>3.8062551492757501E-2</v>
      </c>
      <c r="AV134" s="580">
        <v>3.8035513896614311E-2</v>
      </c>
      <c r="AW134" s="580">
        <v>3.8008514685322334E-2</v>
      </c>
      <c r="AX134" s="580">
        <v>3.7981553777198009E-2</v>
      </c>
      <c r="AY134" s="580">
        <v>3.7954631090789358E-2</v>
      </c>
      <c r="AZ134" s="580">
        <v>3.7927746544875199E-2</v>
      </c>
      <c r="BA134" s="580">
        <v>3.790090005846429E-2</v>
      </c>
      <c r="BB134" s="580">
        <v>3.7874091550794568E-2</v>
      </c>
      <c r="BC134" s="580">
        <v>3.7847320941332273E-2</v>
      </c>
      <c r="BD134" s="580">
        <v>3.7820588149771218E-2</v>
      </c>
      <c r="BE134" s="580">
        <v>3.7793893096031934E-2</v>
      </c>
      <c r="BF134" s="580">
        <v>3.7767235700260866E-2</v>
      </c>
      <c r="BG134" s="580">
        <v>3.7740615882829627E-2</v>
      </c>
      <c r="BH134" s="580">
        <v>3.7714033564334143E-2</v>
      </c>
      <c r="BI134" s="580">
        <v>3.7687488665593918E-2</v>
      </c>
      <c r="BJ134" s="580">
        <v>3.766098110765119E-2</v>
      </c>
      <c r="BK134" s="580">
        <v>3.7634510811770217E-2</v>
      </c>
    </row>
    <row r="135" spans="1:63">
      <c r="A135" s="1068"/>
      <c r="B135" s="510">
        <v>29.5</v>
      </c>
      <c r="C135" s="580">
        <v>3.8808704941059362E-2</v>
      </c>
      <c r="D135" s="580">
        <v>3.878044646111118E-2</v>
      </c>
      <c r="E135" s="580">
        <v>3.8752229103929489E-2</v>
      </c>
      <c r="F135" s="580">
        <v>3.8724052779814534E-2</v>
      </c>
      <c r="G135" s="580">
        <v>3.8695917399327269E-2</v>
      </c>
      <c r="H135" s="580">
        <v>3.866782287328837E-2</v>
      </c>
      <c r="I135" s="580">
        <v>3.8639769112777327E-2</v>
      </c>
      <c r="J135" s="580">
        <v>3.8611756029131479E-2</v>
      </c>
      <c r="K135" s="580">
        <v>3.8583783533945107E-2</v>
      </c>
      <c r="L135" s="580">
        <v>3.8555851539068486E-2</v>
      </c>
      <c r="M135" s="580">
        <v>3.8527959956606961E-2</v>
      </c>
      <c r="N135" s="580">
        <v>3.8500108698920031E-2</v>
      </c>
      <c r="O135" s="580">
        <v>3.8472297678620426E-2</v>
      </c>
      <c r="P135" s="580">
        <v>3.8444526808573208E-2</v>
      </c>
      <c r="Q135" s="580">
        <v>3.8416796001894814E-2</v>
      </c>
      <c r="R135" s="580">
        <v>3.8389105171952209E-2</v>
      </c>
      <c r="S135" s="580">
        <v>3.8361454232361966E-2</v>
      </c>
      <c r="T135" s="580">
        <v>3.8333843096989333E-2</v>
      </c>
      <c r="U135" s="580">
        <v>3.8306271679947393E-2</v>
      </c>
      <c r="V135" s="580">
        <v>3.8278739895596138E-2</v>
      </c>
      <c r="W135" s="580">
        <v>3.8251247658541578E-2</v>
      </c>
      <c r="X135" s="580">
        <v>3.8223794883634879E-2</v>
      </c>
      <c r="Y135" s="580">
        <v>3.8196381485971473E-2</v>
      </c>
      <c r="Z135" s="580">
        <v>3.8169007380890199E-2</v>
      </c>
      <c r="AA135" s="580">
        <v>3.8141672483972412E-2</v>
      </c>
      <c r="AB135" s="580">
        <v>3.8114376711041106E-2</v>
      </c>
      <c r="AC135" s="580">
        <v>3.8087119978160076E-2</v>
      </c>
      <c r="AD135" s="580">
        <v>3.805990220163305E-2</v>
      </c>
      <c r="AE135" s="580">
        <v>3.8032723298002821E-2</v>
      </c>
      <c r="AF135" s="580">
        <v>3.8005583184050409E-2</v>
      </c>
      <c r="AG135" s="580">
        <v>3.7978481776794207E-2</v>
      </c>
      <c r="AH135" s="580">
        <v>3.7951418993489125E-2</v>
      </c>
      <c r="AI135" s="580">
        <v>3.7924394751625748E-2</v>
      </c>
      <c r="AJ135" s="580">
        <v>3.7897408968929527E-2</v>
      </c>
      <c r="AK135" s="580">
        <v>3.7870461563359908E-2</v>
      </c>
      <c r="AL135" s="580">
        <v>3.7843552453109518E-2</v>
      </c>
      <c r="AM135" s="580">
        <v>3.7816681556603331E-2</v>
      </c>
      <c r="AN135" s="580">
        <v>3.7789848792497846E-2</v>
      </c>
      <c r="AO135" s="580">
        <v>3.7763054079680287E-2</v>
      </c>
      <c r="AP135" s="580">
        <v>3.7736297337267723E-2</v>
      </c>
      <c r="AQ135" s="580">
        <v>3.7709578484606342E-2</v>
      </c>
      <c r="AR135" s="580">
        <v>3.7682897441270569E-2</v>
      </c>
      <c r="AS135" s="580">
        <v>3.7656254127062291E-2</v>
      </c>
      <c r="AT135" s="580">
        <v>3.762964846201005E-2</v>
      </c>
      <c r="AU135" s="580">
        <v>3.7603080366368245E-2</v>
      </c>
      <c r="AV135" s="580">
        <v>3.7576549760616314E-2</v>
      </c>
      <c r="AW135" s="580">
        <v>3.7550056565457977E-2</v>
      </c>
      <c r="AX135" s="580">
        <v>3.7523600701820418E-2</v>
      </c>
      <c r="AY135" s="580">
        <v>3.7497182090853509E-2</v>
      </c>
      <c r="AZ135" s="580">
        <v>3.7470800653929021E-2</v>
      </c>
      <c r="BA135" s="580">
        <v>3.7444456312639852E-2</v>
      </c>
      <c r="BB135" s="580">
        <v>3.7418148988799235E-2</v>
      </c>
      <c r="BC135" s="580">
        <v>3.7391878604439995E-2</v>
      </c>
      <c r="BD135" s="580">
        <v>3.7365645081813732E-2</v>
      </c>
      <c r="BE135" s="580">
        <v>3.7339448343390112E-2</v>
      </c>
      <c r="BF135" s="580">
        <v>3.7313288311856048E-2</v>
      </c>
      <c r="BG135" s="580">
        <v>3.7287164910114981E-2</v>
      </c>
      <c r="BH135" s="580">
        <v>3.7261078061286083E-2</v>
      </c>
      <c r="BI135" s="580">
        <v>3.7235027688703543E-2</v>
      </c>
      <c r="BJ135" s="580">
        <v>3.7209013715915798E-2</v>
      </c>
      <c r="BK135" s="580">
        <v>3.7183036066684778E-2</v>
      </c>
    </row>
    <row r="136" spans="1:63">
      <c r="A136" s="1068"/>
      <c r="B136" s="576">
        <v>29.75</v>
      </c>
      <c r="C136" s="580">
        <v>3.8334815568757612E-2</v>
      </c>
      <c r="D136" s="580">
        <v>3.8307095582808384E-2</v>
      </c>
      <c r="E136" s="580">
        <v>3.8279415656652382E-2</v>
      </c>
      <c r="F136" s="580">
        <v>3.8251775703513145E-2</v>
      </c>
      <c r="G136" s="580">
        <v>3.8224175636864657E-2</v>
      </c>
      <c r="H136" s="580">
        <v>3.8196615370430446E-2</v>
      </c>
      <c r="I136" s="580">
        <v>3.8169094818182682E-2</v>
      </c>
      <c r="J136" s="580">
        <v>3.8141613894341307E-2</v>
      </c>
      <c r="K136" s="580">
        <v>3.811417251337311E-2</v>
      </c>
      <c r="L136" s="580">
        <v>3.8086770589990847E-2</v>
      </c>
      <c r="M136" s="580">
        <v>3.8059408039152393E-2</v>
      </c>
      <c r="N136" s="580">
        <v>3.8032084776059807E-2</v>
      </c>
      <c r="O136" s="580">
        <v>3.8004800716158485E-2</v>
      </c>
      <c r="P136" s="580">
        <v>3.7977555775136299E-2</v>
      </c>
      <c r="Q136" s="580">
        <v>3.7950349868922699E-2</v>
      </c>
      <c r="R136" s="580">
        <v>3.7923182913687882E-2</v>
      </c>
      <c r="S136" s="580">
        <v>3.7896054825841907E-2</v>
      </c>
      <c r="T136" s="580">
        <v>3.786896552203383E-2</v>
      </c>
      <c r="U136" s="580">
        <v>3.7841914919150892E-2</v>
      </c>
      <c r="V136" s="580">
        <v>3.7814902934317607E-2</v>
      </c>
      <c r="W136" s="580">
        <v>3.7787929484894976E-2</v>
      </c>
      <c r="X136" s="580">
        <v>3.776099448847961E-2</v>
      </c>
      <c r="Y136" s="580">
        <v>3.7734097862902896E-2</v>
      </c>
      <c r="Z136" s="580">
        <v>3.7707239526230174E-2</v>
      </c>
      <c r="AA136" s="580">
        <v>3.7680419396759895E-2</v>
      </c>
      <c r="AB136" s="580">
        <v>3.7653637393022771E-2</v>
      </c>
      <c r="AC136" s="580">
        <v>3.7626893433780999E-2</v>
      </c>
      <c r="AD136" s="580">
        <v>3.7600187438027399E-2</v>
      </c>
      <c r="AE136" s="580">
        <v>3.7573519324984615E-2</v>
      </c>
      <c r="AF136" s="580">
        <v>3.7546889014104301E-2</v>
      </c>
      <c r="AG136" s="580">
        <v>3.7520296425066289E-2</v>
      </c>
      <c r="AH136" s="580">
        <v>3.7493741477777807E-2</v>
      </c>
      <c r="AI136" s="580">
        <v>3.7467224092372658E-2</v>
      </c>
      <c r="AJ136" s="580">
        <v>3.7440744189210444E-2</v>
      </c>
      <c r="AK136" s="580">
        <v>3.7414301688875724E-2</v>
      </c>
      <c r="AL136" s="580">
        <v>3.7387896512177277E-2</v>
      </c>
      <c r="AM136" s="580">
        <v>3.7361528580147262E-2</v>
      </c>
      <c r="AN136" s="580">
        <v>3.7335197814040447E-2</v>
      </c>
      <c r="AO136" s="580">
        <v>3.7308904135333436E-2</v>
      </c>
      <c r="AP136" s="580">
        <v>3.7282647465723885E-2</v>
      </c>
      <c r="AQ136" s="580">
        <v>3.7256427727129719E-2</v>
      </c>
      <c r="AR136" s="580">
        <v>3.7230244841688354E-2</v>
      </c>
      <c r="AS136" s="580">
        <v>3.7204098731755932E-2</v>
      </c>
      <c r="AT136" s="580">
        <v>3.7177989319906561E-2</v>
      </c>
      <c r="AU136" s="580">
        <v>3.7151916528931538E-2</v>
      </c>
      <c r="AV136" s="580">
        <v>3.712588028183858E-2</v>
      </c>
      <c r="AW136" s="580">
        <v>3.7099880501851104E-2</v>
      </c>
      <c r="AX136" s="580">
        <v>3.7073917112407428E-2</v>
      </c>
      <c r="AY136" s="580">
        <v>3.7047990037160056E-2</v>
      </c>
      <c r="AZ136" s="580">
        <v>3.7022099199974901E-2</v>
      </c>
      <c r="BA136" s="580">
        <v>3.6996244524930541E-2</v>
      </c>
      <c r="BB136" s="580">
        <v>3.6970425936317511E-2</v>
      </c>
      <c r="BC136" s="580">
        <v>3.6944643358637522E-2</v>
      </c>
      <c r="BD136" s="580">
        <v>3.6918896716602756E-2</v>
      </c>
      <c r="BE136" s="580">
        <v>3.689318593513511E-2</v>
      </c>
      <c r="BF136" s="580">
        <v>3.6867510939365487E-2</v>
      </c>
      <c r="BG136" s="580">
        <v>3.6841871654633047E-2</v>
      </c>
      <c r="BH136" s="580">
        <v>3.68162680064845E-2</v>
      </c>
      <c r="BI136" s="580">
        <v>3.6790699920673388E-2</v>
      </c>
      <c r="BJ136" s="580">
        <v>3.6765167323159355E-2</v>
      </c>
      <c r="BK136" s="580">
        <v>3.6739670140107435E-2</v>
      </c>
    </row>
    <row r="137" spans="1:63">
      <c r="A137" s="1068"/>
      <c r="B137" s="510">
        <v>30</v>
      </c>
      <c r="C137" s="580">
        <v>3.7869602921067426E-2</v>
      </c>
      <c r="D137" s="580">
        <v>3.7842407786266088E-2</v>
      </c>
      <c r="E137" s="580">
        <v>3.7815251682485562E-2</v>
      </c>
      <c r="F137" s="580">
        <v>3.7788134525758917E-2</v>
      </c>
      <c r="G137" s="580">
        <v>3.7761056232359889E-2</v>
      </c>
      <c r="H137" s="580">
        <v>3.773401671880202E-2</v>
      </c>
      <c r="I137" s="580">
        <v>3.770701590183783E-2</v>
      </c>
      <c r="J137" s="580">
        <v>3.7680053698457928E-2</v>
      </c>
      <c r="K137" s="580">
        <v>3.7653130025890179E-2</v>
      </c>
      <c r="L137" s="580">
        <v>3.762624480159886E-2</v>
      </c>
      <c r="M137" s="580">
        <v>3.7599397943283798E-2</v>
      </c>
      <c r="N137" s="580">
        <v>3.7572589368879535E-2</v>
      </c>
      <c r="O137" s="580">
        <v>3.7545818996554528E-2</v>
      </c>
      <c r="P137" s="580">
        <v>3.7519086744710252E-2</v>
      </c>
      <c r="Q137" s="580">
        <v>3.7492392531980438E-2</v>
      </c>
      <c r="R137" s="580">
        <v>3.746573627723019E-2</v>
      </c>
      <c r="S137" s="580">
        <v>3.7439117899555209E-2</v>
      </c>
      <c r="T137" s="580">
        <v>3.7412537318280939E-2</v>
      </c>
      <c r="U137" s="580">
        <v>3.7385994452961764E-2</v>
      </c>
      <c r="V137" s="580">
        <v>3.7359489223380213E-2</v>
      </c>
      <c r="W137" s="580">
        <v>3.7333021549546139E-2</v>
      </c>
      <c r="X137" s="580">
        <v>3.7306591351695895E-2</v>
      </c>
      <c r="Y137" s="580">
        <v>3.728019855029157E-2</v>
      </c>
      <c r="Z137" s="580">
        <v>3.725384306602017E-2</v>
      </c>
      <c r="AA137" s="580">
        <v>3.7227524819792815E-2</v>
      </c>
      <c r="AB137" s="580">
        <v>3.7201243732743965E-2</v>
      </c>
      <c r="AC137" s="580">
        <v>3.7174999726230631E-2</v>
      </c>
      <c r="AD137" s="580">
        <v>3.7148792721831574E-2</v>
      </c>
      <c r="AE137" s="580">
        <v>3.7122622641346546E-2</v>
      </c>
      <c r="AF137" s="580">
        <v>3.709648940679551E-2</v>
      </c>
      <c r="AG137" s="580">
        <v>3.7070392940417828E-2</v>
      </c>
      <c r="AH137" s="580">
        <v>3.7044333164671546E-2</v>
      </c>
      <c r="AI137" s="580">
        <v>3.7018310002232588E-2</v>
      </c>
      <c r="AJ137" s="580">
        <v>3.6992323375993993E-2</v>
      </c>
      <c r="AK137" s="580">
        <v>3.6966373209065193E-2</v>
      </c>
      <c r="AL137" s="580">
        <v>3.6940459424771192E-2</v>
      </c>
      <c r="AM137" s="580">
        <v>3.6914581946651856E-2</v>
      </c>
      <c r="AN137" s="580">
        <v>3.6888740698461146E-2</v>
      </c>
      <c r="AO137" s="580">
        <v>3.6862935604166376E-2</v>
      </c>
      <c r="AP137" s="580">
        <v>3.6837166587947459E-2</v>
      </c>
      <c r="AQ137" s="580">
        <v>3.681143357419616E-2</v>
      </c>
      <c r="AR137" s="580">
        <v>3.6785736487515389E-2</v>
      </c>
      <c r="AS137" s="580">
        <v>3.6760075252718405E-2</v>
      </c>
      <c r="AT137" s="580">
        <v>3.6734449794828143E-2</v>
      </c>
      <c r="AU137" s="580">
        <v>3.6708860039076446E-2</v>
      </c>
      <c r="AV137" s="580">
        <v>3.6683305910903366E-2</v>
      </c>
      <c r="AW137" s="580">
        <v>3.6657787335956406E-2</v>
      </c>
      <c r="AX137" s="580">
        <v>3.6632304240089834E-2</v>
      </c>
      <c r="AY137" s="580">
        <v>3.6606856549363929E-2</v>
      </c>
      <c r="AZ137" s="580">
        <v>3.6581444190044297E-2</v>
      </c>
      <c r="BA137" s="580">
        <v>3.6556067088601145E-2</v>
      </c>
      <c r="BB137" s="580">
        <v>3.6530725171708578E-2</v>
      </c>
      <c r="BC137" s="580">
        <v>3.6505418366243873E-2</v>
      </c>
      <c r="BD137" s="580">
        <v>3.6480146599286806E-2</v>
      </c>
      <c r="BE137" s="580">
        <v>3.645490979811894E-2</v>
      </c>
      <c r="BF137" s="580">
        <v>3.6429707890222894E-2</v>
      </c>
      <c r="BG137" s="580">
        <v>3.6404540803281725E-2</v>
      </c>
      <c r="BH137" s="580">
        <v>3.6379408465178148E-2</v>
      </c>
      <c r="BI137" s="580">
        <v>3.6354310803993907E-2</v>
      </c>
      <c r="BJ137" s="580">
        <v>3.632924774800908E-2</v>
      </c>
      <c r="BK137" s="580">
        <v>3.6304219225701373E-2</v>
      </c>
    </row>
    <row r="138" spans="1:63">
      <c r="A138" s="1068"/>
      <c r="B138" s="510">
        <v>30.25</v>
      </c>
      <c r="C138" s="580">
        <v>3.7412855287735095E-2</v>
      </c>
      <c r="D138" s="580">
        <v>3.7386171791972629E-2</v>
      </c>
      <c r="E138" s="580">
        <v>3.7359526331344629E-2</v>
      </c>
      <c r="F138" s="580">
        <v>3.733291882458508E-2</v>
      </c>
      <c r="G138" s="580">
        <v>3.7306349190659296E-2</v>
      </c>
      <c r="H138" s="580">
        <v>3.7279817348763115E-2</v>
      </c>
      <c r="I138" s="580">
        <v>3.7253323218322087E-2</v>
      </c>
      <c r="J138" s="580">
        <v>3.7226866718990649E-2</v>
      </c>
      <c r="K138" s="580">
        <v>3.7200447770651311E-2</v>
      </c>
      <c r="L138" s="580">
        <v>3.7174066293413861E-2</v>
      </c>
      <c r="M138" s="580">
        <v>3.7147722207614531E-2</v>
      </c>
      <c r="N138" s="580">
        <v>3.7121415433815239E-2</v>
      </c>
      <c r="O138" s="580">
        <v>3.7095145892802737E-2</v>
      </c>
      <c r="P138" s="580">
        <v>3.7068913505587865E-2</v>
      </c>
      <c r="Q138" s="580">
        <v>3.7042718193404739E-2</v>
      </c>
      <c r="R138" s="580">
        <v>3.7016559877709951E-2</v>
      </c>
      <c r="S138" s="580">
        <v>3.6990438480181798E-2</v>
      </c>
      <c r="T138" s="580">
        <v>3.6964353922719496E-2</v>
      </c>
      <c r="U138" s="580">
        <v>3.6938306127442415E-2</v>
      </c>
      <c r="V138" s="580">
        <v>3.691229501668928E-2</v>
      </c>
      <c r="W138" s="580">
        <v>3.6886320513017413E-2</v>
      </c>
      <c r="X138" s="580">
        <v>3.6860382539201972E-2</v>
      </c>
      <c r="Y138" s="580">
        <v>3.6834481018235159E-2</v>
      </c>
      <c r="Z138" s="580">
        <v>3.6808615873325491E-2</v>
      </c>
      <c r="AA138" s="580">
        <v>3.6782787027897015E-2</v>
      </c>
      <c r="AB138" s="580">
        <v>3.6756994405588571E-2</v>
      </c>
      <c r="AC138" s="580">
        <v>3.6731237930253027E-2</v>
      </c>
      <c r="AD138" s="580">
        <v>3.6705517525956535E-2</v>
      </c>
      <c r="AE138" s="580">
        <v>3.6679833116977784E-2</v>
      </c>
      <c r="AF138" s="580">
        <v>3.665418462780725E-2</v>
      </c>
      <c r="AG138" s="580">
        <v>3.6628571983146466E-2</v>
      </c>
      <c r="AH138" s="580">
        <v>3.6602995107907293E-2</v>
      </c>
      <c r="AI138" s="580">
        <v>3.6577453927211158E-2</v>
      </c>
      <c r="AJ138" s="580">
        <v>3.6551948366388344E-2</v>
      </c>
      <c r="AK138" s="580">
        <v>3.6526478350977276E-2</v>
      </c>
      <c r="AL138" s="580">
        <v>3.6501043806723747E-2</v>
      </c>
      <c r="AM138" s="580">
        <v>3.647564465958026E-2</v>
      </c>
      <c r="AN138" s="580">
        <v>3.645028083570525E-2</v>
      </c>
      <c r="AO138" s="580">
        <v>3.6424952261462418E-2</v>
      </c>
      <c r="AP138" s="580">
        <v>3.639965886341999E-2</v>
      </c>
      <c r="AQ138" s="580">
        <v>3.6374400568350014E-2</v>
      </c>
      <c r="AR138" s="580">
        <v>3.6349177303227641E-2</v>
      </c>
      <c r="AS138" s="580">
        <v>3.6323988995230441E-2</v>
      </c>
      <c r="AT138" s="580">
        <v>3.6298835571737714E-2</v>
      </c>
      <c r="AU138" s="580">
        <v>3.6273716960329744E-2</v>
      </c>
      <c r="AV138" s="580">
        <v>3.6248633088787147E-2</v>
      </c>
      <c r="AW138" s="580">
        <v>3.6223583885090165E-2</v>
      </c>
      <c r="AX138" s="580">
        <v>3.6198569277417963E-2</v>
      </c>
      <c r="AY138" s="580">
        <v>3.6173589194147975E-2</v>
      </c>
      <c r="AZ138" s="580">
        <v>3.6148643563855193E-2</v>
      </c>
      <c r="BA138" s="580">
        <v>3.6123732315311484E-2</v>
      </c>
      <c r="BB138" s="580">
        <v>3.6098855377484945E-2</v>
      </c>
      <c r="BC138" s="580">
        <v>3.6074012679539191E-2</v>
      </c>
      <c r="BD138" s="580">
        <v>3.6049204150832695E-2</v>
      </c>
      <c r="BE138" s="580">
        <v>3.6024429720918121E-2</v>
      </c>
      <c r="BF138" s="580">
        <v>3.5999689319541665E-2</v>
      </c>
      <c r="BG138" s="580">
        <v>3.5974982876642379E-2</v>
      </c>
      <c r="BH138" s="580">
        <v>3.5950310322351513E-2</v>
      </c>
      <c r="BI138" s="580">
        <v>3.592567158699185E-2</v>
      </c>
      <c r="BJ138" s="580">
        <v>3.5901066601077072E-2</v>
      </c>
      <c r="BK138" s="580">
        <v>3.5876495295311069E-2</v>
      </c>
    </row>
    <row r="139" spans="1:63">
      <c r="A139" s="1068"/>
      <c r="B139" s="510">
        <v>30.5</v>
      </c>
      <c r="C139" s="580">
        <v>3.6964367410929601E-2</v>
      </c>
      <c r="D139" s="580">
        <v>3.693818275657175E-2</v>
      </c>
      <c r="E139" s="580">
        <v>3.691203517309203E-2</v>
      </c>
      <c r="F139" s="580">
        <v>3.6885924581821578E-2</v>
      </c>
      <c r="G139" s="580">
        <v>3.6859850904313977E-2</v>
      </c>
      <c r="H139" s="580">
        <v>3.6833814062344462E-2</v>
      </c>
      <c r="I139" s="580">
        <v>3.680781397790913E-2</v>
      </c>
      <c r="J139" s="580">
        <v>3.6781850573224154E-2</v>
      </c>
      <c r="K139" s="580">
        <v>3.6755923770725042E-2</v>
      </c>
      <c r="L139" s="580">
        <v>3.673003349306582E-2</v>
      </c>
      <c r="M139" s="580">
        <v>3.6704179663118314E-2</v>
      </c>
      <c r="N139" s="580">
        <v>3.6678362203971325E-2</v>
      </c>
      <c r="O139" s="580">
        <v>3.6652581038929925E-2</v>
      </c>
      <c r="P139" s="580">
        <v>3.6626836091514646E-2</v>
      </c>
      <c r="Q139" s="580">
        <v>3.660112728546077E-2</v>
      </c>
      <c r="R139" s="580">
        <v>3.6575454544717528E-2</v>
      </c>
      <c r="S139" s="580">
        <v>3.6549817793447389E-2</v>
      </c>
      <c r="T139" s="580">
        <v>3.6524216956025306E-2</v>
      </c>
      <c r="U139" s="580">
        <v>3.6498651957037949E-2</v>
      </c>
      <c r="V139" s="580">
        <v>3.6473122721283009E-2</v>
      </c>
      <c r="W139" s="580">
        <v>3.6447629173768405E-2</v>
      </c>
      <c r="X139" s="580">
        <v>3.642217123971158E-2</v>
      </c>
      <c r="Y139" s="580">
        <v>3.6396748844538786E-2</v>
      </c>
      <c r="Z139" s="580">
        <v>3.637136191388432E-2</v>
      </c>
      <c r="AA139" s="580">
        <v>3.6346010373589831E-2</v>
      </c>
      <c r="AB139" s="580">
        <v>3.6320694149703577E-2</v>
      </c>
      <c r="AC139" s="580">
        <v>3.6295413168479708E-2</v>
      </c>
      <c r="AD139" s="580">
        <v>3.6270167356377551E-2</v>
      </c>
      <c r="AE139" s="580">
        <v>3.6244956640060909E-2</v>
      </c>
      <c r="AF139" s="580">
        <v>3.6219780946397342E-2</v>
      </c>
      <c r="AG139" s="580">
        <v>3.6194640202457454E-2</v>
      </c>
      <c r="AH139" s="580">
        <v>3.6169534335514196E-2</v>
      </c>
      <c r="AI139" s="580">
        <v>3.6144463273042167E-2</v>
      </c>
      <c r="AJ139" s="580">
        <v>3.6119426942716908E-2</v>
      </c>
      <c r="AK139" s="580">
        <v>3.6094425272414216E-2</v>
      </c>
      <c r="AL139" s="580">
        <v>3.606945819020943E-2</v>
      </c>
      <c r="AM139" s="580">
        <v>3.6044525624376773E-2</v>
      </c>
      <c r="AN139" s="580">
        <v>3.6019627503388649E-2</v>
      </c>
      <c r="AO139" s="580">
        <v>3.5994763755914948E-2</v>
      </c>
      <c r="AP139" s="580">
        <v>3.5969934310822398E-2</v>
      </c>
      <c r="AQ139" s="580">
        <v>3.5945139097173825E-2</v>
      </c>
      <c r="AR139" s="580">
        <v>3.5920378044227562E-2</v>
      </c>
      <c r="AS139" s="580">
        <v>3.5895651081436705E-2</v>
      </c>
      <c r="AT139" s="580">
        <v>3.5870958138448469E-2</v>
      </c>
      <c r="AU139" s="580">
        <v>3.5846299145103531E-2</v>
      </c>
      <c r="AV139" s="580">
        <v>3.5821674031435366E-2</v>
      </c>
      <c r="AW139" s="580">
        <v>3.5797082727669544E-2</v>
      </c>
      <c r="AX139" s="580">
        <v>3.5772525164223121E-2</v>
      </c>
      <c r="AY139" s="580">
        <v>3.5748001271703966E-2</v>
      </c>
      <c r="AZ139" s="580">
        <v>3.5723510980910103E-2</v>
      </c>
      <c r="BA139" s="580">
        <v>3.5699054222829055E-2</v>
      </c>
      <c r="BB139" s="580">
        <v>3.5674630928637215E-2</v>
      </c>
      <c r="BC139" s="580">
        <v>3.5650241029699173E-2</v>
      </c>
      <c r="BD139" s="580">
        <v>3.5625884457567106E-2</v>
      </c>
      <c r="BE139" s="580">
        <v>3.5601561143980096E-2</v>
      </c>
      <c r="BF139" s="580">
        <v>3.5577271020863548E-2</v>
      </c>
      <c r="BG139" s="580">
        <v>3.555301402032849E-2</v>
      </c>
      <c r="BH139" s="580">
        <v>3.552879007467101E-2</v>
      </c>
      <c r="BI139" s="580">
        <v>3.5504599116371549E-2</v>
      </c>
      <c r="BJ139" s="580">
        <v>3.5480441078094345E-2</v>
      </c>
      <c r="BK139" s="580">
        <v>3.5456315892686767E-2</v>
      </c>
    </row>
    <row r="140" spans="1:63">
      <c r="A140" s="1068"/>
      <c r="B140" s="510">
        <v>30.75</v>
      </c>
      <c r="C140" s="580">
        <v>3.6523940249479275E-2</v>
      </c>
      <c r="D140" s="580">
        <v>3.6498242037813572E-2</v>
      </c>
      <c r="E140" s="580">
        <v>3.6472579963199331E-2</v>
      </c>
      <c r="F140" s="580">
        <v>3.6446953949465732E-2</v>
      </c>
      <c r="G140" s="580">
        <v>3.6421363920655897E-2</v>
      </c>
      <c r="H140" s="580">
        <v>3.6395809801026129E-2</v>
      </c>
      <c r="I140" s="580">
        <v>3.6370291515045144E-2</v>
      </c>
      <c r="J140" s="580">
        <v>3.6344808987393333E-2</v>
      </c>
      <c r="K140" s="580">
        <v>3.6319362142962032E-2</v>
      </c>
      <c r="L140" s="580">
        <v>3.6293950906852793E-2</v>
      </c>
      <c r="M140" s="580">
        <v>3.6268575204376624E-2</v>
      </c>
      <c r="N140" s="580">
        <v>3.6243234961053271E-2</v>
      </c>
      <c r="O140" s="580">
        <v>3.6217930102610478E-2</v>
      </c>
      <c r="P140" s="580">
        <v>3.619266055498329E-2</v>
      </c>
      <c r="Q140" s="580">
        <v>3.6167426244313294E-2</v>
      </c>
      <c r="R140" s="580">
        <v>3.6142227096947914E-2</v>
      </c>
      <c r="S140" s="580">
        <v>3.611706303943972E-2</v>
      </c>
      <c r="T140" s="580">
        <v>3.6091933998545662E-2</v>
      </c>
      <c r="U140" s="580">
        <v>3.6066839901226402E-2</v>
      </c>
      <c r="V140" s="580">
        <v>3.6041780674645613E-2</v>
      </c>
      <c r="W140" s="580">
        <v>3.6016756246169207E-2</v>
      </c>
      <c r="X140" s="580">
        <v>3.5991766543364723E-2</v>
      </c>
      <c r="Y140" s="580">
        <v>3.5966811494000564E-2</v>
      </c>
      <c r="Z140" s="580">
        <v>3.5941891026045329E-2</v>
      </c>
      <c r="AA140" s="580">
        <v>3.5917005067667117E-2</v>
      </c>
      <c r="AB140" s="580">
        <v>3.5892153547232832E-2</v>
      </c>
      <c r="AC140" s="580">
        <v>3.5867336393307477E-2</v>
      </c>
      <c r="AD140" s="580">
        <v>3.5842553534653522E-2</v>
      </c>
      <c r="AE140" s="580">
        <v>3.581780490023017E-2</v>
      </c>
      <c r="AF140" s="580">
        <v>3.5793090419192701E-2</v>
      </c>
      <c r="AG140" s="580">
        <v>3.5768410020891796E-2</v>
      </c>
      <c r="AH140" s="580">
        <v>3.5743763634872867E-2</v>
      </c>
      <c r="AI140" s="580">
        <v>3.5719151190875369E-2</v>
      </c>
      <c r="AJ140" s="580">
        <v>3.5694572618832139E-2</v>
      </c>
      <c r="AK140" s="580">
        <v>3.5670027848868753E-2</v>
      </c>
      <c r="AL140" s="580">
        <v>3.5645516811302839E-2</v>
      </c>
      <c r="AM140" s="580">
        <v>3.562103943664343E-2</v>
      </c>
      <c r="AN140" s="580">
        <v>3.5596595655590299E-2</v>
      </c>
      <c r="AO140" s="580">
        <v>3.5572185399033299E-2</v>
      </c>
      <c r="AP140" s="580">
        <v>3.5547808598051726E-2</v>
      </c>
      <c r="AQ140" s="580">
        <v>3.552346518391368E-2</v>
      </c>
      <c r="AR140" s="580">
        <v>3.5499155088075399E-2</v>
      </c>
      <c r="AS140" s="580">
        <v>3.5474878242180603E-2</v>
      </c>
      <c r="AT140" s="580">
        <v>3.5450634578059893E-2</v>
      </c>
      <c r="AU140" s="580">
        <v>3.5426424027730094E-2</v>
      </c>
      <c r="AV140" s="580">
        <v>3.5402246523393598E-2</v>
      </c>
      <c r="AW140" s="580">
        <v>3.5378101997437753E-2</v>
      </c>
      <c r="AX140" s="580">
        <v>3.5353990382434239E-2</v>
      </c>
      <c r="AY140" s="580">
        <v>3.5329911611138444E-2</v>
      </c>
      <c r="AZ140" s="580">
        <v>3.5305865616488796E-2</v>
      </c>
      <c r="BA140" s="580">
        <v>3.5281852331606203E-2</v>
      </c>
      <c r="BB140" s="580">
        <v>3.5257871689793364E-2</v>
      </c>
      <c r="BC140" s="580">
        <v>3.5233923624534216E-2</v>
      </c>
      <c r="BD140" s="580">
        <v>3.5210008069493287E-2</v>
      </c>
      <c r="BE140" s="580">
        <v>3.5186124958515086E-2</v>
      </c>
      <c r="BF140" s="580">
        <v>3.5162274225623479E-2</v>
      </c>
      <c r="BG140" s="580">
        <v>3.5138455805021132E-2</v>
      </c>
      <c r="BH140" s="580">
        <v>3.5114669631088828E-2</v>
      </c>
      <c r="BI140" s="580">
        <v>3.5090915638384935E-2</v>
      </c>
      <c r="BJ140" s="580">
        <v>3.5067193761644778E-2</v>
      </c>
      <c r="BK140" s="580">
        <v>3.5043503935780033E-2</v>
      </c>
    </row>
    <row r="141" spans="1:63">
      <c r="A141" s="1068"/>
      <c r="B141" s="510">
        <v>31</v>
      </c>
      <c r="C141" s="580">
        <v>3.609138075314685E-2</v>
      </c>
      <c r="D141" s="580">
        <v>3.6066156969508302E-2</v>
      </c>
      <c r="E141" s="580">
        <v>3.6040968418376756E-2</v>
      </c>
      <c r="F141" s="580">
        <v>3.6015815025984735E-2</v>
      </c>
      <c r="G141" s="580">
        <v>3.5990696718770546E-2</v>
      </c>
      <c r="H141" s="580">
        <v>3.596561342337759E-2</v>
      </c>
      <c r="I141" s="580">
        <v>3.5940565066653593E-2</v>
      </c>
      <c r="J141" s="580">
        <v>3.5915551575649955E-2</v>
      </c>
      <c r="K141" s="580">
        <v>3.5890572877621006E-2</v>
      </c>
      <c r="L141" s="580">
        <v>3.5865628900023309E-2</v>
      </c>
      <c r="M141" s="580">
        <v>3.5840719570514955E-2</v>
      </c>
      <c r="N141" s="580">
        <v>3.5815844816954871E-2</v>
      </c>
      <c r="O141" s="580">
        <v>3.5791004567402113E-2</v>
      </c>
      <c r="P141" s="580">
        <v>3.5766198750115177E-2</v>
      </c>
      <c r="Q141" s="580">
        <v>3.5741427293551321E-2</v>
      </c>
      <c r="R141" s="580">
        <v>3.5716690126365871E-2</v>
      </c>
      <c r="S141" s="580">
        <v>3.5691987177411504E-2</v>
      </c>
      <c r="T141" s="580">
        <v>3.5667318375737625E-2</v>
      </c>
      <c r="U141" s="580">
        <v>3.5642683650589625E-2</v>
      </c>
      <c r="V141" s="580">
        <v>3.5618082931408258E-2</v>
      </c>
      <c r="W141" s="580">
        <v>3.5593516147828935E-2</v>
      </c>
      <c r="X141" s="580">
        <v>3.5568983229681078E-2</v>
      </c>
      <c r="Y141" s="580">
        <v>3.5544484106987406E-2</v>
      </c>
      <c r="Z141" s="580">
        <v>3.5520018709963339E-2</v>
      </c>
      <c r="AA141" s="580">
        <v>3.5495586969016266E-2</v>
      </c>
      <c r="AB141" s="580">
        <v>3.5471188814744918E-2</v>
      </c>
      <c r="AC141" s="580">
        <v>3.5446824177938728E-2</v>
      </c>
      <c r="AD141" s="580">
        <v>3.5422492989577142E-2</v>
      </c>
      <c r="AE141" s="580">
        <v>3.5398195180828991E-2</v>
      </c>
      <c r="AF141" s="580">
        <v>3.5373930683051828E-2</v>
      </c>
      <c r="AG141" s="580">
        <v>3.5349699427791294E-2</v>
      </c>
      <c r="AH141" s="580">
        <v>3.5325501346780454E-2</v>
      </c>
      <c r="AI141" s="580">
        <v>3.5301336371939183E-2</v>
      </c>
      <c r="AJ141" s="580">
        <v>3.5277204435373508E-2</v>
      </c>
      <c r="AK141" s="580">
        <v>3.5253105469374983E-2</v>
      </c>
      <c r="AL141" s="580">
        <v>3.5229039406420033E-2</v>
      </c>
      <c r="AM141" s="580">
        <v>3.5205006179169378E-2</v>
      </c>
      <c r="AN141" s="580">
        <v>3.5181005720467319E-2</v>
      </c>
      <c r="AO141" s="580">
        <v>3.5157037963341201E-2</v>
      </c>
      <c r="AP141" s="580">
        <v>3.5133102841000741E-2</v>
      </c>
      <c r="AQ141" s="580">
        <v>3.5109200286837394E-2</v>
      </c>
      <c r="AR141" s="580">
        <v>3.5085330234423798E-2</v>
      </c>
      <c r="AS141" s="580">
        <v>3.5061492617513096E-2</v>
      </c>
      <c r="AT141" s="580">
        <v>3.5037687370038338E-2</v>
      </c>
      <c r="AU141" s="580">
        <v>3.5013914426111889E-2</v>
      </c>
      <c r="AV141" s="580">
        <v>3.4990173720024817E-2</v>
      </c>
      <c r="AW141" s="580">
        <v>3.4966465186246271E-2</v>
      </c>
      <c r="AX141" s="580">
        <v>3.4942788759422895E-2</v>
      </c>
      <c r="AY141" s="580">
        <v>3.4919144374378222E-2</v>
      </c>
      <c r="AZ141" s="580">
        <v>3.4895531966112073E-2</v>
      </c>
      <c r="BA141" s="580">
        <v>3.4871951469799954E-2</v>
      </c>
      <c r="BB141" s="580">
        <v>3.4848402820792483E-2</v>
      </c>
      <c r="BC141" s="580">
        <v>3.4824885954614783E-2</v>
      </c>
      <c r="BD141" s="580">
        <v>3.4801400806965907E-2</v>
      </c>
      <c r="BE141" s="580">
        <v>3.4777947313718235E-2</v>
      </c>
      <c r="BF141" s="580">
        <v>3.4754525410916906E-2</v>
      </c>
      <c r="BG141" s="580">
        <v>3.4731135034779217E-2</v>
      </c>
      <c r="BH141" s="580">
        <v>3.4707776121694067E-2</v>
      </c>
      <c r="BI141" s="580">
        <v>3.4684448608221376E-2</v>
      </c>
      <c r="BJ141" s="580">
        <v>3.4661152431091496E-2</v>
      </c>
      <c r="BK141" s="580">
        <v>3.463788752720464E-2</v>
      </c>
    </row>
    <row r="142" spans="1:63">
      <c r="A142" s="1068"/>
      <c r="B142" s="510">
        <v>31.25</v>
      </c>
      <c r="C142" s="580">
        <v>3.5666501646455538E-2</v>
      </c>
      <c r="D142" s="580">
        <v>3.5641740645997101E-2</v>
      </c>
      <c r="E142" s="580">
        <v>3.5617014001686265E-2</v>
      </c>
      <c r="F142" s="580">
        <v>3.5592321642068318E-2</v>
      </c>
      <c r="G142" s="580">
        <v>3.5567663495886588E-2</v>
      </c>
      <c r="H142" s="580">
        <v>3.5543039492081707E-2</v>
      </c>
      <c r="I142" s="580">
        <v>3.5518449559790964E-2</v>
      </c>
      <c r="J142" s="580">
        <v>3.5493893628347616E-2</v>
      </c>
      <c r="K142" s="580">
        <v>3.5469371627280193E-2</v>
      </c>
      <c r="L142" s="580">
        <v>3.5444883486311862E-2</v>
      </c>
      <c r="M142" s="580">
        <v>3.5420429135359727E-2</v>
      </c>
      <c r="N142" s="580">
        <v>3.539600850453415E-2</v>
      </c>
      <c r="O142" s="580">
        <v>3.5371621524138114E-2</v>
      </c>
      <c r="P142" s="580">
        <v>3.5347268124666563E-2</v>
      </c>
      <c r="Q142" s="580">
        <v>3.5322948236805693E-2</v>
      </c>
      <c r="R142" s="580">
        <v>3.5298661791432359E-2</v>
      </c>
      <c r="S142" s="580">
        <v>3.5274408719613383E-2</v>
      </c>
      <c r="T142" s="580">
        <v>3.5250188952604879E-2</v>
      </c>
      <c r="U142" s="580">
        <v>3.5226002421851678E-2</v>
      </c>
      <c r="V142" s="580">
        <v>3.5201849058986594E-2</v>
      </c>
      <c r="W142" s="580">
        <v>3.5177728795829859E-2</v>
      </c>
      <c r="X142" s="580">
        <v>3.5153641564388403E-2</v>
      </c>
      <c r="Y142" s="580">
        <v>3.5129587296855308E-2</v>
      </c>
      <c r="Z142" s="580">
        <v>3.510556592560906E-2</v>
      </c>
      <c r="AA142" s="580">
        <v>3.5081577383213013E-2</v>
      </c>
      <c r="AB142" s="580">
        <v>3.5057621602414719E-2</v>
      </c>
      <c r="AC142" s="580">
        <v>3.5033698516145288E-2</v>
      </c>
      <c r="AD142" s="580">
        <v>3.5009808057518778E-2</v>
      </c>
      <c r="AE142" s="580">
        <v>3.4985950159831573E-2</v>
      </c>
      <c r="AF142" s="580">
        <v>3.4962124756561762E-2</v>
      </c>
      <c r="AG142" s="580">
        <v>3.4938331781368494E-2</v>
      </c>
      <c r="AH142" s="580">
        <v>3.4914571168091407E-2</v>
      </c>
      <c r="AI142" s="580">
        <v>3.4890842850749983E-2</v>
      </c>
      <c r="AJ142" s="580">
        <v>3.4867146763542946E-2</v>
      </c>
      <c r="AK142" s="580">
        <v>3.4843482840847657E-2</v>
      </c>
      <c r="AL142" s="580">
        <v>3.4819851017219509E-2</v>
      </c>
      <c r="AM142" s="580">
        <v>3.4796251227391307E-2</v>
      </c>
      <c r="AN142" s="580">
        <v>3.4772683406272688E-2</v>
      </c>
      <c r="AO142" s="580">
        <v>3.4749147488949521E-2</v>
      </c>
      <c r="AP142" s="580">
        <v>3.47256434106833E-2</v>
      </c>
      <c r="AQ142" s="580">
        <v>3.4702171106910554E-2</v>
      </c>
      <c r="AR142" s="580">
        <v>3.4678730513242259E-2</v>
      </c>
      <c r="AS142" s="580">
        <v>3.4655321565463242E-2</v>
      </c>
      <c r="AT142" s="580">
        <v>3.4631944199531604E-2</v>
      </c>
      <c r="AU142" s="580">
        <v>3.4608598351578132E-2</v>
      </c>
      <c r="AV142" s="580">
        <v>3.4585283957905721E-2</v>
      </c>
      <c r="AW142" s="580">
        <v>3.4562000954988785E-2</v>
      </c>
      <c r="AX142" s="580">
        <v>3.4538749279472689E-2</v>
      </c>
      <c r="AY142" s="580">
        <v>3.4515528868173169E-2</v>
      </c>
      <c r="AZ142" s="580">
        <v>3.4492339658075764E-2</v>
      </c>
      <c r="BA142" s="580">
        <v>3.4469181586335246E-2</v>
      </c>
      <c r="BB142" s="580">
        <v>3.4446054590275048E-2</v>
      </c>
      <c r="BC142" s="580">
        <v>3.4422958607386693E-2</v>
      </c>
      <c r="BD142" s="580">
        <v>3.4399893575329257E-2</v>
      </c>
      <c r="BE142" s="580">
        <v>3.437685943192878E-2</v>
      </c>
      <c r="BF142" s="580">
        <v>3.4353856115177703E-2</v>
      </c>
      <c r="BG142" s="580">
        <v>3.4330883563234348E-2</v>
      </c>
      <c r="BH142" s="580">
        <v>3.4307941714422335E-2</v>
      </c>
      <c r="BI142" s="580">
        <v>3.428503050723003E-2</v>
      </c>
      <c r="BJ142" s="580">
        <v>3.4262149880310004E-2</v>
      </c>
      <c r="BK142" s="580">
        <v>3.4239299772478492E-2</v>
      </c>
    </row>
    <row r="143" spans="1:63">
      <c r="A143" s="1068"/>
      <c r="B143" s="510">
        <v>31.5</v>
      </c>
      <c r="C143" s="580">
        <v>3.524912122160407E-2</v>
      </c>
      <c r="D143" s="580">
        <v>3.5224811715680218E-2</v>
      </c>
      <c r="E143" s="580">
        <v>3.5200535716680206E-2</v>
      </c>
      <c r="F143" s="580">
        <v>3.5176293155375495E-2</v>
      </c>
      <c r="G143" s="580">
        <v>3.5152083962728148E-2</v>
      </c>
      <c r="H143" s="580">
        <v>3.5127908069890156E-2</v>
      </c>
      <c r="I143" s="580">
        <v>3.5103765408202772E-2</v>
      </c>
      <c r="J143" s="580">
        <v>3.5079655909195873E-2</v>
      </c>
      <c r="K143" s="580">
        <v>3.5055579504587299E-2</v>
      </c>
      <c r="L143" s="580">
        <v>3.5031536126282244E-2</v>
      </c>
      <c r="M143" s="580">
        <v>3.5007525706372555E-2</v>
      </c>
      <c r="N143" s="580">
        <v>3.4983548177136163E-2</v>
      </c>
      <c r="O143" s="580">
        <v>3.4959603471036389E-2</v>
      </c>
      <c r="P143" s="580">
        <v>3.4935691520721325E-2</v>
      </c>
      <c r="Q143" s="580">
        <v>3.4911812259023234E-2</v>
      </c>
      <c r="R143" s="580">
        <v>3.4887965618957878E-2</v>
      </c>
      <c r="S143" s="580">
        <v>3.4864151533723901E-2</v>
      </c>
      <c r="T143" s="580">
        <v>3.4840369936702233E-2</v>
      </c>
      <c r="U143" s="580">
        <v>3.481662076145544E-2</v>
      </c>
      <c r="V143" s="580">
        <v>3.4792903941727113E-2</v>
      </c>
      <c r="W143" s="580">
        <v>3.476921941144126E-2</v>
      </c>
      <c r="X143" s="580">
        <v>3.4745567104701683E-2</v>
      </c>
      <c r="Y143" s="580">
        <v>3.4721946955791366E-2</v>
      </c>
      <c r="Z143" s="580">
        <v>3.4698358899171874E-2</v>
      </c>
      <c r="AA143" s="580">
        <v>3.467480286948274E-2</v>
      </c>
      <c r="AB143" s="580">
        <v>3.4651278801540869E-2</v>
      </c>
      <c r="AC143" s="580">
        <v>3.4627786630339927E-2</v>
      </c>
      <c r="AD143" s="580">
        <v>3.4604326291049758E-2</v>
      </c>
      <c r="AE143" s="580">
        <v>3.4580897719015763E-2</v>
      </c>
      <c r="AF143" s="580">
        <v>3.4557500849758317E-2</v>
      </c>
      <c r="AG143" s="580">
        <v>3.45341356189722E-2</v>
      </c>
      <c r="AH143" s="580">
        <v>3.4510801962525976E-2</v>
      </c>
      <c r="AI143" s="580">
        <v>3.4487499816461417E-2</v>
      </c>
      <c r="AJ143" s="580">
        <v>3.4464229116992928E-2</v>
      </c>
      <c r="AK143" s="580">
        <v>3.4440989800506951E-2</v>
      </c>
      <c r="AL143" s="580">
        <v>3.4417781803561392E-2</v>
      </c>
      <c r="AM143" s="580">
        <v>3.4394605062885032E-2</v>
      </c>
      <c r="AN143" s="580">
        <v>3.4371459515376991E-2</v>
      </c>
      <c r="AO143" s="580">
        <v>3.4348345098106109E-2</v>
      </c>
      <c r="AP143" s="580">
        <v>3.4325261748310396E-2</v>
      </c>
      <c r="AQ143" s="580">
        <v>3.4302209403396462E-2</v>
      </c>
      <c r="AR143" s="580">
        <v>3.4279188000938945E-2</v>
      </c>
      <c r="AS143" s="580">
        <v>3.4256197478679973E-2</v>
      </c>
      <c r="AT143" s="580">
        <v>3.4233237774528559E-2</v>
      </c>
      <c r="AU143" s="580">
        <v>3.4210308826560093E-2</v>
      </c>
      <c r="AV143" s="580">
        <v>3.418741057301574E-2</v>
      </c>
      <c r="AW143" s="580">
        <v>3.4164542952301917E-2</v>
      </c>
      <c r="AX143" s="580">
        <v>3.4141705902989712E-2</v>
      </c>
      <c r="AY143" s="580">
        <v>3.4118899363814362E-2</v>
      </c>
      <c r="AZ143" s="580">
        <v>3.4096123273674686E-2</v>
      </c>
      <c r="BA143" s="580">
        <v>3.4073377571632563E-2</v>
      </c>
      <c r="BB143" s="580">
        <v>3.405066219691235E-2</v>
      </c>
      <c r="BC143" s="580">
        <v>3.4027977088900381E-2</v>
      </c>
      <c r="BD143" s="580">
        <v>3.4005322187144395E-2</v>
      </c>
      <c r="BE143" s="580">
        <v>3.3982697431353029E-2</v>
      </c>
      <c r="BF143" s="580">
        <v>3.3960102761395258E-2</v>
      </c>
      <c r="BG143" s="580">
        <v>3.3937538117299867E-2</v>
      </c>
      <c r="BH143" s="580">
        <v>3.3915003439254937E-2</v>
      </c>
      <c r="BI143" s="580">
        <v>3.3892498667607303E-2</v>
      </c>
      <c r="BJ143" s="580">
        <v>3.3870023742862035E-2</v>
      </c>
      <c r="BK143" s="580">
        <v>3.3847578605681883E-2</v>
      </c>
    </row>
    <row r="144" spans="1:63">
      <c r="A144" s="1068"/>
      <c r="B144" s="510">
        <v>31.75</v>
      </c>
      <c r="C144" s="580">
        <v>3.4839063140035514E-2</v>
      </c>
      <c r="D144" s="580">
        <v>3.4815194183168779E-2</v>
      </c>
      <c r="E144" s="580">
        <v>3.4791357910133699E-2</v>
      </c>
      <c r="F144" s="580">
        <v>3.4767554253845111E-2</v>
      </c>
      <c r="G144" s="580">
        <v>3.4743783147401314E-2</v>
      </c>
      <c r="H144" s="580">
        <v>3.4720044524083449E-2</v>
      </c>
      <c r="I144" s="580">
        <v>3.4696338317354886E-2</v>
      </c>
      <c r="J144" s="580">
        <v>3.4672664460860571E-2</v>
      </c>
      <c r="K144" s="580">
        <v>3.4649022888426438E-2</v>
      </c>
      <c r="L144" s="580">
        <v>3.4625413534058791E-2</v>
      </c>
      <c r="M144" s="580">
        <v>3.460183633194365E-2</v>
      </c>
      <c r="N144" s="580">
        <v>3.4578291216446212E-2</v>
      </c>
      <c r="O144" s="580">
        <v>3.4554778122110157E-2</v>
      </c>
      <c r="P144" s="580">
        <v>3.4531296983657117E-2</v>
      </c>
      <c r="Q144" s="580">
        <v>3.4507847735986023E-2</v>
      </c>
      <c r="R144" s="580">
        <v>3.4484430314172518E-2</v>
      </c>
      <c r="S144" s="580">
        <v>3.4461044653468366E-2</v>
      </c>
      <c r="T144" s="580">
        <v>3.4437690689300846E-2</v>
      </c>
      <c r="U144" s="580">
        <v>3.4414368357272157E-2</v>
      </c>
      <c r="V144" s="580">
        <v>3.4391077593158841E-2</v>
      </c>
      <c r="W144" s="580">
        <v>3.4367818332911172E-2</v>
      </c>
      <c r="X144" s="580">
        <v>3.4344590512652561E-2</v>
      </c>
      <c r="Y144" s="580">
        <v>3.4321394068679026E-2</v>
      </c>
      <c r="Z144" s="580">
        <v>3.4298228937458541E-2</v>
      </c>
      <c r="AA144" s="580">
        <v>3.4275095055630506E-2</v>
      </c>
      <c r="AB144" s="580">
        <v>3.4251992360005146E-2</v>
      </c>
      <c r="AC144" s="580">
        <v>3.4228920787562941E-2</v>
      </c>
      <c r="AD144" s="580">
        <v>3.4205880275454036E-2</v>
      </c>
      <c r="AE144" s="580">
        <v>3.4182870760997713E-2</v>
      </c>
      <c r="AF144" s="580">
        <v>3.4159892181681778E-2</v>
      </c>
      <c r="AG144" s="580">
        <v>3.4136944475162016E-2</v>
      </c>
      <c r="AH144" s="580">
        <v>3.4114027579261637E-2</v>
      </c>
      <c r="AI144" s="580">
        <v>3.4091141431970687E-2</v>
      </c>
      <c r="AJ144" s="580">
        <v>3.4068285971445504E-2</v>
      </c>
      <c r="AK144" s="580">
        <v>3.4045461136008169E-2</v>
      </c>
      <c r="AL144" s="580">
        <v>3.4022666864145935E-2</v>
      </c>
      <c r="AM144" s="580">
        <v>3.3999903094510689E-2</v>
      </c>
      <c r="AN144" s="580">
        <v>3.3977169765918386E-2</v>
      </c>
      <c r="AO144" s="580">
        <v>3.3954466817348518E-2</v>
      </c>
      <c r="AP144" s="580">
        <v>3.3931794187943558E-2</v>
      </c>
      <c r="AQ144" s="580">
        <v>3.3909151817008404E-2</v>
      </c>
      <c r="AR144" s="580">
        <v>3.3886539644009873E-2</v>
      </c>
      <c r="AS144" s="580">
        <v>3.386395760857612E-2</v>
      </c>
      <c r="AT144" s="580">
        <v>3.3841405650496134E-2</v>
      </c>
      <c r="AU144" s="580">
        <v>3.3818883709719187E-2</v>
      </c>
      <c r="AV144" s="580">
        <v>3.3796391726354298E-2</v>
      </c>
      <c r="AW144" s="580">
        <v>3.3773929640669706E-2</v>
      </c>
      <c r="AX144" s="580">
        <v>3.3751497393092349E-2</v>
      </c>
      <c r="AY144" s="580">
        <v>3.372909492420733E-2</v>
      </c>
      <c r="AZ144" s="580">
        <v>3.3706722174757384E-2</v>
      </c>
      <c r="BA144" s="580">
        <v>3.3684379085642382E-2</v>
      </c>
      <c r="BB144" s="580">
        <v>3.3662065597918782E-2</v>
      </c>
      <c r="BC144" s="580">
        <v>3.3639781652799114E-2</v>
      </c>
      <c r="BD144" s="580">
        <v>3.3617527191651488E-2</v>
      </c>
      <c r="BE144" s="580">
        <v>3.3595302155999061E-2</v>
      </c>
      <c r="BF144" s="580">
        <v>3.3573106487519523E-2</v>
      </c>
      <c r="BG144" s="580">
        <v>3.3550940128044583E-2</v>
      </c>
      <c r="BH144" s="580">
        <v>3.3528803019559489E-2</v>
      </c>
      <c r="BI144" s="580">
        <v>3.3506695104202483E-2</v>
      </c>
      <c r="BJ144" s="580">
        <v>3.3484616324264325E-2</v>
      </c>
      <c r="BK144" s="580">
        <v>3.346256662218778E-2</v>
      </c>
    </row>
    <row r="145" spans="1:63">
      <c r="A145" s="1068"/>
      <c r="B145" s="576">
        <v>32</v>
      </c>
      <c r="C145" s="580">
        <v>3.4436156242246559E-2</v>
      </c>
      <c r="D145" s="580">
        <v>3.4412717219648531E-2</v>
      </c>
      <c r="E145" s="580">
        <v>3.4389310082960721E-2</v>
      </c>
      <c r="F145" s="580">
        <v>3.4365934767162057E-2</v>
      </c>
      <c r="G145" s="580">
        <v>3.4342591207408145E-2</v>
      </c>
      <c r="H145" s="580">
        <v>3.4319279339030638E-2</v>
      </c>
      <c r="I145" s="580">
        <v>3.4295999097536688E-2</v>
      </c>
      <c r="J145" s="580">
        <v>3.4272750418608278E-2</v>
      </c>
      <c r="K145" s="580">
        <v>3.4249533238101718E-2</v>
      </c>
      <c r="L145" s="580">
        <v>3.4226347492046984E-2</v>
      </c>
      <c r="M145" s="580">
        <v>3.4203193116647164E-2</v>
      </c>
      <c r="N145" s="580">
        <v>3.4180070048277868E-2</v>
      </c>
      <c r="O145" s="580">
        <v>3.4156978223486636E-2</v>
      </c>
      <c r="P145" s="580">
        <v>3.4133917578992368E-2</v>
      </c>
      <c r="Q145" s="580">
        <v>3.4110888051684746E-2</v>
      </c>
      <c r="R145" s="580">
        <v>3.4087889578623652E-2</v>
      </c>
      <c r="S145" s="580">
        <v>3.406492209703859E-2</v>
      </c>
      <c r="T145" s="580">
        <v>3.4041985544328142E-2</v>
      </c>
      <c r="U145" s="580">
        <v>3.4019079858059353E-2</v>
      </c>
      <c r="V145" s="580">
        <v>3.3996204975967212E-2</v>
      </c>
      <c r="W145" s="580">
        <v>3.3973360835954057E-2</v>
      </c>
      <c r="X145" s="580">
        <v>3.3950547376089026E-2</v>
      </c>
      <c r="Y145" s="580">
        <v>3.3927764534607489E-2</v>
      </c>
      <c r="Z145" s="580">
        <v>3.39050122499105E-2</v>
      </c>
      <c r="AA145" s="580">
        <v>3.3882290460564249E-2</v>
      </c>
      <c r="AB145" s="580">
        <v>3.3859599105299475E-2</v>
      </c>
      <c r="AC145" s="580">
        <v>3.3836938123010953E-2</v>
      </c>
      <c r="AD145" s="580">
        <v>3.3814307452756924E-2</v>
      </c>
      <c r="AE145" s="580">
        <v>3.3791707033758563E-2</v>
      </c>
      <c r="AF145" s="580">
        <v>3.3769136805399419E-2</v>
      </c>
      <c r="AG145" s="580">
        <v>3.3746596707224887E-2</v>
      </c>
      <c r="AH145" s="580">
        <v>3.372408667894166E-2</v>
      </c>
      <c r="AI145" s="580">
        <v>3.3701606660417181E-2</v>
      </c>
      <c r="AJ145" s="580">
        <v>3.3679156591679152E-2</v>
      </c>
      <c r="AK145" s="580">
        <v>3.3656736412914938E-2</v>
      </c>
      <c r="AL145" s="580">
        <v>3.3634346064471084E-2</v>
      </c>
      <c r="AM145" s="580">
        <v>3.3611985486852763E-2</v>
      </c>
      <c r="AN145" s="580">
        <v>3.3589654620723254E-2</v>
      </c>
      <c r="AO145" s="580">
        <v>3.3567353406903422E-2</v>
      </c>
      <c r="AP145" s="580">
        <v>3.3545081786371181E-2</v>
      </c>
      <c r="AQ145" s="580">
        <v>3.3522839700260994E-2</v>
      </c>
      <c r="AR145" s="580">
        <v>3.3500627089863344E-2</v>
      </c>
      <c r="AS145" s="580">
        <v>3.3478443896624216E-2</v>
      </c>
      <c r="AT145" s="580">
        <v>3.3456290062144581E-2</v>
      </c>
      <c r="AU145" s="580">
        <v>3.3434165528179884E-2</v>
      </c>
      <c r="AV145" s="580">
        <v>3.3412070236639543E-2</v>
      </c>
      <c r="AW145" s="580">
        <v>3.3390004129586419E-2</v>
      </c>
      <c r="AX145" s="580">
        <v>3.3367967149236351E-2</v>
      </c>
      <c r="AY145" s="580">
        <v>3.3345959237957599E-2</v>
      </c>
      <c r="AZ145" s="580">
        <v>3.3323980338270373E-2</v>
      </c>
      <c r="BA145" s="580">
        <v>3.3302030392846349E-2</v>
      </c>
      <c r="BB145" s="580">
        <v>3.3280109344508105E-2</v>
      </c>
      <c r="BC145" s="580">
        <v>3.3258217136228715E-2</v>
      </c>
      <c r="BD145" s="580">
        <v>3.3236353711131171E-2</v>
      </c>
      <c r="BE145" s="580">
        <v>3.3214519012487939E-2</v>
      </c>
      <c r="BF145" s="580">
        <v>3.3192712983720479E-2</v>
      </c>
      <c r="BG145" s="580">
        <v>3.3170935568398695E-2</v>
      </c>
      <c r="BH145" s="580">
        <v>3.3149186710240509E-2</v>
      </c>
      <c r="BI145" s="580">
        <v>3.3127466353111354E-2</v>
      </c>
      <c r="BJ145" s="580">
        <v>3.310577444102368E-2</v>
      </c>
      <c r="BK145" s="580">
        <v>3.3084110918136504E-2</v>
      </c>
    </row>
    <row r="146" spans="1:63">
      <c r="A146" s="1068"/>
      <c r="B146" s="510">
        <v>32.25</v>
      </c>
      <c r="C146" s="580">
        <v>3.4040234365446828E-2</v>
      </c>
      <c r="D146" s="580">
        <v>3.4017214981066926E-2</v>
      </c>
      <c r="E146" s="580">
        <v>3.3994226708926698E-2</v>
      </c>
      <c r="F146" s="580">
        <v>3.3971269485993313E-2</v>
      </c>
      <c r="G146" s="580">
        <v>3.3948343249404114E-2</v>
      </c>
      <c r="H146" s="580">
        <v>3.3925447936466034E-2</v>
      </c>
      <c r="I146" s="580">
        <v>3.390258348465499E-2</v>
      </c>
      <c r="J146" s="580">
        <v>3.3879749831615361E-2</v>
      </c>
      <c r="K146" s="580">
        <v>3.3856946915159399E-2</v>
      </c>
      <c r="L146" s="580">
        <v>3.3834174673266666E-2</v>
      </c>
      <c r="M146" s="580">
        <v>3.3811433044083468E-2</v>
      </c>
      <c r="N146" s="580">
        <v>3.3788721965922301E-2</v>
      </c>
      <c r="O146" s="580">
        <v>3.3766041377261281E-2</v>
      </c>
      <c r="P146" s="580">
        <v>3.3743391216743628E-2</v>
      </c>
      <c r="Q146" s="580">
        <v>3.3720771423177046E-2</v>
      </c>
      <c r="R146" s="580">
        <v>3.3698181935533235E-2</v>
      </c>
      <c r="S146" s="580">
        <v>3.3675622692947313E-2</v>
      </c>
      <c r="T146" s="580">
        <v>3.3653093634717274E-2</v>
      </c>
      <c r="U146" s="580">
        <v>3.3630594700303426E-2</v>
      </c>
      <c r="V146" s="580">
        <v>3.3608125829327873E-2</v>
      </c>
      <c r="W146" s="580">
        <v>3.3585686961573984E-2</v>
      </c>
      <c r="X146" s="580">
        <v>3.3563278036985819E-2</v>
      </c>
      <c r="Y146" s="580">
        <v>3.3540898995667624E-2</v>
      </c>
      <c r="Z146" s="580">
        <v>3.3518549777883266E-2</v>
      </c>
      <c r="AA146" s="580">
        <v>3.3496230324055763E-2</v>
      </c>
      <c r="AB146" s="580">
        <v>3.3473940574766652E-2</v>
      </c>
      <c r="AC146" s="580">
        <v>3.3451680470755578E-2</v>
      </c>
      <c r="AD146" s="580">
        <v>3.3429449952919681E-2</v>
      </c>
      <c r="AE146" s="580">
        <v>3.3407248962313119E-2</v>
      </c>
      <c r="AF146" s="580">
        <v>3.3385077440146529E-2</v>
      </c>
      <c r="AG146" s="580">
        <v>3.3362935327786523E-2</v>
      </c>
      <c r="AH146" s="580">
        <v>3.3340822566755135E-2</v>
      </c>
      <c r="AI146" s="580">
        <v>3.3318739098729351E-2</v>
      </c>
      <c r="AJ146" s="580">
        <v>3.3296684865540584E-2</v>
      </c>
      <c r="AK146" s="580">
        <v>3.3274659809174136E-2</v>
      </c>
      <c r="AL146" s="580">
        <v>3.3252663871768715E-2</v>
      </c>
      <c r="AM146" s="580">
        <v>3.3230696995615941E-2</v>
      </c>
      <c r="AN146" s="580">
        <v>3.3208759123159799E-2</v>
      </c>
      <c r="AO146" s="580">
        <v>3.3186850196996173E-2</v>
      </c>
      <c r="AP146" s="580">
        <v>3.3164970159872326E-2</v>
      </c>
      <c r="AQ146" s="580">
        <v>3.3143118954686419E-2</v>
      </c>
      <c r="AR146" s="580">
        <v>3.312129652448699E-2</v>
      </c>
      <c r="AS146" s="580">
        <v>3.3099502812472488E-2</v>
      </c>
      <c r="AT146" s="580">
        <v>3.3077737761990751E-2</v>
      </c>
      <c r="AU146" s="580">
        <v>3.3056001316538526E-2</v>
      </c>
      <c r="AV146" s="580">
        <v>3.3034293419761003E-2</v>
      </c>
      <c r="AW146" s="580">
        <v>3.3012614015451296E-2</v>
      </c>
      <c r="AX146" s="580">
        <v>3.2990963047549955E-2</v>
      </c>
      <c r="AY146" s="580">
        <v>3.2969340460144526E-2</v>
      </c>
      <c r="AZ146" s="580">
        <v>3.294774619746902E-2</v>
      </c>
      <c r="BA146" s="580">
        <v>3.2926180203903463E-2</v>
      </c>
      <c r="BB146" s="580">
        <v>3.290464242397341E-2</v>
      </c>
      <c r="BC146" s="580">
        <v>3.288313280234946E-2</v>
      </c>
      <c r="BD146" s="580">
        <v>3.2861651283846813E-2</v>
      </c>
      <c r="BE146" s="580">
        <v>3.284019781342476E-2</v>
      </c>
      <c r="BF146" s="580">
        <v>3.2818772336186242E-2</v>
      </c>
      <c r="BG146" s="580">
        <v>3.2797374797377342E-2</v>
      </c>
      <c r="BH146" s="580">
        <v>3.2776005142386877E-2</v>
      </c>
      <c r="BI146" s="580">
        <v>3.275466331674589E-2</v>
      </c>
      <c r="BJ146" s="580">
        <v>3.2733349266127205E-2</v>
      </c>
      <c r="BK146" s="580">
        <v>3.2712062936344953E-2</v>
      </c>
    </row>
    <row r="147" spans="1:63">
      <c r="A147" s="1068"/>
      <c r="B147" s="510">
        <v>32.5</v>
      </c>
      <c r="C147" s="580">
        <v>3.3651136168698893E-2</v>
      </c>
      <c r="D147" s="580">
        <v>3.3628526433775306E-2</v>
      </c>
      <c r="E147" s="580">
        <v>3.3605947060790946E-2</v>
      </c>
      <c r="F147" s="580">
        <v>3.3583397988628631E-2</v>
      </c>
      <c r="G147" s="580">
        <v>3.3560879156335113E-2</v>
      </c>
      <c r="H147" s="580">
        <v>3.3538390503120512E-2</v>
      </c>
      <c r="I147" s="580">
        <v>3.3515931968357768E-2</v>
      </c>
      <c r="J147" s="580">
        <v>3.3493503491582123E-2</v>
      </c>
      <c r="K147" s="580">
        <v>3.3471105012490551E-2</v>
      </c>
      <c r="L147" s="580">
        <v>3.344873647094123E-2</v>
      </c>
      <c r="M147" s="580">
        <v>3.3426397806953001E-2</v>
      </c>
      <c r="N147" s="580">
        <v>3.3404088960704813E-2</v>
      </c>
      <c r="O147" s="580">
        <v>3.338180987253523E-2</v>
      </c>
      <c r="P147" s="580">
        <v>3.335956048294187E-2</v>
      </c>
      <c r="Q147" s="580">
        <v>3.3337340732580878E-2</v>
      </c>
      <c r="R147" s="580">
        <v>3.3315150562266409E-2</v>
      </c>
      <c r="S147" s="580">
        <v>3.329298991297009E-2</v>
      </c>
      <c r="T147" s="580">
        <v>3.3270858725820501E-2</v>
      </c>
      <c r="U147" s="580">
        <v>3.324875694210265E-2</v>
      </c>
      <c r="V147" s="580">
        <v>3.322668450325747E-2</v>
      </c>
      <c r="W147" s="580">
        <v>3.3204641350881289E-2</v>
      </c>
      <c r="X147" s="580">
        <v>3.3182627426725307E-2</v>
      </c>
      <c r="Y147" s="580">
        <v>3.3160642672695112E-2</v>
      </c>
      <c r="Z147" s="580">
        <v>3.3138687030850114E-2</v>
      </c>
      <c r="AA147" s="580">
        <v>3.3116760443403108E-2</v>
      </c>
      <c r="AB147" s="580">
        <v>3.3094862852719703E-2</v>
      </c>
      <c r="AC147" s="580">
        <v>3.307299420131786E-2</v>
      </c>
      <c r="AD147" s="580">
        <v>3.3051154431867374E-2</v>
      </c>
      <c r="AE147" s="580">
        <v>3.3029343487189361E-2</v>
      </c>
      <c r="AF147" s="580">
        <v>3.3007561310255784E-2</v>
      </c>
      <c r="AG147" s="580">
        <v>3.2985807844188926E-2</v>
      </c>
      <c r="AH147" s="580">
        <v>3.2964083032260914E-2</v>
      </c>
      <c r="AI147" s="580">
        <v>3.2942386817893243E-2</v>
      </c>
      <c r="AJ147" s="580">
        <v>3.2920719144656239E-2</v>
      </c>
      <c r="AK147" s="580">
        <v>3.2899079956268618E-2</v>
      </c>
      <c r="AL147" s="580">
        <v>3.2877469196596953E-2</v>
      </c>
      <c r="AM147" s="580">
        <v>3.2855886809655233E-2</v>
      </c>
      <c r="AN147" s="580">
        <v>3.2834332739604344E-2</v>
      </c>
      <c r="AO147" s="580">
        <v>3.2812806930751608E-2</v>
      </c>
      <c r="AP147" s="580">
        <v>3.2791309327550304E-2</v>
      </c>
      <c r="AQ147" s="580">
        <v>3.2769839874599166E-2</v>
      </c>
      <c r="AR147" s="580">
        <v>3.2748398516641943E-2</v>
      </c>
      <c r="AS147" s="580">
        <v>3.2726985198566885E-2</v>
      </c>
      <c r="AT147" s="580">
        <v>3.2705599865406325E-2</v>
      </c>
      <c r="AU147" s="580">
        <v>3.2684242462336137E-2</v>
      </c>
      <c r="AV147" s="580">
        <v>3.2662912934675339E-2</v>
      </c>
      <c r="AW147" s="580">
        <v>3.2641611227885572E-2</v>
      </c>
      <c r="AX147" s="580">
        <v>3.2620337287570682E-2</v>
      </c>
      <c r="AY147" s="580">
        <v>3.2599091059476192E-2</v>
      </c>
      <c r="AZ147" s="580">
        <v>3.2577872489488915E-2</v>
      </c>
      <c r="BA147" s="580">
        <v>3.2556681523636458E-2</v>
      </c>
      <c r="BB147" s="580">
        <v>3.253551810808674E-2</v>
      </c>
      <c r="BC147" s="580">
        <v>3.2514382189147595E-2</v>
      </c>
      <c r="BD147" s="580">
        <v>3.2493273713266269E-2</v>
      </c>
      <c r="BE147" s="580">
        <v>3.2472192627028988E-2</v>
      </c>
      <c r="BF147" s="580">
        <v>3.2451138877160494E-2</v>
      </c>
      <c r="BG147" s="580">
        <v>3.2430112410523626E-2</v>
      </c>
      <c r="BH147" s="580">
        <v>3.2409113174118834E-2</v>
      </c>
      <c r="BI147" s="580">
        <v>3.2388141115083771E-2</v>
      </c>
      <c r="BJ147" s="580">
        <v>3.2367196180692809E-2</v>
      </c>
      <c r="BK147" s="580">
        <v>3.2346278318356646E-2</v>
      </c>
    </row>
    <row r="148" spans="1:63">
      <c r="A148" s="1068"/>
      <c r="B148" s="510">
        <v>32.75</v>
      </c>
      <c r="C148" s="580">
        <v>3.3268704965187995E-2</v>
      </c>
      <c r="D148" s="580">
        <v>3.3246495187276862E-2</v>
      </c>
      <c r="E148" s="580">
        <v>3.3224315043531009E-2</v>
      </c>
      <c r="F148" s="580">
        <v>3.3202164474679358E-2</v>
      </c>
      <c r="G148" s="580">
        <v>3.3180043421608789E-2</v>
      </c>
      <c r="H148" s="580">
        <v>3.3157951825363623E-2</v>
      </c>
      <c r="I148" s="580">
        <v>3.3135889627145088E-2</v>
      </c>
      <c r="J148" s="580">
        <v>3.3113856768310787E-2</v>
      </c>
      <c r="K148" s="580">
        <v>3.30918531903742E-2</v>
      </c>
      <c r="L148" s="580">
        <v>3.3069878835004167E-2</v>
      </c>
      <c r="M148" s="580">
        <v>3.3047933644024342E-2</v>
      </c>
      <c r="N148" s="580">
        <v>3.3026017559412708E-2</v>
      </c>
      <c r="O148" s="580">
        <v>3.3004130523301062E-2</v>
      </c>
      <c r="P148" s="580">
        <v>3.2982272477974493E-2</v>
      </c>
      <c r="Q148" s="580">
        <v>3.2960443365870895E-2</v>
      </c>
      <c r="R148" s="580">
        <v>3.293864312958044E-2</v>
      </c>
      <c r="S148" s="580">
        <v>3.2916871711845083E-2</v>
      </c>
      <c r="T148" s="580">
        <v>3.2895129055558074E-2</v>
      </c>
      <c r="U148" s="580">
        <v>3.2873415103763438E-2</v>
      </c>
      <c r="V148" s="580">
        <v>3.2851729799655484E-2</v>
      </c>
      <c r="W148" s="580">
        <v>3.2830073086578315E-2</v>
      </c>
      <c r="X148" s="580">
        <v>3.2808444908025335E-2</v>
      </c>
      <c r="Y148" s="580">
        <v>3.2786845207638755E-2</v>
      </c>
      <c r="Z148" s="580">
        <v>3.2765273929209089E-2</v>
      </c>
      <c r="AA148" s="580">
        <v>3.2743731016674708E-2</v>
      </c>
      <c r="AB148" s="580">
        <v>3.2722216414121291E-2</v>
      </c>
      <c r="AC148" s="580">
        <v>3.2700730065781405E-2</v>
      </c>
      <c r="AD148" s="580">
        <v>3.2679271916033988E-2</v>
      </c>
      <c r="AE148" s="580">
        <v>3.2657841909403865E-2</v>
      </c>
      <c r="AF148" s="580">
        <v>3.2636439990561289E-2</v>
      </c>
      <c r="AG148" s="580">
        <v>3.2615066104321459E-2</v>
      </c>
      <c r="AH148" s="580">
        <v>3.2593720195644042E-2</v>
      </c>
      <c r="AI148" s="580">
        <v>3.25724022096327E-2</v>
      </c>
      <c r="AJ148" s="580">
        <v>3.2551112091534627E-2</v>
      </c>
      <c r="AK148" s="580">
        <v>3.2529849786740068E-2</v>
      </c>
      <c r="AL148" s="580">
        <v>3.250861524078185E-2</v>
      </c>
      <c r="AM148" s="580">
        <v>3.2487408399334942E-2</v>
      </c>
      <c r="AN148" s="580">
        <v>3.2466229208215971E-2</v>
      </c>
      <c r="AO148" s="580">
        <v>3.2445077613382771E-2</v>
      </c>
      <c r="AP148" s="580">
        <v>3.2423953560933895E-2</v>
      </c>
      <c r="AQ148" s="580">
        <v>3.2402856997108209E-2</v>
      </c>
      <c r="AR148" s="580">
        <v>3.2381787868284377E-2</v>
      </c>
      <c r="AS148" s="580">
        <v>3.2360746120980451E-2</v>
      </c>
      <c r="AT148" s="580">
        <v>3.2339731701853412E-2</v>
      </c>
      <c r="AU148" s="580">
        <v>3.2318744557698689E-2</v>
      </c>
      <c r="AV148" s="580">
        <v>3.2297784635449758E-2</v>
      </c>
      <c r="AW148" s="580">
        <v>3.2276851882177646E-2</v>
      </c>
      <c r="AX148" s="580">
        <v>3.2255946245090518E-2</v>
      </c>
      <c r="AY148" s="580">
        <v>3.2235067671533217E-2</v>
      </c>
      <c r="AZ148" s="580">
        <v>3.221421610898683E-2</v>
      </c>
      <c r="BA148" s="580">
        <v>3.2193391505068253E-2</v>
      </c>
      <c r="BB148" s="580">
        <v>3.2172593807529737E-2</v>
      </c>
      <c r="BC148" s="580">
        <v>3.2151822964258468E-2</v>
      </c>
      <c r="BD148" s="580">
        <v>3.2131078923276109E-2</v>
      </c>
      <c r="BE148" s="580">
        <v>3.2110361632738386E-2</v>
      </c>
      <c r="BF148" s="580">
        <v>3.2089671040934652E-2</v>
      </c>
      <c r="BG148" s="580">
        <v>3.2069007096287454E-2</v>
      </c>
      <c r="BH148" s="580">
        <v>3.2048369747352118E-2</v>
      </c>
      <c r="BI148" s="580">
        <v>3.202775894281628E-2</v>
      </c>
      <c r="BJ148" s="580">
        <v>3.2007174631499526E-2</v>
      </c>
      <c r="BK148" s="580">
        <v>3.1986616762352892E-2</v>
      </c>
    </row>
    <row r="149" spans="1:63">
      <c r="A149" s="1068"/>
      <c r="B149" s="510">
        <v>33</v>
      </c>
      <c r="C149" s="580">
        <v>3.2892788561290541E-2</v>
      </c>
      <c r="D149" s="580">
        <v>3.2870969333750603E-2</v>
      </c>
      <c r="E149" s="580">
        <v>3.284917903432024E-2</v>
      </c>
      <c r="F149" s="580">
        <v>3.2827417605507878E-2</v>
      </c>
      <c r="G149" s="580">
        <v>3.2805684989974195E-2</v>
      </c>
      <c r="H149" s="580">
        <v>3.2783981130531603E-2</v>
      </c>
      <c r="I149" s="580">
        <v>3.2762305970143742E-2</v>
      </c>
      <c r="J149" s="580">
        <v>3.274065945192501E-2</v>
      </c>
      <c r="K149" s="580">
        <v>3.2719041519140027E-2</v>
      </c>
      <c r="L149" s="580">
        <v>3.2697452115203168E-2</v>
      </c>
      <c r="M149" s="580">
        <v>3.2675891183678057E-2</v>
      </c>
      <c r="N149" s="580">
        <v>3.2654358668277095E-2</v>
      </c>
      <c r="O149" s="580">
        <v>3.2632854512860923E-2</v>
      </c>
      <c r="P149" s="580">
        <v>3.2611378661437991E-2</v>
      </c>
      <c r="Q149" s="580">
        <v>3.2589931058164032E-2</v>
      </c>
      <c r="R149" s="580">
        <v>3.2568511647341591E-2</v>
      </c>
      <c r="S149" s="580">
        <v>3.2547120373419544E-2</v>
      </c>
      <c r="T149" s="580">
        <v>3.2525757180992619E-2</v>
      </c>
      <c r="U149" s="580">
        <v>3.2504422014800922E-2</v>
      </c>
      <c r="V149" s="580">
        <v>3.2483114819729451E-2</v>
      </c>
      <c r="W149" s="580">
        <v>3.2461835540807615E-2</v>
      </c>
      <c r="X149" s="580">
        <v>3.2440584123208771E-2</v>
      </c>
      <c r="Y149" s="580">
        <v>3.2419360512249772E-2</v>
      </c>
      <c r="Z149" s="580">
        <v>3.2398164653390453E-2</v>
      </c>
      <c r="AA149" s="580">
        <v>3.2376996492233218E-2</v>
      </c>
      <c r="AB149" s="580">
        <v>3.2355855974522521E-2</v>
      </c>
      <c r="AC149" s="580">
        <v>3.2334743046144442E-2</v>
      </c>
      <c r="AD149" s="580">
        <v>3.2313657653126208E-2</v>
      </c>
      <c r="AE149" s="580">
        <v>3.229259974163573E-2</v>
      </c>
      <c r="AF149" s="580">
        <v>3.2271569257981164E-2</v>
      </c>
      <c r="AG149" s="580">
        <v>3.2250566148610431E-2</v>
      </c>
      <c r="AH149" s="580">
        <v>3.2229590360110784E-2</v>
      </c>
      <c r="AI149" s="580">
        <v>3.2208641839208324E-2</v>
      </c>
      <c r="AJ149" s="580">
        <v>3.2187720532767597E-2</v>
      </c>
      <c r="AK149" s="580">
        <v>3.2166826387791086E-2</v>
      </c>
      <c r="AL149" s="580">
        <v>3.2145959351418819E-2</v>
      </c>
      <c r="AM149" s="580">
        <v>3.21251193709279E-2</v>
      </c>
      <c r="AN149" s="580">
        <v>3.2104306393732046E-2</v>
      </c>
      <c r="AO149" s="580">
        <v>3.2083520367381171E-2</v>
      </c>
      <c r="AP149" s="580">
        <v>3.206276123956095E-2</v>
      </c>
      <c r="AQ149" s="580">
        <v>3.2042028958092342E-2</v>
      </c>
      <c r="AR149" s="580">
        <v>3.2021323470931187E-2</v>
      </c>
      <c r="AS149" s="580">
        <v>3.2000644726167773E-2</v>
      </c>
      <c r="AT149" s="580">
        <v>3.1979992672026385E-2</v>
      </c>
      <c r="AU149" s="580">
        <v>3.1959367256864872E-2</v>
      </c>
      <c r="AV149" s="580">
        <v>3.193876842917423E-2</v>
      </c>
      <c r="AW149" s="580">
        <v>3.1918196137578153E-2</v>
      </c>
      <c r="AX149" s="580">
        <v>3.1897650330832646E-2</v>
      </c>
      <c r="AY149" s="580">
        <v>3.1877130957825538E-2</v>
      </c>
      <c r="AZ149" s="580">
        <v>3.185663796757613E-2</v>
      </c>
      <c r="BA149" s="580">
        <v>3.1836171309234697E-2</v>
      </c>
      <c r="BB149" s="580">
        <v>3.1815730932082148E-2</v>
      </c>
      <c r="BC149" s="580">
        <v>3.179531678552952E-2</v>
      </c>
      <c r="BD149" s="580">
        <v>3.1774928819117636E-2</v>
      </c>
      <c r="BE149" s="580">
        <v>3.1754566982516656E-2</v>
      </c>
      <c r="BF149" s="580">
        <v>3.1734231225525655E-2</v>
      </c>
      <c r="BG149" s="580">
        <v>3.1713921498072228E-2</v>
      </c>
      <c r="BH149" s="580">
        <v>3.1693637750212077E-2</v>
      </c>
      <c r="BI149" s="580">
        <v>3.1673379932128577E-2</v>
      </c>
      <c r="BJ149" s="580">
        <v>3.1653147994132422E-2</v>
      </c>
      <c r="BK149" s="580">
        <v>3.1632941886661145E-2</v>
      </c>
    </row>
    <row r="150" spans="1:63">
      <c r="A150" s="1068"/>
      <c r="B150" s="510">
        <v>33.25</v>
      </c>
      <c r="C150" s="580">
        <v>3.2523239102126268E-2</v>
      </c>
      <c r="D150" s="580">
        <v>3.2501801294037416E-2</v>
      </c>
      <c r="E150" s="580">
        <v>3.2480391728946151E-2</v>
      </c>
      <c r="F150" s="580">
        <v>3.2459010351076581E-2</v>
      </c>
      <c r="G150" s="580">
        <v>3.2437657104799594E-2</v>
      </c>
      <c r="H150" s="580">
        <v>3.2416331934632357E-2</v>
      </c>
      <c r="I150" s="580">
        <v>3.239503478523785E-2</v>
      </c>
      <c r="J150" s="580">
        <v>3.2373765601424374E-2</v>
      </c>
      <c r="K150" s="580">
        <v>3.2352524328145088E-2</v>
      </c>
      <c r="L150" s="580">
        <v>3.233131091049752E-2</v>
      </c>
      <c r="M150" s="580">
        <v>3.2310125293723103E-2</v>
      </c>
      <c r="N150" s="580">
        <v>3.2288967423206708E-2</v>
      </c>
      <c r="O150" s="580">
        <v>3.2267837244476169E-2</v>
      </c>
      <c r="P150" s="580">
        <v>3.2246734703201795E-2</v>
      </c>
      <c r="Q150" s="580">
        <v>3.2225659745195943E-2</v>
      </c>
      <c r="R150" s="580">
        <v>3.2204612316412536E-2</v>
      </c>
      <c r="S150" s="580">
        <v>3.2183592362946586E-2</v>
      </c>
      <c r="T150" s="580">
        <v>3.216259983103377E-2</v>
      </c>
      <c r="U150" s="580">
        <v>3.2141634667049938E-2</v>
      </c>
      <c r="V150" s="580">
        <v>3.2120696817510667E-2</v>
      </c>
      <c r="W150" s="580">
        <v>3.2099786229070795E-2</v>
      </c>
      <c r="X150" s="580">
        <v>3.2078902848524014E-2</v>
      </c>
      <c r="Y150" s="580">
        <v>3.2058046622802351E-2</v>
      </c>
      <c r="Z150" s="580">
        <v>3.2037217498975777E-2</v>
      </c>
      <c r="AA150" s="580">
        <v>3.2016415424251723E-2</v>
      </c>
      <c r="AB150" s="580">
        <v>3.1995640345974651E-2</v>
      </c>
      <c r="AC150" s="580">
        <v>3.1974892211625597E-2</v>
      </c>
      <c r="AD150" s="580">
        <v>3.1954170968821735E-2</v>
      </c>
      <c r="AE150" s="580">
        <v>3.1933476565315956E-2</v>
      </c>
      <c r="AF150" s="580">
        <v>3.1912808948996389E-2</v>
      </c>
      <c r="AG150" s="580">
        <v>3.1892168067885994E-2</v>
      </c>
      <c r="AH150" s="580">
        <v>3.1871553870142122E-2</v>
      </c>
      <c r="AI150" s="580">
        <v>3.1850966304056066E-2</v>
      </c>
      <c r="AJ150" s="580">
        <v>3.1830405318052639E-2</v>
      </c>
      <c r="AK150" s="580">
        <v>3.1809870860689753E-2</v>
      </c>
      <c r="AL150" s="580">
        <v>3.1789362880657965E-2</v>
      </c>
      <c r="AM150" s="580">
        <v>3.1768881326780081E-2</v>
      </c>
      <c r="AN150" s="580">
        <v>3.1748426148010711E-2</v>
      </c>
      <c r="AO150" s="580">
        <v>3.1727997293435825E-2</v>
      </c>
      <c r="AP150" s="580">
        <v>3.1707594712272379E-2</v>
      </c>
      <c r="AQ150" s="580">
        <v>3.1687218353867862E-2</v>
      </c>
      <c r="AR150" s="580">
        <v>3.1666868167699876E-2</v>
      </c>
      <c r="AS150" s="580">
        <v>3.1646544103375744E-2</v>
      </c>
      <c r="AT150" s="580">
        <v>3.1626246110632049E-2</v>
      </c>
      <c r="AU150" s="580">
        <v>3.1605974139334275E-2</v>
      </c>
      <c r="AV150" s="580">
        <v>3.1585728139476341E-2</v>
      </c>
      <c r="AW150" s="580">
        <v>3.1565508061180227E-2</v>
      </c>
      <c r="AX150" s="580">
        <v>3.1545313854695549E-2</v>
      </c>
      <c r="AY150" s="580">
        <v>3.1525145470399155E-2</v>
      </c>
      <c r="AZ150" s="580">
        <v>3.150500285879472E-2</v>
      </c>
      <c r="BA150" s="580">
        <v>3.1484885970512341E-2</v>
      </c>
      <c r="BB150" s="580">
        <v>3.1464794756308118E-2</v>
      </c>
      <c r="BC150" s="580">
        <v>3.144472916706377E-2</v>
      </c>
      <c r="BD150" s="580">
        <v>3.1424689153786246E-2</v>
      </c>
      <c r="BE150" s="580">
        <v>3.1404674667607289E-2</v>
      </c>
      <c r="BF150" s="580">
        <v>3.1384685659783071E-2</v>
      </c>
      <c r="BG150" s="580">
        <v>3.1364722081693788E-2</v>
      </c>
      <c r="BH150" s="580">
        <v>3.1344783884843255E-2</v>
      </c>
      <c r="BI150" s="580">
        <v>3.1324871020858527E-2</v>
      </c>
      <c r="BJ150" s="580">
        <v>3.1304983441489513E-2</v>
      </c>
      <c r="BK150" s="580">
        <v>3.1285121098608565E-2</v>
      </c>
    </row>
    <row r="151" spans="1:63">
      <c r="A151" s="1068"/>
      <c r="B151" s="510">
        <v>33.5</v>
      </c>
      <c r="C151" s="580">
        <v>3.2159912923296237E-2</v>
      </c>
      <c r="D151" s="580">
        <v>3.2138847669791658E-2</v>
      </c>
      <c r="E151" s="580">
        <v>3.21178099943739E-2</v>
      </c>
      <c r="F151" s="580">
        <v>3.2096799842921624E-2</v>
      </c>
      <c r="G151" s="580">
        <v>3.2075817161454988E-2</v>
      </c>
      <c r="H151" s="580">
        <v>3.2054861896135239E-2</v>
      </c>
      <c r="I151" s="580">
        <v>3.2033933993264194E-2</v>
      </c>
      <c r="J151" s="580">
        <v>3.2013033399283831E-2</v>
      </c>
      <c r="K151" s="580">
        <v>3.1992160060775807E-2</v>
      </c>
      <c r="L151" s="580">
        <v>3.1971313924461009E-2</v>
      </c>
      <c r="M151" s="580">
        <v>3.1950494937199113E-2</v>
      </c>
      <c r="N151" s="580">
        <v>3.1929703045988092E-2</v>
      </c>
      <c r="O151" s="580">
        <v>3.1908938197963824E-2</v>
      </c>
      <c r="P151" s="580">
        <v>3.1888200340399589E-2</v>
      </c>
      <c r="Q151" s="580">
        <v>3.1867489420705671E-2</v>
      </c>
      <c r="R151" s="580">
        <v>3.1846805386428874E-2</v>
      </c>
      <c r="S151" s="580">
        <v>3.1826148185252097E-2</v>
      </c>
      <c r="T151" s="580">
        <v>3.1805517764993914E-2</v>
      </c>
      <c r="U151" s="580">
        <v>3.1784914073608068E-2</v>
      </c>
      <c r="V151" s="580">
        <v>3.1764337059183113E-2</v>
      </c>
      <c r="W151" s="580">
        <v>3.1743786669941938E-2</v>
      </c>
      <c r="X151" s="580">
        <v>3.1723262854241326E-2</v>
      </c>
      <c r="Y151" s="580">
        <v>3.1702765560571541E-2</v>
      </c>
      <c r="Z151" s="580">
        <v>3.1682294737555877E-2</v>
      </c>
      <c r="AA151" s="580">
        <v>3.1661850333950269E-2</v>
      </c>
      <c r="AB151" s="580">
        <v>3.1641432298642788E-2</v>
      </c>
      <c r="AC151" s="580">
        <v>3.1621040580653313E-2</v>
      </c>
      <c r="AD151" s="580">
        <v>3.1600675129133025E-2</v>
      </c>
      <c r="AE151" s="580">
        <v>3.1580335893364044E-2</v>
      </c>
      <c r="AF151" s="580">
        <v>3.1560022822758944E-2</v>
      </c>
      <c r="AG151" s="580">
        <v>3.1539735866860423E-2</v>
      </c>
      <c r="AH151" s="580">
        <v>3.1519474975340765E-2</v>
      </c>
      <c r="AI151" s="580">
        <v>3.1499240098001556E-2</v>
      </c>
      <c r="AJ151" s="580">
        <v>3.1479031184773167E-2</v>
      </c>
      <c r="AK151" s="580">
        <v>3.1458848185714386E-2</v>
      </c>
      <c r="AL151" s="580">
        <v>3.1438691051012005E-2</v>
      </c>
      <c r="AM151" s="580">
        <v>3.1418559730980414E-2</v>
      </c>
      <c r="AN151" s="580">
        <v>3.1398454176061158E-2</v>
      </c>
      <c r="AO151" s="580">
        <v>3.1378374336822563E-2</v>
      </c>
      <c r="AP151" s="580">
        <v>3.1358320163959348E-2</v>
      </c>
      <c r="AQ151" s="580">
        <v>3.1338291608292171E-2</v>
      </c>
      <c r="AR151" s="580">
        <v>3.1318288620767264E-2</v>
      </c>
      <c r="AS151" s="580">
        <v>3.1298311152456022E-2</v>
      </c>
      <c r="AT151" s="580">
        <v>3.1278359154554597E-2</v>
      </c>
      <c r="AU151" s="580">
        <v>3.1258432578383503E-2</v>
      </c>
      <c r="AV151" s="580">
        <v>3.1238531375387249E-2</v>
      </c>
      <c r="AW151" s="580">
        <v>3.1218655497133894E-2</v>
      </c>
      <c r="AX151" s="580">
        <v>3.1198804895314691E-2</v>
      </c>
      <c r="AY151" s="580">
        <v>3.1178979521743689E-2</v>
      </c>
      <c r="AZ151" s="580">
        <v>3.1159179328357326E-2</v>
      </c>
      <c r="BA151" s="580">
        <v>3.1139404267214066E-2</v>
      </c>
      <c r="BB151" s="580">
        <v>3.1119654290493994E-2</v>
      </c>
      <c r="BC151" s="580">
        <v>3.1099929350498434E-2</v>
      </c>
      <c r="BD151" s="580">
        <v>3.1080229399649571E-2</v>
      </c>
      <c r="BE151" s="580">
        <v>3.1060554390490065E-2</v>
      </c>
      <c r="BF151" s="580">
        <v>3.1040904275682669E-2</v>
      </c>
      <c r="BG151" s="580">
        <v>3.1021279008009842E-2</v>
      </c>
      <c r="BH151" s="580">
        <v>3.1001678540373386E-2</v>
      </c>
      <c r="BI151" s="580">
        <v>3.0982102825794066E-2</v>
      </c>
      <c r="BJ151" s="580">
        <v>3.0962551817411223E-2</v>
      </c>
      <c r="BK151" s="580">
        <v>3.0943025468482412E-2</v>
      </c>
    </row>
    <row r="152" spans="1:63">
      <c r="A152" s="1068"/>
      <c r="B152" s="510">
        <v>33.75</v>
      </c>
      <c r="C152" s="580">
        <v>3.1802670408524088E-2</v>
      </c>
      <c r="D152" s="580">
        <v>3.1781969101516525E-2</v>
      </c>
      <c r="E152" s="580">
        <v>3.1761294727174399E-2</v>
      </c>
      <c r="F152" s="580">
        <v>3.174064723297227E-2</v>
      </c>
      <c r="G152" s="580">
        <v>3.1720026566521189E-2</v>
      </c>
      <c r="H152" s="580">
        <v>3.1699432675568254E-2</v>
      </c>
      <c r="I152" s="580">
        <v>3.167886550799618E-2</v>
      </c>
      <c r="J152" s="580">
        <v>3.1658325011822842E-2</v>
      </c>
      <c r="K152" s="580">
        <v>3.1637811135200866E-2</v>
      </c>
      <c r="L152" s="580">
        <v>3.1617323826417153E-2</v>
      </c>
      <c r="M152" s="580">
        <v>3.1596863033892489E-2</v>
      </c>
      <c r="N152" s="580">
        <v>3.1576428706181069E-2</v>
      </c>
      <c r="O152" s="580">
        <v>3.1556020791970091E-2</v>
      </c>
      <c r="P152" s="580">
        <v>3.1535639240079336E-2</v>
      </c>
      <c r="Q152" s="580">
        <v>3.1515283999460714E-2</v>
      </c>
      <c r="R152" s="580">
        <v>3.1494955019197843E-2</v>
      </c>
      <c r="S152" s="580">
        <v>3.1474652248505645E-2</v>
      </c>
      <c r="T152" s="580">
        <v>3.1454375636729905E-2</v>
      </c>
      <c r="U152" s="580">
        <v>3.1434125133346841E-2</v>
      </c>
      <c r="V152" s="580">
        <v>3.1413900687962716E-2</v>
      </c>
      <c r="W152" s="580">
        <v>3.1393702250313398E-2</v>
      </c>
      <c r="X152" s="580">
        <v>3.1373529770263933E-2</v>
      </c>
      <c r="Y152" s="580">
        <v>3.1353383197808157E-2</v>
      </c>
      <c r="Z152" s="580">
        <v>3.1333262483068267E-2</v>
      </c>
      <c r="AA152" s="580">
        <v>3.1313167576294404E-2</v>
      </c>
      <c r="AB152" s="580">
        <v>3.129309842786427E-2</v>
      </c>
      <c r="AC152" s="580">
        <v>3.1273054988282679E-2</v>
      </c>
      <c r="AD152" s="580">
        <v>3.1253037208181185E-2</v>
      </c>
      <c r="AE152" s="580">
        <v>3.1233045038317662E-2</v>
      </c>
      <c r="AF152" s="580">
        <v>3.1213078429575894E-2</v>
      </c>
      <c r="AG152" s="580">
        <v>3.1193137332965193E-2</v>
      </c>
      <c r="AH152" s="580">
        <v>3.1173221699619974E-2</v>
      </c>
      <c r="AI152" s="580">
        <v>3.1153331480799375E-2</v>
      </c>
      <c r="AJ152" s="580">
        <v>3.1133466627886852E-2</v>
      </c>
      <c r="AK152" s="580">
        <v>3.1113627092389778E-2</v>
      </c>
      <c r="AL152" s="580">
        <v>3.1093812825939062E-2</v>
      </c>
      <c r="AM152" s="580">
        <v>3.1074023780288729E-2</v>
      </c>
      <c r="AN152" s="580">
        <v>3.1054259907315567E-2</v>
      </c>
      <c r="AO152" s="580">
        <v>3.1034521159018707E-2</v>
      </c>
      <c r="AP152" s="580">
        <v>3.1014807487519246E-2</v>
      </c>
      <c r="AQ152" s="580">
        <v>3.0995118845059857E-2</v>
      </c>
      <c r="AR152" s="580">
        <v>3.0975455184004408E-2</v>
      </c>
      <c r="AS152" s="580">
        <v>3.0955816456837561E-2</v>
      </c>
      <c r="AT152" s="580">
        <v>3.0936202616164421E-2</v>
      </c>
      <c r="AU152" s="580">
        <v>3.0916613614710122E-2</v>
      </c>
      <c r="AV152" s="580">
        <v>3.0897049405319468E-2</v>
      </c>
      <c r="AW152" s="580">
        <v>3.0877509940956546E-2</v>
      </c>
      <c r="AX152" s="580">
        <v>3.0857995174704354E-2</v>
      </c>
      <c r="AY152" s="580">
        <v>3.0838505059764411E-2</v>
      </c>
      <c r="AZ152" s="580">
        <v>3.0819039549456407E-2</v>
      </c>
      <c r="BA152" s="580">
        <v>3.0799598597217814E-2</v>
      </c>
      <c r="BB152" s="580">
        <v>3.0780182156603515E-2</v>
      </c>
      <c r="BC152" s="580">
        <v>3.0760790181285438E-2</v>
      </c>
      <c r="BD152" s="580">
        <v>3.0741422625052198E-2</v>
      </c>
      <c r="BE152" s="580">
        <v>3.07220794418087E-2</v>
      </c>
      <c r="BF152" s="580">
        <v>3.0702760585575806E-2</v>
      </c>
      <c r="BG152" s="580">
        <v>3.0683466010489949E-2</v>
      </c>
      <c r="BH152" s="580">
        <v>3.0664195670802787E-2</v>
      </c>
      <c r="BI152" s="580">
        <v>3.0644949520880826E-2</v>
      </c>
      <c r="BJ152" s="580">
        <v>3.0625727515205065E-2</v>
      </c>
      <c r="BK152" s="580">
        <v>3.0606529608370649E-2</v>
      </c>
    </row>
    <row r="153" spans="1:63">
      <c r="A153" s="1068"/>
      <c r="B153" s="510">
        <v>34</v>
      </c>
      <c r="C153" s="580">
        <v>3.1451375852931902E-2</v>
      </c>
      <c r="D153" s="580">
        <v>3.1431030132215911E-2</v>
      </c>
      <c r="E153" s="580">
        <v>3.1410710717550604E-2</v>
      </c>
      <c r="F153" s="580">
        <v>3.1390417557950225E-2</v>
      </c>
      <c r="G153" s="580">
        <v>3.1370150602560716E-2</v>
      </c>
      <c r="H153" s="580">
        <v>3.1349909800659229E-2</v>
      </c>
      <c r="I153" s="580">
        <v>3.132969510165378E-2</v>
      </c>
      <c r="J153" s="580">
        <v>3.1309506455082764E-2</v>
      </c>
      <c r="K153" s="580">
        <v>3.128934381061458E-2</v>
      </c>
      <c r="L153" s="580">
        <v>3.126920711804717E-2</v>
      </c>
      <c r="M153" s="580">
        <v>3.124909632730764E-2</v>
      </c>
      <c r="N153" s="580">
        <v>3.1229011388451834E-2</v>
      </c>
      <c r="O153" s="580">
        <v>3.1208952251663914E-2</v>
      </c>
      <c r="P153" s="580">
        <v>3.1188918867255944E-2</v>
      </c>
      <c r="Q153" s="580">
        <v>3.1168911185667496E-2</v>
      </c>
      <c r="R153" s="580">
        <v>3.1148929157465234E-2</v>
      </c>
      <c r="S153" s="580">
        <v>3.1128972733342496E-2</v>
      </c>
      <c r="T153" s="580">
        <v>3.1109041864118902E-2</v>
      </c>
      <c r="U153" s="580">
        <v>3.1089136500739949E-2</v>
      </c>
      <c r="V153" s="580">
        <v>3.1069256594276604E-2</v>
      </c>
      <c r="W153" s="580">
        <v>3.10494020959249E-2</v>
      </c>
      <c r="X153" s="580">
        <v>3.1029572957005553E-2</v>
      </c>
      <c r="Y153" s="580">
        <v>3.1009769128963534E-2</v>
      </c>
      <c r="Z153" s="580">
        <v>3.0989990563367702E-2</v>
      </c>
      <c r="AA153" s="580">
        <v>3.09702372119104E-2</v>
      </c>
      <c r="AB153" s="580">
        <v>3.0950509026407055E-2</v>
      </c>
      <c r="AC153" s="580">
        <v>3.0930805958795791E-2</v>
      </c>
      <c r="AD153" s="580">
        <v>3.0911127961137048E-2</v>
      </c>
      <c r="AE153" s="580">
        <v>3.0891474985613166E-2</v>
      </c>
      <c r="AF153" s="580">
        <v>3.0871846984528033E-2</v>
      </c>
      <c r="AG153" s="580">
        <v>3.0852243910306668E-2</v>
      </c>
      <c r="AH153" s="580">
        <v>3.0832665715494863E-2</v>
      </c>
      <c r="AI153" s="580">
        <v>3.0813112352758781E-2</v>
      </c>
      <c r="AJ153" s="580">
        <v>3.0793583774884583E-2</v>
      </c>
      <c r="AK153" s="580">
        <v>3.0774079934778039E-2</v>
      </c>
      <c r="AL153" s="580">
        <v>3.0754600785464162E-2</v>
      </c>
      <c r="AM153" s="580">
        <v>3.073514628008683E-2</v>
      </c>
      <c r="AN153" s="580">
        <v>3.0715716371908397E-2</v>
      </c>
      <c r="AO153" s="580">
        <v>3.0696311014309328E-2</v>
      </c>
      <c r="AP153" s="580">
        <v>3.0676930160787839E-2</v>
      </c>
      <c r="AQ153" s="580">
        <v>3.0657573764959496E-2</v>
      </c>
      <c r="AR153" s="580">
        <v>3.0638241780556862E-2</v>
      </c>
      <c r="AS153" s="580">
        <v>3.0618934161429134E-2</v>
      </c>
      <c r="AT153" s="580">
        <v>3.0599650861541771E-2</v>
      </c>
      <c r="AU153" s="580">
        <v>3.0580391834976118E-2</v>
      </c>
      <c r="AV153" s="580">
        <v>3.0561157035929053E-2</v>
      </c>
      <c r="AW153" s="580">
        <v>3.0541946418712627E-2</v>
      </c>
      <c r="AX153" s="580">
        <v>3.0522759937753684E-2</v>
      </c>
      <c r="AY153" s="580">
        <v>3.0503597547593523E-2</v>
      </c>
      <c r="AZ153" s="580">
        <v>3.0484459202887518E-2</v>
      </c>
      <c r="BA153" s="580">
        <v>3.0465344858404783E-2</v>
      </c>
      <c r="BB153" s="580">
        <v>3.0446254469027795E-2</v>
      </c>
      <c r="BC153" s="580">
        <v>3.0427187989752056E-2</v>
      </c>
      <c r="BD153" s="580">
        <v>3.0408145375685716E-2</v>
      </c>
      <c r="BE153" s="580">
        <v>3.0389126582049245E-2</v>
      </c>
      <c r="BF153" s="580">
        <v>3.0370131564175076E-2</v>
      </c>
      <c r="BG153" s="580">
        <v>3.0351160277507248E-2</v>
      </c>
      <c r="BH153" s="580">
        <v>3.0332212677601056E-2</v>
      </c>
      <c r="BI153" s="580">
        <v>3.0313288720122726E-2</v>
      </c>
      <c r="BJ153" s="580">
        <v>3.0294388360849026E-2</v>
      </c>
      <c r="BK153" s="580">
        <v>3.0275511555666972E-2</v>
      </c>
    </row>
    <row r="154" spans="1:63">
      <c r="A154" s="1068"/>
      <c r="B154" s="576">
        <v>34.25</v>
      </c>
      <c r="C154" s="580">
        <v>3.1105897331696674E-2</v>
      </c>
      <c r="D154" s="580">
        <v>3.1085899076409358E-2</v>
      </c>
      <c r="E154" s="580">
        <v>3.1065926518709659E-2</v>
      </c>
      <c r="F154" s="580">
        <v>3.104597960909761E-2</v>
      </c>
      <c r="G154" s="580">
        <v>3.1026058298200293E-2</v>
      </c>
      <c r="H154" s="580">
        <v>3.1006162536771437E-2</v>
      </c>
      <c r="I154" s="580">
        <v>3.0986292275691007E-2</v>
      </c>
      <c r="J154" s="580">
        <v>3.0966447465964799E-2</v>
      </c>
      <c r="K154" s="580">
        <v>3.0946628058724036E-2</v>
      </c>
      <c r="L154" s="580">
        <v>3.092683400522498E-2</v>
      </c>
      <c r="M154" s="580">
        <v>3.0907065256848519E-2</v>
      </c>
      <c r="N154" s="580">
        <v>3.0887321765099771E-2</v>
      </c>
      <c r="O154" s="580">
        <v>3.0867603481607692E-2</v>
      </c>
      <c r="P154" s="580">
        <v>3.0847910358124678E-2</v>
      </c>
      <c r="Q154" s="580">
        <v>3.0828242346526168E-2</v>
      </c>
      <c r="R154" s="580">
        <v>3.0808599398810258E-2</v>
      </c>
      <c r="S154" s="580">
        <v>3.0788981467097316E-2</v>
      </c>
      <c r="T154" s="580">
        <v>3.076938850362957E-2</v>
      </c>
      <c r="U154" s="580">
        <v>3.0749820460770749E-2</v>
      </c>
      <c r="V154" s="580">
        <v>3.0730277291005678E-2</v>
      </c>
      <c r="W154" s="580">
        <v>3.0710758946939903E-2</v>
      </c>
      <c r="X154" s="580">
        <v>3.0691265381299297E-2</v>
      </c>
      <c r="Y154" s="580">
        <v>3.0671796546929687E-2</v>
      </c>
      <c r="Z154" s="580">
        <v>3.0652352396796482E-2</v>
      </c>
      <c r="AA154" s="580">
        <v>3.0632932883984269E-2</v>
      </c>
      <c r="AB154" s="580">
        <v>3.0613537961696465E-2</v>
      </c>
      <c r="AC154" s="580">
        <v>3.0594167583254919E-2</v>
      </c>
      <c r="AD154" s="580">
        <v>3.0574821702099544E-2</v>
      </c>
      <c r="AE154" s="580">
        <v>3.0555500271787953E-2</v>
      </c>
      <c r="AF154" s="580">
        <v>3.0536203245995073E-2</v>
      </c>
      <c r="AG154" s="580">
        <v>3.0516930578512787E-2</v>
      </c>
      <c r="AH154" s="580">
        <v>3.0497682223249556E-2</v>
      </c>
      <c r="AI154" s="580">
        <v>3.0478458134230065E-2</v>
      </c>
      <c r="AJ154" s="580">
        <v>3.0459258265594827E-2</v>
      </c>
      <c r="AK154" s="580">
        <v>3.0440082571599855E-2</v>
      </c>
      <c r="AL154" s="580">
        <v>3.0420931006616279E-2</v>
      </c>
      <c r="AM154" s="580">
        <v>3.040180352512999E-2</v>
      </c>
      <c r="AN154" s="580">
        <v>3.0382700081741272E-2</v>
      </c>
      <c r="AO154" s="580">
        <v>3.0363620631164455E-2</v>
      </c>
      <c r="AP154" s="580">
        <v>3.0344565128227537E-2</v>
      </c>
      <c r="AQ154" s="580">
        <v>3.0325533527871849E-2</v>
      </c>
      <c r="AR154" s="580">
        <v>3.0306525785151694E-2</v>
      </c>
      <c r="AS154" s="580">
        <v>3.0287541855233989E-2</v>
      </c>
      <c r="AT154" s="580">
        <v>3.0268581693397908E-2</v>
      </c>
      <c r="AU154" s="580">
        <v>3.0249645255034541E-2</v>
      </c>
      <c r="AV154" s="580">
        <v>3.0230732495646544E-2</v>
      </c>
      <c r="AW154" s="580">
        <v>3.0211843370847778E-2</v>
      </c>
      <c r="AX154" s="580">
        <v>3.0192977836362978E-2</v>
      </c>
      <c r="AY154" s="580">
        <v>3.0174135848027393E-2</v>
      </c>
      <c r="AZ154" s="580">
        <v>3.0155317361786449E-2</v>
      </c>
      <c r="BA154" s="580">
        <v>3.0136522333695411E-2</v>
      </c>
      <c r="BB154" s="580">
        <v>3.0117750719919029E-2</v>
      </c>
      <c r="BC154" s="580">
        <v>3.0099002476731199E-2</v>
      </c>
      <c r="BD154" s="580">
        <v>3.0080277560514627E-2</v>
      </c>
      <c r="BE154" s="580">
        <v>3.00615759277605E-2</v>
      </c>
      <c r="BF154" s="580">
        <v>3.0042897535068135E-2</v>
      </c>
      <c r="BG154" s="580">
        <v>3.0024242339144639E-2</v>
      </c>
      <c r="BH154" s="580">
        <v>3.0005610296804604E-2</v>
      </c>
      <c r="BI154" s="580">
        <v>2.9987001364969727E-2</v>
      </c>
      <c r="BJ154" s="580">
        <v>2.9968415500668526E-2</v>
      </c>
      <c r="BK154" s="580">
        <v>2.9949852661035972E-2</v>
      </c>
    </row>
    <row r="155" spans="1:63">
      <c r="A155" s="1068"/>
      <c r="B155" s="510">
        <v>34.5</v>
      </c>
      <c r="C155" s="580">
        <v>3.0766106573845351E-2</v>
      </c>
      <c r="D155" s="580">
        <v>3.0746447894269231E-2</v>
      </c>
      <c r="E155" s="580">
        <v>3.0726814321340907E-2</v>
      </c>
      <c r="F155" s="580">
        <v>3.0707205806994469E-2</v>
      </c>
      <c r="G155" s="580">
        <v>3.0687622303286633E-2</v>
      </c>
      <c r="H155" s="580">
        <v>3.0668063762396329E-2</v>
      </c>
      <c r="I155" s="580">
        <v>3.0648530136624334E-2</v>
      </c>
      <c r="J155" s="580">
        <v>3.0629021378392858E-2</v>
      </c>
      <c r="K155" s="580">
        <v>3.0609537440245183E-2</v>
      </c>
      <c r="L155" s="580">
        <v>3.0590078274845275E-2</v>
      </c>
      <c r="M155" s="580">
        <v>3.0570643834977377E-2</v>
      </c>
      <c r="N155" s="580">
        <v>3.0551234073545656E-2</v>
      </c>
      <c r="O155" s="580">
        <v>3.0531848943573813E-2</v>
      </c>
      <c r="P155" s="580">
        <v>3.0512488398204689E-2</v>
      </c>
      <c r="Q155" s="580">
        <v>3.0493152390699906E-2</v>
      </c>
      <c r="R155" s="580">
        <v>3.0473840874439488E-2</v>
      </c>
      <c r="S155" s="580">
        <v>3.0454553802921485E-2</v>
      </c>
      <c r="T155" s="580">
        <v>3.043529112976159E-2</v>
      </c>
      <c r="U155" s="580">
        <v>3.0416052808692782E-2</v>
      </c>
      <c r="V155" s="580">
        <v>3.0396838793564942E-2</v>
      </c>
      <c r="W155" s="580">
        <v>3.0377649038344494E-2</v>
      </c>
      <c r="X155" s="580">
        <v>3.035848349711404E-2</v>
      </c>
      <c r="Y155" s="580">
        <v>3.0339342124071977E-2</v>
      </c>
      <c r="Z155" s="580">
        <v>3.0320224873532149E-2</v>
      </c>
      <c r="AA155" s="580">
        <v>3.0301131699923479E-2</v>
      </c>
      <c r="AB155" s="580">
        <v>3.0282062557789608E-2</v>
      </c>
      <c r="AC155" s="580">
        <v>3.0263017401788519E-2</v>
      </c>
      <c r="AD155" s="580">
        <v>3.0243996186692195E-2</v>
      </c>
      <c r="AE155" s="580">
        <v>3.022499886738627E-2</v>
      </c>
      <c r="AF155" s="580">
        <v>3.020602539886964E-2</v>
      </c>
      <c r="AG155" s="580">
        <v>3.0187075736254135E-2</v>
      </c>
      <c r="AH155" s="580">
        <v>3.0168149834764162E-2</v>
      </c>
      <c r="AI155" s="580">
        <v>3.0149247649736335E-2</v>
      </c>
      <c r="AJ155" s="580">
        <v>3.0130369136619133E-2</v>
      </c>
      <c r="AK155" s="580">
        <v>3.0111514250972572E-2</v>
      </c>
      <c r="AL155" s="580">
        <v>3.0092682948467814E-2</v>
      </c>
      <c r="AM155" s="580">
        <v>3.0073875184886859E-2</v>
      </c>
      <c r="AN155" s="580">
        <v>3.0055090916122174E-2</v>
      </c>
      <c r="AO155" s="580">
        <v>3.0036330098176352E-2</v>
      </c>
      <c r="AP155" s="580">
        <v>3.0017592687161782E-2</v>
      </c>
      <c r="AQ155" s="580">
        <v>2.9998878639300289E-2</v>
      </c>
      <c r="AR155" s="580">
        <v>2.9980187910922811E-2</v>
      </c>
      <c r="AS155" s="580">
        <v>2.9961520458469042E-2</v>
      </c>
      <c r="AT155" s="580">
        <v>2.9942876238487112E-2</v>
      </c>
      <c r="AU155" s="580">
        <v>2.992425520763322E-2</v>
      </c>
      <c r="AV155" s="580">
        <v>2.9905657322671333E-2</v>
      </c>
      <c r="AW155" s="580">
        <v>2.9887082540472832E-2</v>
      </c>
      <c r="AX155" s="580">
        <v>2.9868530818016183E-2</v>
      </c>
      <c r="AY155" s="580">
        <v>2.9850002112386601E-2</v>
      </c>
      <c r="AZ155" s="580">
        <v>2.9831496380775729E-2</v>
      </c>
      <c r="BA155" s="580">
        <v>2.9813013580481298E-2</v>
      </c>
      <c r="BB155" s="580">
        <v>2.9794553668906796E-2</v>
      </c>
      <c r="BC155" s="580">
        <v>2.9776116603561154E-2</v>
      </c>
      <c r="BD155" s="580">
        <v>2.9757702342058417E-2</v>
      </c>
      <c r="BE155" s="580">
        <v>2.9739310842117402E-2</v>
      </c>
      <c r="BF155" s="580">
        <v>2.9720942061561402E-2</v>
      </c>
      <c r="BG155" s="580">
        <v>2.970259595831784E-2</v>
      </c>
      <c r="BH155" s="580">
        <v>2.9684272490417957E-2</v>
      </c>
      <c r="BI155" s="580">
        <v>2.96659716159965E-2</v>
      </c>
      <c r="BJ155" s="580">
        <v>2.9647693293291384E-2</v>
      </c>
      <c r="BK155" s="580">
        <v>2.9629437480643391E-2</v>
      </c>
    </row>
    <row r="156" spans="1:63">
      <c r="A156" s="1068"/>
      <c r="B156" s="510">
        <v>34.75</v>
      </c>
      <c r="C156" s="580">
        <v>3.0431878840959214E-2</v>
      </c>
      <c r="D156" s="580">
        <v>3.041255207065156E-2</v>
      </c>
      <c r="E156" s="580">
        <v>3.0393249832971959E-2</v>
      </c>
      <c r="F156" s="580">
        <v>3.0373972081238935E-2</v>
      </c>
      <c r="G156" s="580">
        <v>3.0354718768889379E-2</v>
      </c>
      <c r="H156" s="580">
        <v>3.0335489849478158E-2</v>
      </c>
      <c r="I156" s="580">
        <v>3.0316285276677759E-2</v>
      </c>
      <c r="J156" s="580">
        <v>3.0297105004277902E-2</v>
      </c>
      <c r="K156" s="580">
        <v>3.0277948986185185E-2</v>
      </c>
      <c r="L156" s="580">
        <v>3.0258817176422703E-2</v>
      </c>
      <c r="M156" s="580">
        <v>3.0239709529129688E-2</v>
      </c>
      <c r="N156" s="580">
        <v>3.0220625998561134E-2</v>
      </c>
      <c r="O156" s="580">
        <v>3.0201566539087427E-2</v>
      </c>
      <c r="P156" s="580">
        <v>3.0182531105194012E-2</v>
      </c>
      <c r="Q156" s="580">
        <v>3.0163519651480994E-2</v>
      </c>
      <c r="R156" s="580">
        <v>3.0144532132662796E-2</v>
      </c>
      <c r="S156" s="580">
        <v>3.0125568503567797E-2</v>
      </c>
      <c r="T156" s="580">
        <v>3.0106628719137975E-2</v>
      </c>
      <c r="U156" s="580">
        <v>3.0087712734428534E-2</v>
      </c>
      <c r="V156" s="580">
        <v>3.0068820504607584E-2</v>
      </c>
      <c r="W156" s="580">
        <v>3.0049951984955751E-2</v>
      </c>
      <c r="X156" s="580">
        <v>3.003110713086584E-2</v>
      </c>
      <c r="Y156" s="580">
        <v>3.0012285897842481E-2</v>
      </c>
      <c r="Z156" s="580">
        <v>2.9993488241501789E-2</v>
      </c>
      <c r="AA156" s="580">
        <v>2.9974714117570987E-2</v>
      </c>
      <c r="AB156" s="580">
        <v>2.9955963481888098E-2</v>
      </c>
      <c r="AC156" s="580">
        <v>2.9937236290401559E-2</v>
      </c>
      <c r="AD156" s="580">
        <v>2.9918532499169908E-2</v>
      </c>
      <c r="AE156" s="580">
        <v>2.9899852064361427E-2</v>
      </c>
      <c r="AF156" s="580">
        <v>2.9881194942253785E-2</v>
      </c>
      <c r="AG156" s="580">
        <v>2.9862561089233738E-2</v>
      </c>
      <c r="AH156" s="580">
        <v>2.984395046179673E-2</v>
      </c>
      <c r="AI156" s="580">
        <v>2.9825363016546612E-2</v>
      </c>
      <c r="AJ156" s="580">
        <v>2.980679871019527E-2</v>
      </c>
      <c r="AK156" s="580">
        <v>2.9788257499562303E-2</v>
      </c>
      <c r="AL156" s="580">
        <v>2.9769739341574678E-2</v>
      </c>
      <c r="AM156" s="580">
        <v>2.9751244193266416E-2</v>
      </c>
      <c r="AN156" s="580">
        <v>2.9732772011778222E-2</v>
      </c>
      <c r="AO156" s="580">
        <v>2.9714322754357203E-2</v>
      </c>
      <c r="AP156" s="580">
        <v>2.9695896378356498E-2</v>
      </c>
      <c r="AQ156" s="580">
        <v>2.967749284123497E-2</v>
      </c>
      <c r="AR156" s="580">
        <v>2.965911210055688E-2</v>
      </c>
      <c r="AS156" s="580">
        <v>2.9640754113991544E-2</v>
      </c>
      <c r="AT156" s="580">
        <v>2.9622418839313013E-2</v>
      </c>
      <c r="AU156" s="580">
        <v>2.9604106234399769E-2</v>
      </c>
      <c r="AV156" s="580">
        <v>2.9585816257234384E-2</v>
      </c>
      <c r="AW156" s="580">
        <v>2.9567548865903199E-2</v>
      </c>
      <c r="AX156" s="580">
        <v>2.9549304018596005E-2</v>
      </c>
      <c r="AY156" s="580">
        <v>2.9531081673605741E-2</v>
      </c>
      <c r="AZ156" s="580">
        <v>2.9512881789328135E-2</v>
      </c>
      <c r="BA156" s="580">
        <v>2.9494704324261441E-2</v>
      </c>
      <c r="BB156" s="580">
        <v>2.9476549237006079E-2</v>
      </c>
      <c r="BC156" s="580">
        <v>2.9458416486264346E-2</v>
      </c>
      <c r="BD156" s="580">
        <v>2.9440306030840094E-2</v>
      </c>
      <c r="BE156" s="580">
        <v>2.9422217829638421E-2</v>
      </c>
      <c r="BF156" s="580">
        <v>2.9404151841665359E-2</v>
      </c>
      <c r="BG156" s="580">
        <v>2.9386108026027546E-2</v>
      </c>
      <c r="BH156" s="580">
        <v>2.936808634193196E-2</v>
      </c>
      <c r="BI156" s="580">
        <v>2.9350086748685576E-2</v>
      </c>
      <c r="BJ156" s="580">
        <v>2.9332109205695064E-2</v>
      </c>
      <c r="BK156" s="580">
        <v>2.9314153672466505E-2</v>
      </c>
    </row>
    <row r="157" spans="1:63">
      <c r="A157" s="1068"/>
      <c r="B157" s="510">
        <v>35</v>
      </c>
      <c r="C157" s="580">
        <v>3.0103092810569797E-2</v>
      </c>
      <c r="D157" s="580">
        <v>3.0084090498803628E-2</v>
      </c>
      <c r="E157" s="580">
        <v>3.0065112161986807E-2</v>
      </c>
      <c r="F157" s="580">
        <v>3.0046157754774667E-2</v>
      </c>
      <c r="G157" s="580">
        <v>3.0027227231936793E-2</v>
      </c>
      <c r="H157" s="580">
        <v>3.0008320548356705E-2</v>
      </c>
      <c r="I157" s="580">
        <v>2.9989437659031476E-2</v>
      </c>
      <c r="J157" s="580">
        <v>2.9970578519071388E-2</v>
      </c>
      <c r="K157" s="580">
        <v>2.9951743083699564E-2</v>
      </c>
      <c r="L157" s="580">
        <v>2.9932931308251615E-2</v>
      </c>
      <c r="M157" s="580">
        <v>2.9914143148175303E-2</v>
      </c>
      <c r="N157" s="580">
        <v>2.9895378559030159E-2</v>
      </c>
      <c r="O157" s="580">
        <v>2.9876637496487168E-2</v>
      </c>
      <c r="P157" s="580">
        <v>2.9857919916328392E-2</v>
      </c>
      <c r="Q157" s="580">
        <v>2.9839225774446643E-2</v>
      </c>
      <c r="R157" s="580">
        <v>2.9820555026845115E-2</v>
      </c>
      <c r="S157" s="580">
        <v>2.980190762963706E-2</v>
      </c>
      <c r="T157" s="580">
        <v>2.9783283539045427E-2</v>
      </c>
      <c r="U157" s="580">
        <v>2.9764682711402531E-2</v>
      </c>
      <c r="V157" s="580">
        <v>2.9746105103149706E-2</v>
      </c>
      <c r="W157" s="580">
        <v>2.9727550670836968E-2</v>
      </c>
      <c r="X157" s="580">
        <v>2.9709019371122677E-2</v>
      </c>
      <c r="Y157" s="580">
        <v>2.96905111607732E-2</v>
      </c>
      <c r="Z157" s="580">
        <v>2.9672025996662552E-2</v>
      </c>
      <c r="AA157" s="580">
        <v>2.9653563835772105E-2</v>
      </c>
      <c r="AB157" s="580">
        <v>2.9635124635190222E-2</v>
      </c>
      <c r="AC157" s="580">
        <v>2.9616708352111932E-2</v>
      </c>
      <c r="AD157" s="580">
        <v>2.9598314943838602E-2</v>
      </c>
      <c r="AE157" s="580">
        <v>2.9579944367777604E-2</v>
      </c>
      <c r="AF157" s="580">
        <v>2.956159658144198E-2</v>
      </c>
      <c r="AG157" s="580">
        <v>2.9543271542450136E-2</v>
      </c>
      <c r="AH157" s="580">
        <v>2.9524969208525487E-2</v>
      </c>
      <c r="AI157" s="580">
        <v>2.9506689537496158E-2</v>
      </c>
      <c r="AJ157" s="580">
        <v>2.9488432487294637E-2</v>
      </c>
      <c r="AK157" s="580">
        <v>2.9470198015957474E-2</v>
      </c>
      <c r="AL157" s="580">
        <v>2.9451986081624946E-2</v>
      </c>
      <c r="AM157" s="580">
        <v>2.9433796642540731E-2</v>
      </c>
      <c r="AN157" s="580">
        <v>2.9415629657051603E-2</v>
      </c>
      <c r="AO157" s="580">
        <v>2.9397485083607115E-2</v>
      </c>
      <c r="AP157" s="580">
        <v>2.937936288075927E-2</v>
      </c>
      <c r="AQ157" s="580">
        <v>2.936126300716221E-2</v>
      </c>
      <c r="AR157" s="580">
        <v>2.934318542157191E-2</v>
      </c>
      <c r="AS157" s="580">
        <v>2.9325130082845843E-2</v>
      </c>
      <c r="AT157" s="580">
        <v>2.9307096949942695E-2</v>
      </c>
      <c r="AU157" s="580">
        <v>2.928908598192204E-2</v>
      </c>
      <c r="AV157" s="580">
        <v>2.9271097137944027E-2</v>
      </c>
      <c r="AW157" s="580">
        <v>2.9253130377269079E-2</v>
      </c>
      <c r="AX157" s="580">
        <v>2.9235185659257586E-2</v>
      </c>
      <c r="AY157" s="580">
        <v>2.9217262943369585E-2</v>
      </c>
      <c r="AZ157" s="580">
        <v>2.9199362189164468E-2</v>
      </c>
      <c r="BA157" s="580">
        <v>2.9181483356300681E-2</v>
      </c>
      <c r="BB157" s="580">
        <v>2.9163626404535407E-2</v>
      </c>
      <c r="BC157" s="580">
        <v>2.9145791293724278E-2</v>
      </c>
      <c r="BD157" s="580">
        <v>2.9127977983821069E-2</v>
      </c>
      <c r="BE157" s="580">
        <v>2.911018643487738E-2</v>
      </c>
      <c r="BF157" s="580">
        <v>2.9092416607042371E-2</v>
      </c>
      <c r="BG157" s="580">
        <v>2.9074668460562447E-2</v>
      </c>
      <c r="BH157" s="580">
        <v>2.9056941955780957E-2</v>
      </c>
      <c r="BI157" s="580">
        <v>2.9039237053137903E-2</v>
      </c>
      <c r="BJ157" s="580">
        <v>2.9021553713169654E-2</v>
      </c>
      <c r="BK157" s="580">
        <v>2.9003891896508642E-2</v>
      </c>
    </row>
    <row r="158" spans="1:63">
      <c r="A158" s="1068"/>
      <c r="B158" s="510">
        <v>35.25</v>
      </c>
      <c r="C158" s="580">
        <v>2.9779630464038948E-2</v>
      </c>
      <c r="D158" s="580">
        <v>2.9760945368541646E-2</v>
      </c>
      <c r="E158" s="580">
        <v>2.974228370610002E-2</v>
      </c>
      <c r="F158" s="580">
        <v>2.9723645432660453E-2</v>
      </c>
      <c r="G158" s="580">
        <v>2.9705030504279684E-2</v>
      </c>
      <c r="H158" s="580">
        <v>2.9686438877124476E-2</v>
      </c>
      <c r="I158" s="580">
        <v>2.9667870507471245E-2</v>
      </c>
      <c r="J158" s="580">
        <v>2.9649325351705742E-2</v>
      </c>
      <c r="K158" s="580">
        <v>2.9630803366322699E-2</v>
      </c>
      <c r="L158" s="580">
        <v>2.9612304507925485E-2</v>
      </c>
      <c r="M158" s="580">
        <v>2.9593828733225788E-2</v>
      </c>
      <c r="N158" s="580">
        <v>2.9575375999043245E-2</v>
      </c>
      <c r="O158" s="580">
        <v>2.9556946262305137E-2</v>
      </c>
      <c r="P158" s="580">
        <v>2.9538539480046033E-2</v>
      </c>
      <c r="Q158" s="580">
        <v>2.9520155609407472E-2</v>
      </c>
      <c r="R158" s="580">
        <v>2.9501794607637615E-2</v>
      </c>
      <c r="S158" s="580">
        <v>2.9483456432090913E-2</v>
      </c>
      <c r="T158" s="580">
        <v>2.9465141040227797E-2</v>
      </c>
      <c r="U158" s="580">
        <v>2.9446848389614335E-2</v>
      </c>
      <c r="V158" s="580">
        <v>2.9428578437921897E-2</v>
      </c>
      <c r="W158" s="580">
        <v>2.9410331142926845E-2</v>
      </c>
      <c r="X158" s="580">
        <v>2.9392106462510201E-2</v>
      </c>
      <c r="Y158" s="580">
        <v>2.9373904354657306E-2</v>
      </c>
      <c r="Z158" s="580">
        <v>2.9355724777457536E-2</v>
      </c>
      <c r="AA158" s="580">
        <v>2.9337567689103939E-2</v>
      </c>
      <c r="AB158" s="580">
        <v>2.9319433047892945E-2</v>
      </c>
      <c r="AC158" s="580">
        <v>2.9301320812224023E-2</v>
      </c>
      <c r="AD158" s="580">
        <v>2.928323094059939E-2</v>
      </c>
      <c r="AE158" s="580">
        <v>2.9265163391623657E-2</v>
      </c>
      <c r="AF158" s="580">
        <v>2.924711812400355E-2</v>
      </c>
      <c r="AG158" s="580">
        <v>2.9229095096547579E-2</v>
      </c>
      <c r="AH158" s="580">
        <v>2.9211094268165719E-2</v>
      </c>
      <c r="AI158" s="580">
        <v>2.9193115597869111E-2</v>
      </c>
      <c r="AJ158" s="580">
        <v>2.9175159044769746E-2</v>
      </c>
      <c r="AK158" s="580">
        <v>2.9157224568080141E-2</v>
      </c>
      <c r="AL158" s="580">
        <v>2.9139312127113053E-2</v>
      </c>
      <c r="AM158" s="580">
        <v>2.9121421681281155E-2</v>
      </c>
      <c r="AN158" s="580">
        <v>2.9103553190096745E-2</v>
      </c>
      <c r="AO158" s="580">
        <v>2.9085706613171419E-2</v>
      </c>
      <c r="AP158" s="580">
        <v>2.9067881910215788E-2</v>
      </c>
      <c r="AQ158" s="580">
        <v>2.9050079041039161E-2</v>
      </c>
      <c r="AR158" s="580">
        <v>2.903229796554924E-2</v>
      </c>
      <c r="AS158" s="580">
        <v>2.9014538643751836E-2</v>
      </c>
      <c r="AT158" s="580">
        <v>2.8996801035750561E-2</v>
      </c>
      <c r="AU158" s="580">
        <v>2.8979085101746523E-2</v>
      </c>
      <c r="AV158" s="580">
        <v>2.896139080203803E-2</v>
      </c>
      <c r="AW158" s="580">
        <v>2.8943718097020305E-2</v>
      </c>
      <c r="AX158" s="580">
        <v>2.8926066947185167E-2</v>
      </c>
      <c r="AY158" s="580">
        <v>2.8908437313120774E-2</v>
      </c>
      <c r="AZ158" s="580">
        <v>2.8890829155511284E-2</v>
      </c>
      <c r="BA158" s="580">
        <v>2.8873242435136604E-2</v>
      </c>
      <c r="BB158" s="580">
        <v>2.8855677112872069E-2</v>
      </c>
      <c r="BC158" s="580">
        <v>2.8838133149688173E-2</v>
      </c>
      <c r="BD158" s="580">
        <v>2.882061050665026E-2</v>
      </c>
      <c r="BE158" s="580">
        <v>2.8803109144918255E-2</v>
      </c>
      <c r="BF158" s="580">
        <v>2.878562902574636E-2</v>
      </c>
      <c r="BG158" s="580">
        <v>2.8768170110482789E-2</v>
      </c>
      <c r="BH158" s="580">
        <v>2.8750732360569461E-2</v>
      </c>
      <c r="BI158" s="580">
        <v>2.8733315737541731E-2</v>
      </c>
      <c r="BJ158" s="580">
        <v>2.8715920203028097E-2</v>
      </c>
      <c r="BK158" s="580">
        <v>2.8698545718749927E-2</v>
      </c>
    </row>
    <row r="159" spans="1:63">
      <c r="A159" s="1068"/>
      <c r="B159" s="510">
        <v>35.5</v>
      </c>
      <c r="C159" s="580">
        <v>2.946137697872658E-2</v>
      </c>
      <c r="D159" s="580">
        <v>2.9443002058702778E-2</v>
      </c>
      <c r="E159" s="580">
        <v>2.9424650045091958E-2</v>
      </c>
      <c r="F159" s="580">
        <v>2.940632089508766E-2</v>
      </c>
      <c r="G159" s="580">
        <v>2.9388014565990012E-2</v>
      </c>
      <c r="H159" s="580">
        <v>2.9369731015205409E-2</v>
      </c>
      <c r="I159" s="580">
        <v>2.9351470200246171E-2</v>
      </c>
      <c r="J159" s="580">
        <v>2.9333232078730224E-2</v>
      </c>
      <c r="K159" s="580">
        <v>2.9315016608380758E-2</v>
      </c>
      <c r="L159" s="580">
        <v>2.9296823747025927E-2</v>
      </c>
      <c r="M159" s="580">
        <v>2.9278653452598499E-2</v>
      </c>
      <c r="N159" s="580">
        <v>2.9260505683135537E-2</v>
      </c>
      <c r="O159" s="580">
        <v>2.9242380396778081E-2</v>
      </c>
      <c r="P159" s="580">
        <v>2.9224277551770837E-2</v>
      </c>
      <c r="Q159" s="580">
        <v>2.9206197106461818E-2</v>
      </c>
      <c r="R159" s="580">
        <v>2.9188139019302072E-2</v>
      </c>
      <c r="S159" s="580">
        <v>2.9170103248845333E-2</v>
      </c>
      <c r="T159" s="580">
        <v>2.9152089753747713E-2</v>
      </c>
      <c r="U159" s="580">
        <v>2.9134098492767383E-2</v>
      </c>
      <c r="V159" s="580">
        <v>2.9116129424764273E-2</v>
      </c>
      <c r="W159" s="580">
        <v>2.9098182508699735E-2</v>
      </c>
      <c r="X159" s="580">
        <v>2.9080257703636238E-2</v>
      </c>
      <c r="Y159" s="580">
        <v>2.9062354968737075E-2</v>
      </c>
      <c r="Z159" s="580">
        <v>2.9044474263266028E-2</v>
      </c>
      <c r="AA159" s="580">
        <v>2.9026615546587076E-2</v>
      </c>
      <c r="AB159" s="580">
        <v>2.9008778778164077E-2</v>
      </c>
      <c r="AC159" s="580">
        <v>2.899096391756047E-2</v>
      </c>
      <c r="AD159" s="580">
        <v>2.8973170924438955E-2</v>
      </c>
      <c r="AE159" s="580">
        <v>2.8955399758561207E-2</v>
      </c>
      <c r="AF159" s="580">
        <v>2.8937650379787558E-2</v>
      </c>
      <c r="AG159" s="580">
        <v>2.8919922748076705E-2</v>
      </c>
      <c r="AH159" s="580">
        <v>2.8902216823485403E-2</v>
      </c>
      <c r="AI159" s="580">
        <v>2.8884532566168172E-2</v>
      </c>
      <c r="AJ159" s="580">
        <v>2.8866869936376976E-2</v>
      </c>
      <c r="AK159" s="580">
        <v>2.8849228894460961E-2</v>
      </c>
      <c r="AL159" s="580">
        <v>2.883160940086613E-2</v>
      </c>
      <c r="AM159" s="580">
        <v>2.8814011416135054E-2</v>
      </c>
      <c r="AN159" s="580">
        <v>2.8796434900906585E-2</v>
      </c>
      <c r="AO159" s="580">
        <v>2.8778879815915561E-2</v>
      </c>
      <c r="AP159" s="580">
        <v>2.8761346121992496E-2</v>
      </c>
      <c r="AQ159" s="580">
        <v>2.8743833780063316E-2</v>
      </c>
      <c r="AR159" s="580">
        <v>2.8726342751149051E-2</v>
      </c>
      <c r="AS159" s="580">
        <v>2.8708872996365552E-2</v>
      </c>
      <c r="AT159" s="580">
        <v>2.8691424476923199E-2</v>
      </c>
      <c r="AU159" s="580">
        <v>2.8673997154126617E-2</v>
      </c>
      <c r="AV159" s="580">
        <v>2.8656590989374391E-2</v>
      </c>
      <c r="AW159" s="580">
        <v>2.8639205944158773E-2</v>
      </c>
      <c r="AX159" s="580">
        <v>2.8621841980065406E-2</v>
      </c>
      <c r="AY159" s="580">
        <v>2.8604499058773044E-2</v>
      </c>
      <c r="AZ159" s="580">
        <v>2.8587177142053263E-2</v>
      </c>
      <c r="BA159" s="580">
        <v>2.8569876191770181E-2</v>
      </c>
      <c r="BB159" s="580">
        <v>2.8552596169880186E-2</v>
      </c>
      <c r="BC159" s="580">
        <v>2.8535337038431634E-2</v>
      </c>
      <c r="BD159" s="580">
        <v>2.8518098759564601E-2</v>
      </c>
      <c r="BE159" s="580">
        <v>2.8500881295510594E-2</v>
      </c>
      <c r="BF159" s="580">
        <v>2.8483684608592269E-2</v>
      </c>
      <c r="BG159" s="580">
        <v>2.8466508661223161E-2</v>
      </c>
      <c r="BH159" s="580">
        <v>2.844935341590742E-2</v>
      </c>
      <c r="BI159" s="580">
        <v>2.8432218835239508E-2</v>
      </c>
      <c r="BJ159" s="580">
        <v>2.841510488190397E-2</v>
      </c>
      <c r="BK159" s="580">
        <v>2.8398011518675124E-2</v>
      </c>
    </row>
    <row r="160" spans="1:63">
      <c r="A160" s="1068"/>
      <c r="B160" s="510">
        <v>35.75</v>
      </c>
      <c r="C160" s="580">
        <v>2.9148220624258828E-2</v>
      </c>
      <c r="D160" s="580">
        <v>2.9130149033684851E-2</v>
      </c>
      <c r="E160" s="580">
        <v>2.9112099837619126E-2</v>
      </c>
      <c r="F160" s="580">
        <v>2.9094072994460159E-2</v>
      </c>
      <c r="G160" s="580">
        <v>2.907606846270944E-2</v>
      </c>
      <c r="H160" s="580">
        <v>2.9058086200971105E-2</v>
      </c>
      <c r="I160" s="580">
        <v>2.9040126167951649E-2</v>
      </c>
      <c r="J160" s="580">
        <v>2.9022188322459574E-2</v>
      </c>
      <c r="K160" s="580">
        <v>2.9004272623405113E-2</v>
      </c>
      <c r="L160" s="580">
        <v>2.8986379029799884E-2</v>
      </c>
      <c r="M160" s="580">
        <v>2.89685075007566E-2</v>
      </c>
      <c r="N160" s="580">
        <v>2.8950657995488741E-2</v>
      </c>
      <c r="O160" s="580">
        <v>2.8932830473310259E-2</v>
      </c>
      <c r="P160" s="580">
        <v>2.8915024893635243E-2</v>
      </c>
      <c r="Q160" s="580">
        <v>2.8897241215977646E-2</v>
      </c>
      <c r="R160" s="580">
        <v>2.8879479399950957E-2</v>
      </c>
      <c r="S160" s="580">
        <v>2.8861739405267893E-2</v>
      </c>
      <c r="T160" s="580">
        <v>2.8844021191740107E-2</v>
      </c>
      <c r="U160" s="580">
        <v>2.8826324719277877E-2</v>
      </c>
      <c r="V160" s="580">
        <v>2.8808649947889797E-2</v>
      </c>
      <c r="W160" s="580">
        <v>2.8790996837682492E-2</v>
      </c>
      <c r="X160" s="580">
        <v>2.8773365348860307E-2</v>
      </c>
      <c r="Y160" s="580">
        <v>2.8755755441725008E-2</v>
      </c>
      <c r="Z160" s="580">
        <v>2.8738167076675487E-2</v>
      </c>
      <c r="AA160" s="580">
        <v>2.8720600214207467E-2</v>
      </c>
      <c r="AB160" s="580">
        <v>2.8703054814913205E-2</v>
      </c>
      <c r="AC160" s="580">
        <v>2.8685530839481183E-2</v>
      </c>
      <c r="AD160" s="580">
        <v>2.866802824869584E-2</v>
      </c>
      <c r="AE160" s="580">
        <v>2.8650547003437266E-2</v>
      </c>
      <c r="AF160" s="580">
        <v>2.8633087064680908E-2</v>
      </c>
      <c r="AG160" s="580">
        <v>2.861564839349728E-2</v>
      </c>
      <c r="AH160" s="580">
        <v>2.8598230951051688E-2</v>
      </c>
      <c r="AI160" s="580">
        <v>2.8580834698603917E-2</v>
      </c>
      <c r="AJ160" s="580">
        <v>2.8563459597507959E-2</v>
      </c>
      <c r="AK160" s="580">
        <v>2.8546105609211735E-2</v>
      </c>
      <c r="AL160" s="580">
        <v>2.852877269525679E-2</v>
      </c>
      <c r="AM160" s="580">
        <v>2.8511460817278025E-2</v>
      </c>
      <c r="AN160" s="580">
        <v>2.8494169937003405E-2</v>
      </c>
      <c r="AO160" s="580">
        <v>2.8476900016253675E-2</v>
      </c>
      <c r="AP160" s="580">
        <v>2.8459651016942089E-2</v>
      </c>
      <c r="AQ160" s="580">
        <v>2.8442422901074123E-2</v>
      </c>
      <c r="AR160" s="580">
        <v>2.8425215630747201E-2</v>
      </c>
      <c r="AS160" s="580">
        <v>2.8408029168150408E-2</v>
      </c>
      <c r="AT160" s="580">
        <v>2.8390863475564226E-2</v>
      </c>
      <c r="AU160" s="580">
        <v>2.837371851536024E-2</v>
      </c>
      <c r="AV160" s="580">
        <v>2.8356594250000883E-2</v>
      </c>
      <c r="AW160" s="580">
        <v>2.8339490642039149E-2</v>
      </c>
      <c r="AX160" s="580">
        <v>2.8322407654118326E-2</v>
      </c>
      <c r="AY160" s="580">
        <v>2.8305345248971721E-2</v>
      </c>
      <c r="AZ160" s="580">
        <v>2.8288303389422387E-2</v>
      </c>
      <c r="BA160" s="580">
        <v>2.8271282038382865E-2</v>
      </c>
      <c r="BB160" s="580">
        <v>2.8254281158854894E-2</v>
      </c>
      <c r="BC160" s="580">
        <v>2.8237300713929159E-2</v>
      </c>
      <c r="BD160" s="580">
        <v>2.8220340666785027E-2</v>
      </c>
      <c r="BE160" s="580">
        <v>2.8203400980690265E-2</v>
      </c>
      <c r="BF160" s="580">
        <v>2.8186481619000784E-2</v>
      </c>
      <c r="BG160" s="580">
        <v>2.8169582545160381E-2</v>
      </c>
      <c r="BH160" s="580">
        <v>2.815270372270046E-2</v>
      </c>
      <c r="BI160" s="580">
        <v>2.8135845115239783E-2</v>
      </c>
      <c r="BJ160" s="580">
        <v>2.8119006686484205E-2</v>
      </c>
      <c r="BK160" s="580">
        <v>2.8102188400226411E-2</v>
      </c>
    </row>
    <row r="161" spans="1:63">
      <c r="A161" s="1068"/>
      <c r="B161" s="510">
        <v>36</v>
      </c>
      <c r="C161" s="580">
        <v>2.8840052662718649E-2</v>
      </c>
      <c r="D161" s="580">
        <v>2.8822277743896556E-2</v>
      </c>
      <c r="E161" s="580">
        <v>2.880452472192295E-2</v>
      </c>
      <c r="F161" s="580">
        <v>2.8786793556360785E-2</v>
      </c>
      <c r="G161" s="580">
        <v>2.8769084206872519E-2</v>
      </c>
      <c r="H161" s="580">
        <v>2.8751396633219815E-2</v>
      </c>
      <c r="I161" s="580">
        <v>2.8733730795263222E-2</v>
      </c>
      <c r="J161" s="580">
        <v>2.8716086652961881E-2</v>
      </c>
      <c r="K161" s="580">
        <v>2.8698464166373231E-2</v>
      </c>
      <c r="L161" s="580">
        <v>2.8680863295652694E-2</v>
      </c>
      <c r="M161" s="580">
        <v>2.8663284001053377E-2</v>
      </c>
      <c r="N161" s="580">
        <v>2.8645726242925783E-2</v>
      </c>
      <c r="O161" s="580">
        <v>2.8628189981717494E-2</v>
      </c>
      <c r="P161" s="580">
        <v>2.8610675177972889E-2</v>
      </c>
      <c r="Q161" s="580">
        <v>2.8593181792332851E-2</v>
      </c>
      <c r="R161" s="580">
        <v>2.8575709785534455E-2</v>
      </c>
      <c r="S161" s="580">
        <v>2.8558259118410693E-2</v>
      </c>
      <c r="T161" s="580">
        <v>2.8540829751890175E-2</v>
      </c>
      <c r="U161" s="580">
        <v>2.8523421646996817E-2</v>
      </c>
      <c r="V161" s="580">
        <v>2.8506034764849593E-2</v>
      </c>
      <c r="W161" s="580">
        <v>2.8488669066662205E-2</v>
      </c>
      <c r="X161" s="580">
        <v>2.8471324513742818E-2</v>
      </c>
      <c r="Y161" s="580">
        <v>2.845400106749376E-2</v>
      </c>
      <c r="Z161" s="580">
        <v>2.8436698689411254E-2</v>
      </c>
      <c r="AA161" s="580">
        <v>2.84194173410851E-2</v>
      </c>
      <c r="AB161" s="580">
        <v>2.8402156984198429E-2</v>
      </c>
      <c r="AC161" s="580">
        <v>2.8384917580527389E-2</v>
      </c>
      <c r="AD161" s="580">
        <v>2.8367699091940885E-2</v>
      </c>
      <c r="AE161" s="580">
        <v>2.8350501480400279E-2</v>
      </c>
      <c r="AF161" s="580">
        <v>2.8333324707959129E-2</v>
      </c>
      <c r="AG161" s="580">
        <v>2.83161687367629E-2</v>
      </c>
      <c r="AH161" s="580">
        <v>2.8299033529048667E-2</v>
      </c>
      <c r="AI161" s="580">
        <v>2.8281919047144881E-2</v>
      </c>
      <c r="AJ161" s="580">
        <v>2.8264825253471054E-2</v>
      </c>
      <c r="AK161" s="580">
        <v>2.8247752110537507E-2</v>
      </c>
      <c r="AL161" s="580">
        <v>2.8230699580945082E-2</v>
      </c>
      <c r="AM161" s="580">
        <v>2.8213667627384885E-2</v>
      </c>
      <c r="AN161" s="580">
        <v>2.8196656212637984E-2</v>
      </c>
      <c r="AO161" s="580">
        <v>2.8179665299575173E-2</v>
      </c>
      <c r="AP161" s="580">
        <v>2.8162694851156682E-2</v>
      </c>
      <c r="AQ161" s="580">
        <v>2.8145744830431911E-2</v>
      </c>
      <c r="AR161" s="580">
        <v>2.812881520053917E-2</v>
      </c>
      <c r="AS161" s="580">
        <v>2.8111905924705399E-2</v>
      </c>
      <c r="AT161" s="580">
        <v>2.8095016966245896E-2</v>
      </c>
      <c r="AU161" s="580">
        <v>2.8078148288564087E-2</v>
      </c>
      <c r="AV161" s="580">
        <v>2.8061299855151215E-2</v>
      </c>
      <c r="AW161" s="580">
        <v>2.8044471629586121E-2</v>
      </c>
      <c r="AX161" s="580">
        <v>2.802766357553494E-2</v>
      </c>
      <c r="AY161" s="580">
        <v>2.801087565675088E-2</v>
      </c>
      <c r="AZ161" s="580">
        <v>2.7994107837073918E-2</v>
      </c>
      <c r="BA161" s="580">
        <v>2.7977360080430575E-2</v>
      </c>
      <c r="BB161" s="580">
        <v>2.7960632350833653E-2</v>
      </c>
      <c r="BC161" s="580">
        <v>2.794392461238196E-2</v>
      </c>
      <c r="BD161" s="580">
        <v>2.7927236829260061E-2</v>
      </c>
      <c r="BE161" s="580">
        <v>2.7910568965738035E-2</v>
      </c>
      <c r="BF161" s="580">
        <v>2.7893920986171203E-2</v>
      </c>
      <c r="BG161" s="580">
        <v>2.7877292854999871E-2</v>
      </c>
      <c r="BH161" s="580">
        <v>2.7860684536749104E-2</v>
      </c>
      <c r="BI161" s="580">
        <v>2.7844095996028443E-2</v>
      </c>
      <c r="BJ161" s="580">
        <v>2.7827527197531669E-2</v>
      </c>
      <c r="BK161" s="580">
        <v>2.7810978106036551E-2</v>
      </c>
    </row>
  </sheetData>
  <sheetProtection algorithmName="SHA-512" hashValue="wSaz7UG/rndvOWqdDm/baxDAvhXiN4s7Gf+id7778ZQWDrrasG0Q+GGLDomFk4MDnqzYrODTEM7r6/5vWFqSzQ==" saltValue="GnNhoal5G6PqkuO6c9dRQw==" spinCount="100000" sheet="1" objects="1" scenarios="1"/>
  <mergeCells count="5">
    <mergeCell ref="B2:M2"/>
    <mergeCell ref="N2:P2"/>
    <mergeCell ref="Q2:V2"/>
    <mergeCell ref="C4:BK4"/>
    <mergeCell ref="A6:A1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S273"/>
  <sheetViews>
    <sheetView topLeftCell="A133" zoomScale="90" zoomScaleNormal="90" zoomScaleSheetLayoutView="66" workbookViewId="0">
      <selection activeCell="I13" sqref="I13"/>
    </sheetView>
  </sheetViews>
  <sheetFormatPr defaultColWidth="8.85546875" defaultRowHeight="12.75"/>
  <cols>
    <col min="1" max="1" width="16" style="33" customWidth="1"/>
    <col min="2" max="2" width="22.7109375" style="33" customWidth="1"/>
    <col min="3" max="3" width="14" style="33" customWidth="1"/>
    <col min="4" max="4" width="18.5703125" style="33" customWidth="1"/>
    <col min="5" max="5" width="10.28515625" style="33" customWidth="1"/>
    <col min="6" max="6" width="9.42578125" style="33" customWidth="1"/>
    <col min="7" max="7" width="11.7109375" style="33" customWidth="1"/>
    <col min="8" max="8" width="9" style="33" customWidth="1"/>
    <col min="9" max="9" width="12.7109375" style="313" customWidth="1"/>
    <col min="10" max="10" width="22.7109375" style="33" customWidth="1"/>
    <col min="11" max="11" width="11.5703125" style="33" customWidth="1"/>
    <col min="12" max="12" width="8.85546875" style="33"/>
    <col min="13" max="16" width="10.7109375" style="33" customWidth="1"/>
    <col min="17" max="16384" width="8.85546875" style="33"/>
  </cols>
  <sheetData>
    <row r="1" spans="1:16" ht="4.9000000000000004" customHeight="1" thickBot="1"/>
    <row r="2" spans="1:16" ht="17.45" customHeight="1" thickTop="1">
      <c r="A2" s="32" t="s">
        <v>353</v>
      </c>
      <c r="B2" s="274">
        <f>'CMP Input'!C2</f>
        <v>0</v>
      </c>
      <c r="C2" s="436" t="s">
        <v>309</v>
      </c>
      <c r="D2" s="916">
        <f>'CMP Input'!E2</f>
        <v>0</v>
      </c>
      <c r="E2" s="916"/>
      <c r="F2" s="916"/>
      <c r="G2" s="917"/>
    </row>
    <row r="3" spans="1:16" ht="24.75" customHeight="1">
      <c r="A3" s="444" t="s">
        <v>308</v>
      </c>
      <c r="B3" s="275">
        <f>'CMP Input'!C4</f>
        <v>0</v>
      </c>
      <c r="C3" s="380" t="s">
        <v>311</v>
      </c>
      <c r="D3" s="923"/>
      <c r="E3" s="923"/>
      <c r="F3" s="923"/>
      <c r="G3" s="924"/>
    </row>
    <row r="4" spans="1:16" ht="15" customHeight="1">
      <c r="A4" s="34" t="s">
        <v>6</v>
      </c>
      <c r="B4" s="276">
        <f>'CMP Input'!C5</f>
        <v>0</v>
      </c>
      <c r="C4" s="35" t="s">
        <v>7</v>
      </c>
      <c r="D4" s="437">
        <f>'CMP Input'!E5</f>
        <v>0</v>
      </c>
      <c r="E4" s="36" t="s">
        <v>3</v>
      </c>
      <c r="F4" s="918">
        <f>'CMP Input'!G5</f>
        <v>0</v>
      </c>
      <c r="G4" s="919"/>
    </row>
    <row r="5" spans="1:16" ht="23.25" customHeight="1" thickBot="1">
      <c r="A5" s="34" t="s">
        <v>8</v>
      </c>
      <c r="B5" s="600" t="str">
        <f>'CMP Input'!C6</f>
        <v>Corrugated Metal Pipe</v>
      </c>
      <c r="C5" s="35" t="s">
        <v>13</v>
      </c>
      <c r="D5" s="318">
        <f>'CMP Input'!E6</f>
        <v>0</v>
      </c>
      <c r="E5" s="36" t="s">
        <v>3</v>
      </c>
      <c r="F5" s="920">
        <f>'CMP Input'!G6</f>
        <v>0</v>
      </c>
      <c r="G5" s="921"/>
    </row>
    <row r="6" spans="1:16" ht="19.5" customHeight="1" thickBot="1">
      <c r="A6" s="38"/>
      <c r="B6" s="608" t="s">
        <v>451</v>
      </c>
      <c r="C6" s="39"/>
      <c r="D6" s="40"/>
      <c r="E6" s="40"/>
      <c r="F6" s="41"/>
      <c r="G6" s="42"/>
    </row>
    <row r="7" spans="1:16" ht="7.15" customHeight="1" thickTop="1" thickBot="1">
      <c r="A7" s="36"/>
      <c r="B7" s="555"/>
      <c r="C7" s="556"/>
      <c r="D7" s="36"/>
      <c r="E7" s="36"/>
      <c r="F7" s="557"/>
      <c r="G7" s="557"/>
    </row>
    <row r="8" spans="1:16" ht="28.9" customHeight="1" thickTop="1">
      <c r="A8" s="928" t="s">
        <v>229</v>
      </c>
      <c r="B8" s="928"/>
      <c r="C8" s="928"/>
      <c r="D8" s="928"/>
      <c r="E8" s="928"/>
      <c r="F8" s="928"/>
      <c r="G8" s="928"/>
      <c r="H8" s="363"/>
      <c r="I8" s="33"/>
    </row>
    <row r="9" spans="1:16" s="6" customFormat="1" ht="32.450000000000003" customHeight="1">
      <c r="A9" s="949" t="s">
        <v>400</v>
      </c>
      <c r="B9" s="949"/>
      <c r="C9" s="949"/>
      <c r="D9" s="949"/>
      <c r="E9" s="949"/>
      <c r="F9" s="949"/>
      <c r="G9" s="949"/>
      <c r="H9" s="949"/>
      <c r="J9" s="23"/>
      <c r="K9" s="22"/>
      <c r="L9" s="22"/>
      <c r="M9" s="22"/>
      <c r="N9" s="22"/>
      <c r="O9" s="22"/>
      <c r="P9" s="22"/>
    </row>
    <row r="10" spans="1:16" s="6" customFormat="1" ht="16.899999999999999" customHeight="1">
      <c r="A10" s="929" t="s">
        <v>401</v>
      </c>
      <c r="B10" s="929"/>
      <c r="C10" s="929"/>
      <c r="D10" s="929"/>
      <c r="E10" s="929"/>
      <c r="F10" s="929"/>
      <c r="G10" s="929"/>
      <c r="H10" s="364"/>
      <c r="I10" s="364"/>
      <c r="J10" s="23"/>
      <c r="K10" s="22"/>
      <c r="L10" s="22"/>
      <c r="M10" s="22"/>
      <c r="N10" s="22"/>
      <c r="O10" s="22"/>
      <c r="P10" s="22"/>
    </row>
    <row r="11" spans="1:16" ht="7.9" customHeight="1">
      <c r="A11" s="362"/>
      <c r="B11" s="362"/>
      <c r="C11" s="362"/>
      <c r="D11" s="362"/>
      <c r="E11" s="362"/>
      <c r="F11" s="362"/>
      <c r="G11" s="362"/>
    </row>
    <row r="12" spans="1:16" ht="19.149999999999999" customHeight="1">
      <c r="A12" s="875" t="s">
        <v>84</v>
      </c>
      <c r="B12" s="875"/>
      <c r="C12" s="43"/>
      <c r="D12" s="43"/>
      <c r="E12" s="43"/>
      <c r="F12" s="43"/>
      <c r="G12" s="43"/>
    </row>
    <row r="13" spans="1:16" ht="16.149999999999999" customHeight="1">
      <c r="A13" s="922" t="s">
        <v>223</v>
      </c>
      <c r="B13" s="922"/>
      <c r="C13" s="922"/>
      <c r="D13" s="922"/>
      <c r="E13" s="922"/>
      <c r="F13" s="922"/>
      <c r="G13" s="365"/>
    </row>
    <row r="14" spans="1:16" ht="16.149999999999999" customHeight="1">
      <c r="A14" s="930" t="s">
        <v>224</v>
      </c>
      <c r="B14" s="930"/>
      <c r="C14" s="930"/>
      <c r="D14" s="930"/>
      <c r="E14" s="930"/>
      <c r="F14" s="930"/>
    </row>
    <row r="15" spans="1:16" ht="16.149999999999999" customHeight="1">
      <c r="A15" s="930" t="s">
        <v>211</v>
      </c>
      <c r="B15" s="930"/>
      <c r="C15" s="930"/>
      <c r="D15" s="930"/>
      <c r="E15" s="930"/>
      <c r="F15" s="930"/>
    </row>
    <row r="16" spans="1:16" ht="25.9" customHeight="1">
      <c r="A16" s="922" t="s">
        <v>231</v>
      </c>
      <c r="B16" s="922"/>
      <c r="C16" s="922"/>
      <c r="D16" s="922"/>
      <c r="E16" s="922"/>
      <c r="F16" s="922"/>
      <c r="G16" s="922"/>
    </row>
    <row r="17" spans="1:8" ht="16.149999999999999" customHeight="1">
      <c r="A17" s="922"/>
      <c r="B17" s="922"/>
      <c r="C17" s="922"/>
      <c r="D17" s="922"/>
      <c r="E17" s="922"/>
      <c r="F17" s="922"/>
      <c r="G17" s="922"/>
    </row>
    <row r="18" spans="1:8" ht="39" customHeight="1">
      <c r="A18" s="922" t="s">
        <v>344</v>
      </c>
      <c r="B18" s="922"/>
      <c r="C18" s="922"/>
      <c r="D18" s="922"/>
      <c r="E18" s="922"/>
      <c r="F18" s="922"/>
      <c r="G18" s="922"/>
    </row>
    <row r="19" spans="1:8" ht="9.6" customHeight="1">
      <c r="B19" s="46"/>
      <c r="C19" s="47"/>
    </row>
    <row r="20" spans="1:8" ht="25.15" customHeight="1">
      <c r="B20" s="48" t="s">
        <v>342</v>
      </c>
      <c r="C20" s="957" t="s">
        <v>15</v>
      </c>
      <c r="D20" s="958"/>
      <c r="E20" s="49">
        <f>'CMP Input'!D42</f>
        <v>15</v>
      </c>
    </row>
    <row r="21" spans="1:8" ht="11.45" customHeight="1"/>
    <row r="22" spans="1:8" ht="18" customHeight="1">
      <c r="B22" s="964" t="s">
        <v>151</v>
      </c>
      <c r="C22" s="901" t="s">
        <v>16</v>
      </c>
      <c r="D22" s="901"/>
      <c r="E22" s="49">
        <f>2*'CMP Input'!D45</f>
        <v>15</v>
      </c>
    </row>
    <row r="23" spans="1:8" ht="18" customHeight="1">
      <c r="B23" s="965"/>
      <c r="C23" s="901" t="s">
        <v>14</v>
      </c>
      <c r="D23" s="901"/>
      <c r="E23" s="50">
        <f>'CMP Input'!D52</f>
        <v>0</v>
      </c>
    </row>
    <row r="24" spans="1:8" ht="18" customHeight="1">
      <c r="B24" s="966"/>
      <c r="C24" s="913" t="s">
        <v>361</v>
      </c>
      <c r="D24" s="913"/>
      <c r="E24" s="49">
        <f>-5.6*E23+0.95</f>
        <v>0.95</v>
      </c>
    </row>
    <row r="25" spans="1:8" ht="24.75" customHeight="1">
      <c r="B25" s="950" t="s">
        <v>360</v>
      </c>
      <c r="C25" s="950"/>
      <c r="D25" s="950"/>
      <c r="E25" s="950"/>
    </row>
    <row r="26" spans="1:8" ht="29.25" customHeight="1">
      <c r="B26" s="951"/>
      <c r="C26" s="951"/>
      <c r="D26" s="951"/>
      <c r="E26" s="951"/>
    </row>
    <row r="27" spans="1:8" ht="9.75" customHeight="1">
      <c r="B27" s="272"/>
    </row>
    <row r="28" spans="1:8" ht="24.6" customHeight="1">
      <c r="B28" s="273" t="s">
        <v>343</v>
      </c>
      <c r="C28" s="901" t="s">
        <v>16</v>
      </c>
      <c r="D28" s="901"/>
      <c r="E28" s="269">
        <f>2*'CMP Input'!D45</f>
        <v>15</v>
      </c>
    </row>
    <row r="29" spans="1:8" ht="10.5" customHeight="1">
      <c r="B29" s="272"/>
    </row>
    <row r="30" spans="1:8" ht="18" customHeight="1">
      <c r="A30" s="910" t="s">
        <v>91</v>
      </c>
      <c r="B30" s="911"/>
      <c r="C30" s="912" t="str">
        <f>'CMP Input'!D39</f>
        <v>Typical (NCSPA design data sheet No. 19, II. A. 1.)</v>
      </c>
      <c r="D30" s="912"/>
      <c r="E30" s="912"/>
      <c r="F30" s="912"/>
      <c r="G30" s="91"/>
      <c r="H30" s="70"/>
    </row>
    <row r="31" spans="1:8" ht="9.75" customHeight="1">
      <c r="A31" s="253"/>
      <c r="B31" s="265"/>
      <c r="C31" s="266"/>
      <c r="D31" s="267"/>
      <c r="E31" s="266"/>
      <c r="F31" s="266"/>
      <c r="G31" s="91"/>
      <c r="H31" s="70"/>
    </row>
    <row r="32" spans="1:8" ht="18" customHeight="1">
      <c r="A32" s="914" t="s">
        <v>318</v>
      </c>
      <c r="B32" s="914"/>
      <c r="C32" s="915"/>
      <c r="D32" s="51">
        <f>IF(C30 ="Typical (NCSPA design data sheet no. 19, II. A. 1.)", E20,IF(C30="Long span (NCSPA Design data sheet No. 19, II. A. 3.)",E28, E22))</f>
        <v>15</v>
      </c>
      <c r="H32" s="71"/>
    </row>
    <row r="33" spans="1:8" ht="18" customHeight="1">
      <c r="A33" s="507"/>
      <c r="B33" s="507"/>
      <c r="C33" s="508" t="s">
        <v>381</v>
      </c>
      <c r="D33" s="155">
        <f>MROUND(D32,0.5)</f>
        <v>15</v>
      </c>
      <c r="H33" s="71"/>
    </row>
    <row r="34" spans="1:8" ht="29.25" customHeight="1">
      <c r="A34" s="953" t="s">
        <v>359</v>
      </c>
      <c r="B34" s="953"/>
      <c r="C34" s="954"/>
      <c r="D34" s="155">
        <f>'CMP Input'!D45:E45</f>
        <v>7.5</v>
      </c>
      <c r="E34" s="847" t="str">
        <f>IF(D35="","", IF(D34&gt;D35, "Long Span Structural Plate Structure Rt exceeds max allowed, Spreadsheet Cannot be Used!","Radius at top is less than max allowable (25 ft). OK"))</f>
        <v>Radius at top is less than max allowable (25 ft). OK</v>
      </c>
      <c r="F34" s="956"/>
      <c r="G34" s="956"/>
      <c r="H34" s="71"/>
    </row>
    <row r="35" spans="1:8" ht="29.45" customHeight="1">
      <c r="A35" s="379"/>
      <c r="B35" s="379"/>
      <c r="C35" s="380" t="s">
        <v>358</v>
      </c>
      <c r="D35" s="271">
        <f>IF('CMP Input'!D37="Long Span Structural Plate", 25, "N/A")</f>
        <v>25</v>
      </c>
      <c r="E35" s="847"/>
      <c r="F35" s="956"/>
      <c r="G35" s="956"/>
      <c r="H35" s="71"/>
    </row>
    <row r="36" spans="1:8" ht="24.6" customHeight="1">
      <c r="A36" s="379"/>
      <c r="B36" s="379"/>
      <c r="C36" s="380"/>
      <c r="D36" s="967" t="s">
        <v>235</v>
      </c>
      <c r="E36" s="967"/>
      <c r="F36" s="967"/>
      <c r="G36" s="967"/>
      <c r="H36" s="967"/>
    </row>
    <row r="37" spans="1:8" ht="21.75" customHeight="1">
      <c r="A37" s="472"/>
      <c r="C37" s="247" t="s">
        <v>129</v>
      </c>
      <c r="D37" s="471">
        <f>'CMP Input'!D44</f>
        <v>68</v>
      </c>
      <c r="E37" s="248" t="s">
        <v>128</v>
      </c>
      <c r="F37" s="473"/>
      <c r="G37" s="473"/>
      <c r="H37" s="473"/>
    </row>
    <row r="38" spans="1:8" ht="17.25" customHeight="1">
      <c r="A38" s="472"/>
      <c r="B38" s="472"/>
      <c r="C38" s="380"/>
      <c r="D38" s="473"/>
      <c r="E38" s="473"/>
      <c r="F38" s="473"/>
      <c r="G38" s="473"/>
      <c r="H38" s="473"/>
    </row>
    <row r="39" spans="1:8" ht="17.45" customHeight="1">
      <c r="A39" s="875" t="s">
        <v>85</v>
      </c>
      <c r="B39" s="875"/>
      <c r="H39" s="71"/>
    </row>
    <row r="40" spans="1:8" ht="11.25" customHeight="1">
      <c r="A40" s="31"/>
      <c r="B40" s="31"/>
      <c r="H40" s="71"/>
    </row>
    <row r="41" spans="1:8" ht="18" customHeight="1">
      <c r="A41" s="79" t="s">
        <v>29</v>
      </c>
      <c r="B41" s="79"/>
      <c r="H41" s="71"/>
    </row>
    <row r="42" spans="1:8" ht="18" customHeight="1">
      <c r="A42" s="79" t="s">
        <v>30</v>
      </c>
      <c r="B42" s="79"/>
      <c r="H42" s="71"/>
    </row>
    <row r="43" spans="1:8" ht="18" customHeight="1">
      <c r="A43" s="31"/>
      <c r="B43" s="182" t="s">
        <v>26</v>
      </c>
      <c r="C43" s="959" t="str">
        <f>'CMP Input'!E46</f>
        <v>Steel</v>
      </c>
      <c r="D43" s="960"/>
      <c r="E43" s="961"/>
      <c r="F43" s="91"/>
      <c r="H43" s="71"/>
    </row>
    <row r="44" spans="1:8" ht="18" customHeight="1">
      <c r="A44" s="31"/>
      <c r="B44" s="901" t="s">
        <v>57</v>
      </c>
      <c r="C44" s="901"/>
      <c r="D44" s="901"/>
      <c r="E44" s="74">
        <f>VLOOKUP(C43,'Reference Tables'!C32:F36,3,FALSE)</f>
        <v>33</v>
      </c>
      <c r="F44" s="75" t="s">
        <v>28</v>
      </c>
      <c r="H44" s="71"/>
    </row>
    <row r="45" spans="1:8" ht="18" customHeight="1">
      <c r="A45" s="31"/>
      <c r="B45" s="901" t="s">
        <v>58</v>
      </c>
      <c r="C45" s="901"/>
      <c r="D45" s="901"/>
      <c r="E45" s="74">
        <f>VLOOKUP(C43,'Reference Tables'!C32:F36,2,FALSE)</f>
        <v>45</v>
      </c>
      <c r="F45" s="75" t="s">
        <v>28</v>
      </c>
      <c r="H45" s="71"/>
    </row>
    <row r="46" spans="1:8" ht="18" customHeight="1">
      <c r="A46" s="31"/>
      <c r="B46" s="901" t="s">
        <v>56</v>
      </c>
      <c r="C46" s="901"/>
      <c r="D46" s="901"/>
      <c r="E46" s="74">
        <f>VLOOKUP(C43,'Reference Tables'!C32:F36,4,FALSE)</f>
        <v>29000</v>
      </c>
      <c r="F46" s="75" t="s">
        <v>28</v>
      </c>
      <c r="H46" s="71"/>
    </row>
    <row r="47" spans="1:8" ht="12.75" customHeight="1">
      <c r="A47" s="153"/>
      <c r="B47" s="80"/>
      <c r="C47" s="80"/>
      <c r="D47" s="80"/>
      <c r="E47" s="81"/>
      <c r="F47" s="75"/>
      <c r="H47" s="71"/>
    </row>
    <row r="48" spans="1:8" ht="18.600000000000001" customHeight="1">
      <c r="A48" s="290" t="s">
        <v>31</v>
      </c>
      <c r="B48" s="80"/>
      <c r="C48" s="80"/>
      <c r="D48" s="80"/>
      <c r="E48" s="81"/>
      <c r="F48" s="75"/>
      <c r="H48" s="71"/>
    </row>
    <row r="49" spans="1:8" ht="16.149999999999999" customHeight="1">
      <c r="A49" s="80" t="s">
        <v>33</v>
      </c>
      <c r="B49" s="899" t="str">
        <f>'CMP Input'!E47</f>
        <v>6 x 2 (steel structural plate pipe)</v>
      </c>
      <c r="C49" s="899"/>
      <c r="D49" s="248"/>
      <c r="E49" s="248"/>
      <c r="F49" s="284"/>
      <c r="G49" s="47"/>
      <c r="H49" s="71"/>
    </row>
    <row r="50" spans="1:8" ht="16.149999999999999" customHeight="1">
      <c r="A50" s="80" t="s">
        <v>153</v>
      </c>
      <c r="B50" s="899">
        <f>'CMP Input'!E48</f>
        <v>7</v>
      </c>
      <c r="C50" s="899"/>
      <c r="D50" s="248"/>
      <c r="E50" s="248"/>
      <c r="F50" s="284"/>
      <c r="G50" s="47"/>
      <c r="H50" s="71"/>
    </row>
    <row r="51" spans="1:8" ht="16.149999999999999" customHeight="1">
      <c r="A51" s="80" t="s">
        <v>11</v>
      </c>
      <c r="B51" s="900" t="str">
        <f>IF(B49="N/A",'CMP Input'!E49, "")</f>
        <v/>
      </c>
      <c r="C51" s="900"/>
      <c r="E51" s="382"/>
      <c r="F51" s="382"/>
      <c r="G51" s="47"/>
      <c r="H51" s="71"/>
    </row>
    <row r="52" spans="1:8" ht="16.149999999999999" customHeight="1">
      <c r="A52" s="80" t="s">
        <v>12</v>
      </c>
      <c r="B52" s="900" t="str">
        <f>IF(B49="N/A",'CMP Input'!E50, "")</f>
        <v/>
      </c>
      <c r="C52" s="900"/>
      <c r="D52" s="381"/>
      <c r="E52" s="382"/>
      <c r="F52" s="382"/>
      <c r="G52" s="47"/>
      <c r="H52" s="71"/>
    </row>
    <row r="53" spans="1:8" ht="16.149999999999999" customHeight="1">
      <c r="A53" s="287" t="s">
        <v>154</v>
      </c>
      <c r="B53" s="952">
        <f>IF(B50="N/A", 'CMP Input'!E51, VLOOKUP(B50,'Reference Tables'!B39:C48,2,FALSE))</f>
        <v>0.188</v>
      </c>
      <c r="C53" s="952"/>
      <c r="D53" s="962" t="str">
        <f>IF(B54="", "", IF(B54="-","Long Span Structural Structure Geometric Limits Exceed", IF(B53&lt;B54, "Long Span Structural Plate Structure Top Arc Minimum Thickness not Meet, Spreadsheet Cannot be Used!","")))</f>
        <v/>
      </c>
      <c r="E53" s="963"/>
      <c r="F53" s="963"/>
      <c r="G53" s="963"/>
      <c r="H53" s="71"/>
    </row>
    <row r="54" spans="1:8" ht="16.149999999999999" customHeight="1">
      <c r="A54" s="378" t="s">
        <v>233</v>
      </c>
      <c r="B54" s="952">
        <f>IF('CMP Input'!D37="Long Span Structural Plate", 'Reference Tables'!C17, "")</f>
        <v>0.111</v>
      </c>
      <c r="C54" s="952"/>
      <c r="D54" s="962"/>
      <c r="E54" s="963"/>
      <c r="F54" s="963"/>
      <c r="G54" s="963"/>
      <c r="H54" s="71"/>
    </row>
    <row r="55" spans="1:8" ht="16.149999999999999" customHeight="1">
      <c r="A55" s="378"/>
      <c r="B55" s="955" t="s">
        <v>234</v>
      </c>
      <c r="C55" s="955"/>
      <c r="D55" s="955"/>
      <c r="E55" s="955"/>
      <c r="F55" s="955"/>
      <c r="G55" s="955"/>
      <c r="H55" s="71"/>
    </row>
    <row r="56" spans="1:8" ht="11.25" customHeight="1">
      <c r="A56" s="289"/>
      <c r="B56" s="291"/>
      <c r="C56" s="47"/>
      <c r="D56" s="285"/>
      <c r="E56" s="285"/>
      <c r="F56" s="284"/>
      <c r="G56" s="47"/>
      <c r="H56" s="71"/>
    </row>
    <row r="57" spans="1:8" ht="16.149999999999999" customHeight="1">
      <c r="A57" s="80" t="s">
        <v>50</v>
      </c>
      <c r="B57" s="319">
        <f>'CMP Input'!D56</f>
        <v>2.7389999999999999</v>
      </c>
      <c r="C57" s="346"/>
      <c r="D57" s="320"/>
      <c r="E57" s="320"/>
      <c r="F57" s="385"/>
      <c r="G57" s="385"/>
      <c r="H57" s="71"/>
    </row>
    <row r="58" spans="1:8" ht="16.149999999999999" customHeight="1">
      <c r="A58" s="287" t="s">
        <v>205</v>
      </c>
      <c r="B58" s="345">
        <f>'CMP Input'!D57</f>
        <v>0.68799999999999994</v>
      </c>
      <c r="C58" s="346"/>
      <c r="D58" s="320"/>
      <c r="E58" s="320"/>
      <c r="F58" s="385"/>
      <c r="G58" s="385"/>
      <c r="H58" s="71"/>
    </row>
    <row r="59" spans="1:8" ht="16.149999999999999" customHeight="1">
      <c r="A59" s="282" t="s">
        <v>59</v>
      </c>
      <c r="B59" s="319">
        <f>'CMP Input'!D58</f>
        <v>108</v>
      </c>
      <c r="C59" s="346"/>
      <c r="D59" s="320"/>
      <c r="E59" s="320"/>
      <c r="F59" s="283"/>
      <c r="G59" s="283"/>
      <c r="H59" s="71"/>
    </row>
    <row r="60" spans="1:8" ht="12" customHeight="1">
      <c r="C60" s="282"/>
      <c r="D60" s="282"/>
      <c r="E60" s="286"/>
      <c r="F60" s="283"/>
      <c r="G60" s="283"/>
      <c r="H60" s="71"/>
    </row>
    <row r="61" spans="1:8" ht="18.600000000000001" customHeight="1">
      <c r="A61" s="875" t="s">
        <v>86</v>
      </c>
      <c r="B61" s="875"/>
      <c r="H61" s="71"/>
    </row>
    <row r="62" spans="1:8" ht="18" customHeight="1">
      <c r="A62" s="153"/>
      <c r="B62" s="182" t="s">
        <v>32</v>
      </c>
      <c r="C62" s="906" t="str">
        <f>'CMP Input'!D37</f>
        <v>Long Span Structural Plate</v>
      </c>
      <c r="D62" s="906"/>
      <c r="E62" s="906"/>
      <c r="H62" s="183"/>
    </row>
    <row r="63" spans="1:8" ht="23.25" customHeight="1">
      <c r="A63" s="153"/>
      <c r="B63" s="182" t="s">
        <v>87</v>
      </c>
      <c r="C63" s="939" t="str">
        <f>'CMP Input'!D38</f>
        <v>Annular pipe w/ spot welded, riveted or bolted seam</v>
      </c>
      <c r="D63" s="940"/>
      <c r="E63" s="941"/>
      <c r="H63" s="183"/>
    </row>
    <row r="64" spans="1:8" ht="16.899999999999999" customHeight="1">
      <c r="A64" s="153"/>
      <c r="B64" s="901" t="s">
        <v>95</v>
      </c>
      <c r="C64" s="901"/>
      <c r="D64" s="901"/>
      <c r="E64" s="49">
        <f>'CMP Input'!D44</f>
        <v>68</v>
      </c>
      <c r="H64" s="183"/>
    </row>
    <row r="65" spans="1:16" ht="18.600000000000001" customHeight="1">
      <c r="A65" s="153"/>
      <c r="B65" s="844" t="s">
        <v>243</v>
      </c>
      <c r="C65" s="844"/>
      <c r="D65" s="844"/>
      <c r="E65" s="494">
        <f>VLOOKUP('CMP Input'!D37, 'Reference Tables'!C2:D6, 2, FALSE)</f>
        <v>2.5</v>
      </c>
      <c r="F65" s="320"/>
      <c r="G65" s="320"/>
      <c r="H65" s="320"/>
      <c r="I65" s="320"/>
      <c r="J65" s="320"/>
      <c r="K65" s="320"/>
      <c r="L65" s="320"/>
      <c r="M65" s="47"/>
    </row>
    <row r="66" spans="1:16" ht="27" customHeight="1">
      <c r="A66" s="153"/>
      <c r="B66" s="936" t="s">
        <v>244</v>
      </c>
      <c r="C66" s="937"/>
      <c r="D66" s="938"/>
      <c r="E66" s="454">
        <f>'CMP Input'!D41</f>
        <v>3.25</v>
      </c>
      <c r="F66" s="935" t="str">
        <f>IF(E65="-", "", IF(E66&gt;=E65, " ", "! Hmin&lt;h, cover not deep enough, go to section D "))</f>
        <v xml:space="preserve"> </v>
      </c>
      <c r="G66" s="935"/>
      <c r="H66" s="935"/>
      <c r="I66" s="320"/>
      <c r="J66" s="320"/>
      <c r="K66" s="320"/>
      <c r="L66" s="320"/>
    </row>
    <row r="67" spans="1:16" ht="24" customHeight="1">
      <c r="B67" s="945" t="s">
        <v>230</v>
      </c>
      <c r="C67" s="946"/>
      <c r="D67" s="947"/>
      <c r="E67" s="154">
        <f>1-'CMP Input'!D53</f>
        <v>1</v>
      </c>
    </row>
    <row r="68" spans="1:16" ht="18" customHeight="1">
      <c r="B68" s="948" t="s">
        <v>237</v>
      </c>
      <c r="C68" s="948"/>
      <c r="D68" s="948"/>
      <c r="E68" s="455">
        <f>IF(C62="Long Span Structural Plate",0.67,1)</f>
        <v>0.67</v>
      </c>
    </row>
    <row r="69" spans="1:16" ht="16.149999999999999" customHeight="1">
      <c r="B69" s="945" t="s">
        <v>345</v>
      </c>
      <c r="C69" s="946"/>
      <c r="D69" s="947"/>
      <c r="E69" s="312">
        <f>IF('CMP Input'!D38="Annular pipe w/ spot welded, riveted or bolted seam", 0.67, IF('CMP Input'!D38="Helical pipe w/ lock seam or fully welded seam", 1, ""))</f>
        <v>0.67</v>
      </c>
    </row>
    <row r="70" spans="1:16" ht="14.45" customHeight="1">
      <c r="B70" s="934" t="s">
        <v>22</v>
      </c>
      <c r="C70" s="901"/>
      <c r="D70" s="901"/>
      <c r="E70" s="319">
        <f>'CMP Input'!D64</f>
        <v>0.12</v>
      </c>
    </row>
    <row r="71" spans="1:16" ht="13.9" customHeight="1">
      <c r="B71" s="934" t="s">
        <v>319</v>
      </c>
      <c r="C71" s="901"/>
      <c r="D71" s="901"/>
      <c r="E71" s="73">
        <v>0.22</v>
      </c>
    </row>
    <row r="72" spans="1:16" ht="30" customHeight="1">
      <c r="B72" s="942" t="s">
        <v>180</v>
      </c>
      <c r="C72" s="943"/>
      <c r="D72" s="944"/>
      <c r="E72" s="503">
        <f>'CMP Input'!D65</f>
        <v>1.1499999999999999</v>
      </c>
      <c r="F72" s="485" t="s">
        <v>346</v>
      </c>
      <c r="H72" s="499"/>
      <c r="I72" s="499"/>
      <c r="J72" s="499"/>
      <c r="K72" s="499"/>
      <c r="L72" s="499"/>
      <c r="M72" s="499"/>
      <c r="N72" s="499"/>
      <c r="O72" s="499"/>
      <c r="P72" s="499"/>
    </row>
    <row r="73" spans="1:16" ht="19.899999999999999" customHeight="1">
      <c r="A73" s="186" t="s">
        <v>212</v>
      </c>
      <c r="C73" s="384" t="s">
        <v>185</v>
      </c>
      <c r="D73" s="80"/>
      <c r="E73" s="81"/>
      <c r="F73" s="75"/>
      <c r="H73" s="71"/>
    </row>
    <row r="74" spans="1:16" ht="10.15" customHeight="1"/>
    <row r="75" spans="1:16" ht="24.75" customHeight="1">
      <c r="A75" s="158" t="s">
        <v>96</v>
      </c>
    </row>
    <row r="76" spans="1:16" ht="16.149999999999999" customHeight="1"/>
    <row r="77" spans="1:16" ht="22.5" customHeight="1">
      <c r="A77" s="158" t="s">
        <v>96</v>
      </c>
    </row>
    <row r="78" spans="1:16" ht="18" customHeight="1"/>
    <row r="79" spans="1:16" ht="22.15" customHeight="1">
      <c r="A79" s="158" t="s">
        <v>97</v>
      </c>
      <c r="B79" s="158" t="s">
        <v>98</v>
      </c>
      <c r="C79" s="49">
        <f>D32*12</f>
        <v>180</v>
      </c>
      <c r="D79" s="257" t="str">
        <f>IF(C79&gt;F79, "&gt;", "&lt;")</f>
        <v>&lt;</v>
      </c>
      <c r="F79" s="49">
        <f>(B58/E71)*((24*E46*1000)/(E45*1000))^0.5</f>
        <v>388.92344172879416</v>
      </c>
    </row>
    <row r="80" spans="1:16" ht="8.4499999999999993" customHeight="1">
      <c r="A80" s="268"/>
      <c r="B80" s="268"/>
      <c r="C80" s="270"/>
      <c r="D80" s="257"/>
      <c r="F80" s="72"/>
    </row>
    <row r="81" spans="1:14" ht="19.899999999999999" customHeight="1">
      <c r="A81" s="374" t="s">
        <v>226</v>
      </c>
      <c r="B81" s="185" t="s">
        <v>213</v>
      </c>
      <c r="C81" s="73">
        <f>IF(C79&lt;F79, (E45*1000-((E45*1000)^2/(48*E46*1000))*(E71*C79/B58)^2)/1000, (12*E46*1000/(E71*C79/B58)^2)/1000)</f>
        <v>40.180529928805875</v>
      </c>
      <c r="D81" s="33" t="s">
        <v>28</v>
      </c>
    </row>
    <row r="82" spans="1:14" ht="9.75" customHeight="1"/>
    <row r="83" spans="1:14" ht="21.75" customHeight="1">
      <c r="A83" s="186" t="s">
        <v>214</v>
      </c>
    </row>
    <row r="84" spans="1:14" ht="15" customHeight="1">
      <c r="A84" s="186"/>
      <c r="B84" s="278" t="s">
        <v>155</v>
      </c>
      <c r="C84" s="277">
        <f>'CMP Input'!D60</f>
        <v>93</v>
      </c>
      <c r="D84" s="346"/>
      <c r="E84" s="347"/>
      <c r="F84" s="347"/>
    </row>
    <row r="85" spans="1:14" ht="15.75" customHeight="1">
      <c r="A85" s="186"/>
      <c r="B85" s="380"/>
      <c r="C85" s="433"/>
      <c r="D85" s="187"/>
      <c r="E85" s="187"/>
      <c r="F85" s="187"/>
    </row>
    <row r="86" spans="1:14" ht="15.4" customHeight="1">
      <c r="B86" s="901" t="s">
        <v>99</v>
      </c>
      <c r="C86" s="926" t="s">
        <v>156</v>
      </c>
      <c r="D86" s="926"/>
      <c r="E86" s="926"/>
      <c r="F86" s="52">
        <f>E44*B57*E68*E67</f>
        <v>60.559290000000004</v>
      </c>
      <c r="G86" s="33" t="s">
        <v>124</v>
      </c>
      <c r="H86" s="33" t="s">
        <v>320</v>
      </c>
    </row>
    <row r="87" spans="1:14" ht="15.4" customHeight="1">
      <c r="B87" s="901"/>
      <c r="C87" s="926" t="s">
        <v>167</v>
      </c>
      <c r="D87" s="926"/>
      <c r="E87" s="926"/>
      <c r="F87" s="52">
        <f>IF(C30="Unsymmetrical  or deflect over 5% (NCSPA design data sheet No. 19, II. A. 2.)", C81*B57*E68*E67*E24, C81*B57*E68*E67)</f>
        <v>73.736495888249522</v>
      </c>
      <c r="G87" s="33" t="s">
        <v>124</v>
      </c>
      <c r="H87" s="33" t="s">
        <v>321</v>
      </c>
    </row>
    <row r="88" spans="1:14" ht="15.4" customHeight="1">
      <c r="B88" s="901"/>
      <c r="C88" s="926" t="s">
        <v>123</v>
      </c>
      <c r="D88" s="926"/>
      <c r="E88" s="926"/>
      <c r="F88" s="52">
        <f>E69*C84</f>
        <v>62.31</v>
      </c>
      <c r="G88" s="33" t="s">
        <v>124</v>
      </c>
      <c r="H88" s="33" t="s">
        <v>322</v>
      </c>
    </row>
    <row r="89" spans="1:14" ht="11.25" customHeight="1"/>
    <row r="90" spans="1:14" ht="16.149999999999999" customHeight="1">
      <c r="A90" s="374"/>
      <c r="B90" s="245" t="s">
        <v>215</v>
      </c>
      <c r="C90" s="457">
        <f>IF(C62="Long Span Structural Plate",MIN(F86,F88),MIN(F86,F87,F88))</f>
        <v>60.559290000000004</v>
      </c>
      <c r="D90" s="33" t="s">
        <v>124</v>
      </c>
    </row>
    <row r="91" spans="1:14" ht="11.25" customHeight="1"/>
    <row r="92" spans="1:14" ht="15.6" customHeight="1">
      <c r="A92" s="486" t="s">
        <v>216</v>
      </c>
      <c r="B92" s="487"/>
      <c r="C92" s="487"/>
      <c r="D92" s="487"/>
      <c r="E92" s="487"/>
    </row>
    <row r="93" spans="1:14" ht="15" customHeight="1">
      <c r="A93" s="487"/>
      <c r="B93" s="902" t="s">
        <v>125</v>
      </c>
      <c r="C93" s="488" t="s">
        <v>126</v>
      </c>
      <c r="D93" s="471">
        <f>E70*'CMP Input'!D40*D32/2</f>
        <v>3.15</v>
      </c>
      <c r="E93" s="487" t="s">
        <v>124</v>
      </c>
      <c r="F93" s="33" t="s">
        <v>347</v>
      </c>
      <c r="G93" s="491"/>
      <c r="H93" s="491"/>
      <c r="I93" s="491"/>
      <c r="J93" s="491"/>
      <c r="K93" s="491"/>
      <c r="L93" s="491"/>
      <c r="M93" s="491"/>
      <c r="N93" s="491"/>
    </row>
    <row r="94" spans="1:14" ht="15" customHeight="1">
      <c r="A94" s="487"/>
      <c r="B94" s="903"/>
      <c r="C94" s="488" t="s">
        <v>127</v>
      </c>
      <c r="D94" s="471">
        <f>E70*'CMP Input'!D40*D34</f>
        <v>3.15</v>
      </c>
      <c r="E94" s="487" t="s">
        <v>124</v>
      </c>
      <c r="F94" s="33" t="s">
        <v>347</v>
      </c>
      <c r="G94" s="491"/>
      <c r="H94" s="491"/>
      <c r="I94" s="491"/>
      <c r="J94" s="491"/>
      <c r="K94" s="491"/>
      <c r="L94" s="491"/>
      <c r="M94" s="491"/>
      <c r="N94" s="491"/>
    </row>
    <row r="95" spans="1:14" ht="13.5" customHeight="1">
      <c r="A95" s="487"/>
      <c r="B95" s="487"/>
      <c r="C95" s="487"/>
      <c r="D95" s="487"/>
      <c r="E95" s="487"/>
    </row>
    <row r="96" spans="1:14" ht="15" customHeight="1">
      <c r="A96" s="489"/>
      <c r="B96" s="490" t="s">
        <v>217</v>
      </c>
      <c r="C96" s="471">
        <f>MAX(D93,D94)</f>
        <v>3.15</v>
      </c>
      <c r="D96" s="487" t="s">
        <v>124</v>
      </c>
      <c r="E96" s="487"/>
    </row>
    <row r="97" spans="1:11" ht="18" customHeight="1">
      <c r="A97" s="186" t="s">
        <v>240</v>
      </c>
      <c r="K97" s="443"/>
    </row>
    <row r="98" spans="1:11" ht="15" customHeight="1">
      <c r="A98" s="186"/>
      <c r="B98" s="904" t="s">
        <v>186</v>
      </c>
      <c r="C98" s="181" t="s">
        <v>176</v>
      </c>
      <c r="D98" s="33" t="s">
        <v>124</v>
      </c>
      <c r="F98" s="33" t="s">
        <v>347</v>
      </c>
    </row>
    <row r="99" spans="1:11" ht="15" customHeight="1">
      <c r="A99" s="186"/>
      <c r="B99" s="905"/>
      <c r="C99" s="181" t="s">
        <v>177</v>
      </c>
      <c r="D99" s="33" t="s">
        <v>124</v>
      </c>
      <c r="F99" s="33" t="s">
        <v>347</v>
      </c>
    </row>
    <row r="100" spans="1:11" ht="13.5" customHeight="1">
      <c r="A100" s="186"/>
      <c r="C100" s="930" t="s">
        <v>241</v>
      </c>
      <c r="D100" s="930"/>
      <c r="E100" s="930"/>
      <c r="F100" s="930"/>
      <c r="G100" s="930"/>
      <c r="H100" s="930"/>
    </row>
    <row r="101" spans="1:11" ht="15" customHeight="1">
      <c r="A101" s="186"/>
      <c r="C101" s="380" t="s">
        <v>305</v>
      </c>
      <c r="D101" s="439"/>
      <c r="E101" s="439"/>
      <c r="F101" s="439"/>
      <c r="G101" s="439"/>
      <c r="H101" s="439"/>
    </row>
    <row r="102" spans="1:11" ht="13.9" customHeight="1">
      <c r="A102" s="925" t="s">
        <v>331</v>
      </c>
      <c r="B102" s="925"/>
      <c r="C102" s="925"/>
      <c r="D102" s="179">
        <v>1.2</v>
      </c>
      <c r="E102" s="441" t="s">
        <v>324</v>
      </c>
      <c r="F102" s="439"/>
      <c r="G102" s="439"/>
      <c r="H102" s="439"/>
    </row>
    <row r="103" spans="1:11" ht="13.9" customHeight="1">
      <c r="A103" s="925" t="s">
        <v>362</v>
      </c>
      <c r="B103" s="925"/>
      <c r="C103" s="925"/>
      <c r="D103" s="438">
        <f>IF('CMP Input'!D74&lt;100, 0.9, IF(AND('CMP Input'!D74&gt;=100, 'CMP Input'!D74&lt;=1000), 0.95, 1))</f>
        <v>0.9</v>
      </c>
      <c r="E103" s="441" t="s">
        <v>307</v>
      </c>
      <c r="F103" s="439"/>
      <c r="G103" s="439"/>
      <c r="H103" s="439"/>
    </row>
    <row r="104" spans="1:11" ht="13.9" customHeight="1">
      <c r="A104" s="925" t="s">
        <v>330</v>
      </c>
      <c r="B104" s="925"/>
      <c r="C104" s="925"/>
      <c r="D104" s="438">
        <f>D102*D103</f>
        <v>1.08</v>
      </c>
      <c r="E104" s="441"/>
      <c r="F104" s="439"/>
      <c r="G104" s="439"/>
      <c r="H104" s="439"/>
    </row>
    <row r="105" spans="1:11" ht="15" customHeight="1">
      <c r="A105" s="440"/>
      <c r="B105" s="440"/>
      <c r="C105" s="440"/>
      <c r="D105" s="72"/>
      <c r="E105" s="441"/>
      <c r="F105" s="439"/>
      <c r="G105" s="439"/>
      <c r="H105" s="439"/>
    </row>
    <row r="106" spans="1:11" ht="15" customHeight="1">
      <c r="C106" s="380" t="s">
        <v>169</v>
      </c>
      <c r="D106" s="307"/>
      <c r="E106" s="908"/>
      <c r="F106" s="908"/>
      <c r="G106" s="47"/>
    </row>
    <row r="107" spans="1:11" ht="15.6" customHeight="1">
      <c r="A107" s="925" t="s">
        <v>173</v>
      </c>
      <c r="B107" s="925"/>
      <c r="C107" s="925"/>
      <c r="D107" s="909" t="s">
        <v>170</v>
      </c>
      <c r="E107" s="909"/>
      <c r="F107" s="909"/>
      <c r="G107" s="47"/>
    </row>
    <row r="108" spans="1:11" ht="15" customHeight="1">
      <c r="A108" s="308"/>
      <c r="B108" s="80" t="s">
        <v>172</v>
      </c>
      <c r="C108" s="927" t="s">
        <v>171</v>
      </c>
      <c r="D108" s="927"/>
      <c r="E108" s="927"/>
      <c r="F108" s="927"/>
      <c r="G108" s="927"/>
      <c r="H108" s="927"/>
    </row>
    <row r="109" spans="1:11" ht="7.5" customHeight="1">
      <c r="A109" s="186"/>
    </row>
    <row r="110" spans="1:11" ht="13.9" customHeight="1">
      <c r="A110" s="186"/>
      <c r="B110" s="160"/>
      <c r="C110" s="489" t="s">
        <v>471</v>
      </c>
      <c r="D110" s="598">
        <f>'CMP Input'!D40:E40</f>
        <v>3.5</v>
      </c>
      <c r="E110" s="33" t="s">
        <v>23</v>
      </c>
      <c r="F110" s="33" t="s">
        <v>323</v>
      </c>
      <c r="I110" s="460"/>
    </row>
    <row r="111" spans="1:11" ht="13.9" customHeight="1">
      <c r="A111" s="186"/>
      <c r="B111" s="507"/>
      <c r="C111" s="489" t="s">
        <v>480</v>
      </c>
      <c r="D111" s="598">
        <f>IF(D110&lt;2.5,FLOOR(D110,1/12),FLOOR(D110,0.25))</f>
        <v>3.5</v>
      </c>
      <c r="E111" s="33" t="s">
        <v>23</v>
      </c>
    </row>
    <row r="112" spans="1:11" ht="13.9" customHeight="1">
      <c r="A112" s="186"/>
      <c r="C112" s="246" t="s">
        <v>168</v>
      </c>
      <c r="D112" s="50">
        <f>IF(33*(1-0.125*D110)/100&gt;0,33*(1-0.125*D110)/100,0)</f>
        <v>0.18562500000000001</v>
      </c>
    </row>
    <row r="113" spans="1:8" ht="13.9" customHeight="1">
      <c r="A113" s="186"/>
      <c r="C113" s="246" t="s">
        <v>174</v>
      </c>
      <c r="D113" s="73">
        <f>1+D112</f>
        <v>1.1856249999999999</v>
      </c>
    </row>
    <row r="114" spans="1:8" ht="9" customHeight="1">
      <c r="A114" s="186"/>
      <c r="C114" s="246"/>
      <c r="D114" s="254"/>
    </row>
    <row r="115" spans="1:8" ht="15" customHeight="1">
      <c r="A115" s="185"/>
      <c r="B115" s="933" t="s">
        <v>181</v>
      </c>
      <c r="C115" s="933"/>
      <c r="D115" s="933"/>
      <c r="E115" s="933"/>
    </row>
    <row r="116" spans="1:8" ht="15" customHeight="1">
      <c r="A116" s="186"/>
      <c r="C116" s="246"/>
      <c r="D116" s="254"/>
    </row>
    <row r="117" spans="1:8" ht="14.45" customHeight="1">
      <c r="A117" s="907"/>
      <c r="B117" s="907"/>
      <c r="C117" s="907"/>
      <c r="D117" s="907"/>
      <c r="E117" s="907"/>
      <c r="F117" s="907"/>
      <c r="G117" s="907"/>
    </row>
    <row r="118" spans="1:8" ht="14.45" customHeight="1">
      <c r="A118" s="907"/>
      <c r="B118" s="907"/>
      <c r="C118" s="907"/>
      <c r="D118" s="907"/>
      <c r="E118" s="907"/>
      <c r="F118" s="907"/>
      <c r="G118" s="907"/>
    </row>
    <row r="119" spans="1:8" ht="14.45" customHeight="1">
      <c r="A119" s="907"/>
      <c r="B119" s="907"/>
      <c r="C119" s="907"/>
      <c r="D119" s="907"/>
      <c r="E119" s="907"/>
      <c r="F119" s="907"/>
      <c r="G119" s="907"/>
    </row>
    <row r="120" spans="1:8" ht="14.45" customHeight="1">
      <c r="A120" s="907"/>
      <c r="B120" s="907"/>
      <c r="C120" s="907"/>
      <c r="D120" s="907"/>
      <c r="E120" s="907"/>
      <c r="F120" s="907"/>
      <c r="G120" s="907"/>
    </row>
    <row r="121" spans="1:8" ht="14.45" customHeight="1">
      <c r="A121" s="907"/>
      <c r="B121" s="907"/>
      <c r="C121" s="907"/>
      <c r="D121" s="907"/>
      <c r="E121" s="907"/>
      <c r="F121" s="907"/>
      <c r="G121" s="907"/>
    </row>
    <row r="122" spans="1:8" ht="14.45" customHeight="1">
      <c r="A122" s="907"/>
      <c r="B122" s="907"/>
      <c r="C122" s="907"/>
      <c r="D122" s="907"/>
      <c r="E122" s="907"/>
      <c r="F122" s="907"/>
      <c r="G122" s="907"/>
    </row>
    <row r="123" spans="1:8" ht="14.45" customHeight="1">
      <c r="A123" s="907"/>
      <c r="B123" s="907"/>
      <c r="C123" s="907"/>
      <c r="D123" s="907"/>
      <c r="E123" s="907"/>
      <c r="F123" s="907"/>
      <c r="G123" s="907"/>
    </row>
    <row r="124" spans="1:8" ht="14.45" customHeight="1">
      <c r="A124" s="907"/>
      <c r="B124" s="907"/>
      <c r="C124" s="907"/>
      <c r="D124" s="907"/>
      <c r="E124" s="907"/>
      <c r="F124" s="907"/>
      <c r="G124" s="907"/>
    </row>
    <row r="125" spans="1:8" ht="14.45" customHeight="1">
      <c r="A125" s="907"/>
      <c r="B125" s="907"/>
      <c r="C125" s="907"/>
      <c r="D125" s="907"/>
      <c r="E125" s="907"/>
      <c r="F125" s="907"/>
      <c r="G125" s="907"/>
    </row>
    <row r="126" spans="1:8" ht="22.9" customHeight="1">
      <c r="A126" s="907"/>
      <c r="B126" s="907"/>
      <c r="C126" s="907"/>
      <c r="D126" s="907"/>
      <c r="E126" s="907"/>
      <c r="F126" s="907"/>
      <c r="G126" s="907"/>
    </row>
    <row r="127" spans="1:8" ht="20.45" customHeight="1">
      <c r="A127" s="930" t="s">
        <v>179</v>
      </c>
      <c r="B127" s="930"/>
      <c r="C127" s="930"/>
      <c r="D127" s="930"/>
      <c r="E127" s="930"/>
      <c r="F127" s="930"/>
      <c r="G127" s="930"/>
      <c r="H127" s="930"/>
    </row>
    <row r="128" spans="1:8" ht="16.149999999999999" customHeight="1"/>
    <row r="129" spans="1:19" ht="6.75" customHeight="1">
      <c r="A129" s="353"/>
      <c r="B129" s="353"/>
      <c r="C129" s="353"/>
      <c r="D129" s="353"/>
      <c r="E129" s="309"/>
      <c r="F129" s="309"/>
      <c r="G129" s="309"/>
    </row>
    <row r="130" spans="1:19" ht="17.100000000000001" customHeight="1">
      <c r="A130" s="47"/>
      <c r="B130" s="294"/>
      <c r="C130" s="72"/>
      <c r="D130" s="47"/>
      <c r="E130" s="309"/>
      <c r="F130" s="309"/>
      <c r="G130" s="583"/>
    </row>
    <row r="131" spans="1:19" ht="17.100000000000001" customHeight="1">
      <c r="A131" s="584" t="s">
        <v>402</v>
      </c>
      <c r="B131" s="294"/>
      <c r="C131" s="72"/>
      <c r="D131" s="47"/>
      <c r="E131" s="309"/>
      <c r="F131" s="309"/>
      <c r="G131" s="309"/>
    </row>
    <row r="132" spans="1:19" ht="18" customHeight="1" thickBot="1">
      <c r="A132" s="249" t="s">
        <v>351</v>
      </c>
      <c r="B132" s="495"/>
      <c r="C132" s="495"/>
      <c r="D132" s="495"/>
      <c r="E132" s="495"/>
      <c r="F132" s="495"/>
      <c r="G132" s="495"/>
    </row>
    <row r="133" spans="1:19" ht="33" customHeight="1" thickTop="1">
      <c r="A133" s="258"/>
      <c r="B133" s="493" t="s">
        <v>239</v>
      </c>
      <c r="C133" s="493" t="s">
        <v>238</v>
      </c>
      <c r="D133" s="458" t="s">
        <v>327</v>
      </c>
      <c r="E133" s="459" t="s">
        <v>328</v>
      </c>
      <c r="F133" s="459" t="s">
        <v>329</v>
      </c>
      <c r="G133" s="459" t="s">
        <v>301</v>
      </c>
      <c r="H133" s="459" t="s">
        <v>380</v>
      </c>
      <c r="I133" s="459" t="s">
        <v>303</v>
      </c>
      <c r="J133" s="459" t="s">
        <v>304</v>
      </c>
      <c r="K133" s="459" t="s">
        <v>445</v>
      </c>
      <c r="L133" s="606" t="s">
        <v>446</v>
      </c>
    </row>
    <row r="134" spans="1:19" ht="22.15" customHeight="1">
      <c r="A134" s="259" t="s">
        <v>382</v>
      </c>
      <c r="B134" s="602">
        <f>VLOOKUP(MROUND($D$111,0.001),HL93_TR2.1b,(2*($D$33-5)),FALSE)</f>
        <v>0.52309365397037078</v>
      </c>
      <c r="C134" s="602">
        <f>VLOOKUP(MROUND($D$111,0.001),HL93_TN2.1b,(2*($D$33-5)),FALSE)</f>
        <v>0.44826493453775546</v>
      </c>
      <c r="D134" s="602">
        <f>VLOOKUP(MROUND($D$111,0.001),T3_2.1b,(2*($D$33-5)),FALSE)</f>
        <v>0.32781847052194812</v>
      </c>
      <c r="E134" s="602">
        <f>VLOOKUP(MROUND($D$111,0.001),T3S2_2.1b,(2*($D$33-5)),FALSE)</f>
        <v>0.30296690727899339</v>
      </c>
      <c r="F134" s="602">
        <f>VLOOKUP(MROUND($D$111,0.001),T3d3_2.1b,(2*($D$33-5)),FALSE)</f>
        <v>0.28208951934590432</v>
      </c>
      <c r="G134" s="602">
        <f>VLOOKUP(MROUND($D$111,0.001),SU4_2.1b,(2*($D$33-5)),FALSE)</f>
        <v>0.34230552147364973</v>
      </c>
      <c r="H134" s="602">
        <f>VLOOKUP(MROUND($D$111,0.001),SU5_2.1b,(2*($D$33-5)),FALSE)</f>
        <v>0.34230552147364973</v>
      </c>
      <c r="I134" s="602">
        <f>VLOOKUP(MROUND($D$111,0.001),SU6_2.1b,(2*($D$33-5)),FALSE)</f>
        <v>0.3567925724253514</v>
      </c>
      <c r="J134" s="602">
        <f>VLOOKUP(MROUND($D$111,0.001),SU7_2.1b,(2*($D$33-5)),FALSE)</f>
        <v>0.3567925724253514</v>
      </c>
      <c r="K134" s="603">
        <f>VLOOKUP(MROUND($D$111,0.001),EV2_2.1b,(2*($D$33-5)),FALSE)</f>
        <v>0.58533069546241179</v>
      </c>
      <c r="L134" s="607">
        <f>VLOOKUP(MROUND($D$111,0.001),EV3_2.1b,(2*($D$33-5)),FALSE)</f>
        <v>0.59778662271649363</v>
      </c>
      <c r="M134" s="513" t="s">
        <v>352</v>
      </c>
      <c r="N134" s="248"/>
      <c r="O134" s="248"/>
    </row>
    <row r="135" spans="1:19" ht="22.15" customHeight="1">
      <c r="A135" s="512" t="s">
        <v>383</v>
      </c>
      <c r="B135" s="506">
        <f>B134*$D$113*$D$104</f>
        <v>0.66980834656771049</v>
      </c>
      <c r="C135" s="506">
        <f t="shared" ref="C135:L135" si="0">C134*$D$113*$D$104</f>
        <v>0.57399204205223242</v>
      </c>
      <c r="D135" s="506">
        <f t="shared" si="0"/>
        <v>0.41976335604159154</v>
      </c>
      <c r="E135" s="506">
        <f>E134*$D$113*$D$104</f>
        <v>0.38794155059806906</v>
      </c>
      <c r="F135" s="506">
        <f t="shared" si="0"/>
        <v>0.36120857728444683</v>
      </c>
      <c r="G135" s="506">
        <f t="shared" si="0"/>
        <v>0.43831366260897164</v>
      </c>
      <c r="H135" s="506">
        <f t="shared" si="0"/>
        <v>0.43831366260897164</v>
      </c>
      <c r="I135" s="506">
        <f t="shared" si="0"/>
        <v>0.4568639691763518</v>
      </c>
      <c r="J135" s="563">
        <f t="shared" si="0"/>
        <v>0.4568639691763518</v>
      </c>
      <c r="K135" s="599">
        <f t="shared" si="0"/>
        <v>0.74950132227223165</v>
      </c>
      <c r="L135" s="604">
        <f t="shared" si="0"/>
        <v>0.76545082572290213</v>
      </c>
      <c r="M135" s="513" t="s">
        <v>352</v>
      </c>
      <c r="N135" s="248"/>
      <c r="O135" s="248"/>
    </row>
    <row r="136" spans="1:19" ht="22.15" customHeight="1" thickBot="1">
      <c r="A136" s="514" t="s">
        <v>218</v>
      </c>
      <c r="B136" s="515">
        <f>MAX(B135*$D$32/2, B135*$D$34)</f>
        <v>5.0235625992578283</v>
      </c>
      <c r="C136" s="515">
        <f t="shared" ref="C136:L136" si="1">MAX(C135*$D$32/2, C135*$D$34)</f>
        <v>4.3049403153917432</v>
      </c>
      <c r="D136" s="515">
        <f t="shared" si="1"/>
        <v>3.1482251703119366</v>
      </c>
      <c r="E136" s="515">
        <f t="shared" si="1"/>
        <v>2.909561629485518</v>
      </c>
      <c r="F136" s="515">
        <f t="shared" si="1"/>
        <v>2.7090643296333514</v>
      </c>
      <c r="G136" s="515">
        <f t="shared" si="1"/>
        <v>3.2873524695672875</v>
      </c>
      <c r="H136" s="515">
        <f t="shared" si="1"/>
        <v>3.2873524695672875</v>
      </c>
      <c r="I136" s="515">
        <f t="shared" si="1"/>
        <v>3.4264797688226385</v>
      </c>
      <c r="J136" s="515">
        <f t="shared" si="1"/>
        <v>3.4264797688226385</v>
      </c>
      <c r="K136" s="515">
        <f t="shared" si="1"/>
        <v>5.621259917041737</v>
      </c>
      <c r="L136" s="605">
        <f t="shared" si="1"/>
        <v>5.7408811929217656</v>
      </c>
      <c r="M136" s="33" t="s">
        <v>124</v>
      </c>
      <c r="N136" s="248"/>
      <c r="O136" s="248"/>
    </row>
    <row r="137" spans="1:19" ht="18" customHeight="1" thickTop="1">
      <c r="A137" s="891" t="s">
        <v>384</v>
      </c>
      <c r="B137" s="892"/>
      <c r="C137" s="892"/>
      <c r="D137" s="892"/>
      <c r="E137" s="892"/>
      <c r="F137" s="892"/>
      <c r="G137" s="892"/>
      <c r="H137" s="516"/>
    </row>
    <row r="138" spans="1:19" ht="11.25" customHeight="1">
      <c r="A138" s="393"/>
      <c r="B138" s="393"/>
      <c r="C138" s="393"/>
      <c r="D138" s="393"/>
      <c r="E138" s="393"/>
      <c r="F138" s="393"/>
      <c r="G138" s="393"/>
    </row>
    <row r="139" spans="1:19" ht="20.45" customHeight="1">
      <c r="A139" s="870" t="s">
        <v>424</v>
      </c>
      <c r="B139" s="871"/>
      <c r="C139" s="871"/>
      <c r="D139" s="931" t="s">
        <v>405</v>
      </c>
      <c r="E139" s="931"/>
      <c r="F139" s="931"/>
      <c r="G139" s="931"/>
      <c r="H139" s="932"/>
      <c r="I139" s="870" t="s">
        <v>407</v>
      </c>
      <c r="J139" s="871"/>
      <c r="K139" s="871"/>
      <c r="L139" s="871"/>
      <c r="M139" s="871" t="s">
        <v>404</v>
      </c>
      <c r="N139" s="871"/>
      <c r="O139" s="871"/>
      <c r="P139" s="872"/>
    </row>
    <row r="140" spans="1:19" ht="19.899999999999999" customHeight="1">
      <c r="A140" s="873" t="s">
        <v>254</v>
      </c>
      <c r="B140" s="874"/>
      <c r="C140" s="874"/>
      <c r="D140" s="532"/>
      <c r="E140" s="532"/>
      <c r="F140" s="532"/>
      <c r="G140" s="283"/>
      <c r="H140" s="545"/>
      <c r="I140" s="873" t="s">
        <v>430</v>
      </c>
      <c r="J140" s="874"/>
      <c r="K140" s="874"/>
      <c r="L140" s="874"/>
      <c r="M140" s="532"/>
      <c r="N140" s="532"/>
      <c r="O140" s="283"/>
      <c r="P140" s="545"/>
      <c r="Q140" s="248"/>
      <c r="R140" s="248"/>
      <c r="S140" s="248"/>
    </row>
    <row r="141" spans="1:19" ht="22.15" customHeight="1">
      <c r="A141" s="851" t="s">
        <v>255</v>
      </c>
      <c r="B141" s="852"/>
      <c r="C141" s="852"/>
      <c r="D141" s="852"/>
      <c r="E141" s="852"/>
      <c r="F141" s="852"/>
      <c r="G141" s="852"/>
      <c r="H141" s="853"/>
      <c r="I141" s="851" t="s">
        <v>409</v>
      </c>
      <c r="J141" s="852"/>
      <c r="K141" s="852"/>
      <c r="L141" s="852"/>
      <c r="M141" s="852"/>
      <c r="N141" s="852"/>
      <c r="O141" s="852"/>
      <c r="P141" s="853"/>
      <c r="Q141" s="248"/>
      <c r="R141" s="248"/>
      <c r="S141" s="248"/>
    </row>
    <row r="142" spans="1:19" ht="40.5" customHeight="1">
      <c r="A142" s="546"/>
      <c r="B142" s="531"/>
      <c r="C142" s="52">
        <f>'CMP Input'!D77</f>
        <v>33</v>
      </c>
      <c r="D142" s="531"/>
      <c r="E142" s="531"/>
      <c r="F142" s="531"/>
      <c r="G142" s="531"/>
      <c r="H142" s="545"/>
      <c r="I142" s="546"/>
      <c r="J142" s="531"/>
      <c r="K142" s="52">
        <f>'CMP Input'!D78</f>
        <v>98</v>
      </c>
      <c r="L142" s="531"/>
      <c r="M142" s="531"/>
      <c r="N142" s="531"/>
      <c r="O142" s="531"/>
      <c r="P142" s="545"/>
      <c r="Q142" s="248"/>
      <c r="R142" s="248"/>
      <c r="S142" s="248"/>
    </row>
    <row r="143" spans="1:19" ht="39" customHeight="1">
      <c r="A143" s="547"/>
      <c r="B143" s="47"/>
      <c r="C143" s="311">
        <f>C142*C144*C145/(C146*12)^3</f>
        <v>1.7722222222222223E-2</v>
      </c>
      <c r="D143" s="533" t="s">
        <v>28</v>
      </c>
      <c r="E143" s="286"/>
      <c r="F143" s="283"/>
      <c r="G143" s="283"/>
      <c r="H143" s="545"/>
      <c r="I143" s="547"/>
      <c r="J143" s="47"/>
      <c r="K143" s="609">
        <f>K142*K144*(K145*(IF(D110&lt;=1,(1.67+(0.06*D32)),(1.67+('CMP Input'!D65*D110)+(0.06*D32)))*12))/(K146*12)^2</f>
        <v>749.7195999999999</v>
      </c>
      <c r="L143" s="533" t="s">
        <v>429</v>
      </c>
      <c r="M143" s="286"/>
      <c r="N143" s="283"/>
      <c r="O143" s="283"/>
      <c r="P143" s="545"/>
      <c r="Q143" s="248"/>
      <c r="R143" s="248"/>
      <c r="S143" s="248"/>
    </row>
    <row r="144" spans="1:19" ht="18" customHeight="1">
      <c r="A144" s="548"/>
      <c r="B144" s="380" t="s">
        <v>350</v>
      </c>
      <c r="C144" s="463">
        <f>E46</f>
        <v>29000</v>
      </c>
      <c r="D144" s="533" t="s">
        <v>28</v>
      </c>
      <c r="E144" s="286"/>
      <c r="F144" s="283"/>
      <c r="G144" s="283"/>
      <c r="H144" s="545"/>
      <c r="I144" s="548"/>
      <c r="J144" s="380" t="s">
        <v>350</v>
      </c>
      <c r="K144" s="463">
        <f>E46</f>
        <v>29000</v>
      </c>
      <c r="L144" s="533" t="s">
        <v>28</v>
      </c>
      <c r="M144" s="286"/>
      <c r="N144" s="283"/>
      <c r="O144" s="283"/>
      <c r="P144" s="545"/>
      <c r="Q144" s="248"/>
      <c r="R144" s="248"/>
      <c r="S144" s="248"/>
    </row>
    <row r="145" spans="1:19" ht="18" customHeight="1">
      <c r="A145" s="547"/>
      <c r="B145" s="380" t="s">
        <v>256</v>
      </c>
      <c r="C145" s="464">
        <f>B59/1000</f>
        <v>0.108</v>
      </c>
      <c r="D145" s="533" t="s">
        <v>257</v>
      </c>
      <c r="E145" s="286"/>
      <c r="F145" s="283"/>
      <c r="G145" s="283"/>
      <c r="H145" s="545"/>
      <c r="I145" s="547"/>
      <c r="J145" s="380" t="s">
        <v>256</v>
      </c>
      <c r="K145" s="464">
        <f>B59/1000</f>
        <v>0.108</v>
      </c>
      <c r="L145" s="533" t="s">
        <v>257</v>
      </c>
      <c r="M145" s="286"/>
      <c r="N145" s="283"/>
      <c r="O145" s="283"/>
      <c r="P145" s="545"/>
      <c r="Q145" s="248"/>
      <c r="R145" s="248"/>
      <c r="S145" s="248"/>
    </row>
    <row r="146" spans="1:19" ht="18" customHeight="1">
      <c r="A146" s="547"/>
      <c r="B146" s="380" t="s">
        <v>258</v>
      </c>
      <c r="C146" s="530">
        <f>D32</f>
        <v>15</v>
      </c>
      <c r="D146" s="533" t="s">
        <v>23</v>
      </c>
      <c r="E146" s="286"/>
      <c r="F146" s="283"/>
      <c r="G146" s="283"/>
      <c r="H146" s="549"/>
      <c r="I146" s="547"/>
      <c r="J146" s="380" t="s">
        <v>258</v>
      </c>
      <c r="K146" s="530">
        <f>D32</f>
        <v>15</v>
      </c>
      <c r="L146" s="533" t="s">
        <v>23</v>
      </c>
      <c r="M146" s="286"/>
      <c r="N146" s="283"/>
      <c r="O146" s="283"/>
      <c r="P146" s="549"/>
      <c r="Q146" s="248"/>
      <c r="R146" s="248"/>
      <c r="S146" s="248"/>
    </row>
    <row r="147" spans="1:19" ht="20.45" customHeight="1">
      <c r="A147" s="550"/>
      <c r="B147" s="527" t="s">
        <v>333</v>
      </c>
      <c r="C147" s="415">
        <f>C143</f>
        <v>1.7722222222222223E-2</v>
      </c>
      <c r="D147" s="533" t="s">
        <v>28</v>
      </c>
      <c r="E147" s="286"/>
      <c r="F147" s="283"/>
      <c r="G147" s="283"/>
      <c r="H147" s="549"/>
      <c r="I147" s="550"/>
      <c r="J147" s="527" t="s">
        <v>408</v>
      </c>
      <c r="K147" s="415">
        <f>K143</f>
        <v>749.7195999999999</v>
      </c>
      <c r="L147" s="533" t="s">
        <v>429</v>
      </c>
      <c r="M147" s="286"/>
      <c r="N147" s="283"/>
      <c r="O147" s="283"/>
      <c r="P147" s="549"/>
      <c r="Q147" s="248"/>
      <c r="R147" s="248"/>
      <c r="S147" s="248"/>
    </row>
    <row r="148" spans="1:19" ht="11.25" customHeight="1">
      <c r="A148" s="550"/>
      <c r="B148" s="528"/>
      <c r="C148" s="394"/>
      <c r="D148" s="533"/>
      <c r="E148" s="286"/>
      <c r="F148" s="283"/>
      <c r="G148" s="283"/>
      <c r="H148" s="549"/>
      <c r="I148" s="550"/>
      <c r="J148" s="528"/>
      <c r="K148" s="394"/>
      <c r="L148" s="533"/>
      <c r="M148" s="286"/>
      <c r="N148" s="283"/>
      <c r="O148" s="283"/>
      <c r="P148" s="549"/>
      <c r="Q148" s="248"/>
      <c r="R148" s="248"/>
      <c r="S148" s="248"/>
    </row>
    <row r="149" spans="1:19" ht="21" customHeight="1">
      <c r="A149" s="854" t="s">
        <v>259</v>
      </c>
      <c r="B149" s="855"/>
      <c r="C149" s="855"/>
      <c r="D149" s="855"/>
      <c r="E149" s="855"/>
      <c r="F149" s="855"/>
      <c r="G149" s="283"/>
      <c r="H149" s="549"/>
      <c r="I149" s="854" t="s">
        <v>406</v>
      </c>
      <c r="J149" s="855"/>
      <c r="K149" s="855"/>
      <c r="L149" s="855"/>
      <c r="M149" s="855"/>
      <c r="N149" s="855"/>
      <c r="O149" s="283"/>
      <c r="P149" s="549"/>
      <c r="Q149" s="248"/>
      <c r="R149" s="248"/>
      <c r="S149" s="248"/>
    </row>
    <row r="150" spans="1:19" ht="20.45" customHeight="1">
      <c r="A150" s="550"/>
      <c r="B150" s="528"/>
      <c r="C150" s="415">
        <f>('CMP Input'!D70*'CMP Input'!D40*'CMP Input'!D64+'CMP Input'!D71*MAX('CMP LRFR Output'!B135,'CMP LRFR Output'!C135))/144</f>
        <v>1.3827531989538148E-2</v>
      </c>
      <c r="D150" s="533" t="s">
        <v>28</v>
      </c>
      <c r="E150" s="286"/>
      <c r="F150" s="283"/>
      <c r="G150" s="283"/>
      <c r="H150" s="549"/>
      <c r="I150" s="550"/>
      <c r="J150" s="528"/>
      <c r="K150" s="610">
        <f>('CMP Input'!D71)*(D113*D104*16)</f>
        <v>35.853300000000004</v>
      </c>
      <c r="L150" s="533" t="s">
        <v>429</v>
      </c>
      <c r="M150" s="286"/>
      <c r="N150" s="283"/>
      <c r="O150" s="283"/>
      <c r="P150" s="549"/>
      <c r="Q150" s="248"/>
      <c r="R150" s="248"/>
      <c r="S150" s="248"/>
    </row>
    <row r="151" spans="1:19" ht="20.25" customHeight="1">
      <c r="A151" s="550"/>
      <c r="B151" s="528"/>
      <c r="C151" s="534"/>
      <c r="D151" s="380"/>
      <c r="E151" s="286"/>
      <c r="F151" s="283"/>
      <c r="G151" s="283"/>
      <c r="H151" s="549"/>
      <c r="I151" s="550"/>
      <c r="J151" s="528"/>
      <c r="K151" s="534"/>
      <c r="L151" s="380"/>
      <c r="M151" s="286"/>
      <c r="N151" s="283"/>
      <c r="O151" s="283"/>
      <c r="P151" s="549"/>
      <c r="Q151" s="248"/>
      <c r="R151" s="248"/>
      <c r="S151" s="248"/>
    </row>
    <row r="152" spans="1:19" ht="18" customHeight="1">
      <c r="A152" s="550"/>
      <c r="B152" s="529" t="s">
        <v>260</v>
      </c>
      <c r="C152" s="534"/>
      <c r="D152" s="380"/>
      <c r="E152" s="286"/>
      <c r="F152" s="283"/>
      <c r="G152" s="283"/>
      <c r="H152" s="549"/>
      <c r="I152" s="550"/>
      <c r="J152" s="529" t="s">
        <v>410</v>
      </c>
      <c r="K152" s="534"/>
      <c r="L152" s="380"/>
      <c r="M152" s="286"/>
      <c r="N152" s="283"/>
      <c r="O152" s="283"/>
      <c r="P152" s="549"/>
      <c r="Q152" s="248"/>
      <c r="R152" s="248"/>
      <c r="S152" s="248"/>
    </row>
    <row r="153" spans="1:19" ht="18" customHeight="1">
      <c r="A153" s="547"/>
      <c r="B153" s="465" t="s">
        <v>332</v>
      </c>
      <c r="C153" s="395" t="str">
        <f>IF(C147&lt;C150, "&gt;", "&lt;")</f>
        <v>&lt;</v>
      </c>
      <c r="D153" s="396" t="s">
        <v>261</v>
      </c>
      <c r="E153" s="47"/>
      <c r="F153" s="47"/>
      <c r="G153" s="283"/>
      <c r="H153" s="549"/>
      <c r="I153" s="547"/>
      <c r="J153" s="465" t="s">
        <v>411</v>
      </c>
      <c r="K153" s="395" t="str">
        <f>IF(K147&lt;K150, "&gt;", "&lt;")</f>
        <v>&lt;</v>
      </c>
      <c r="L153" s="396" t="s">
        <v>412</v>
      </c>
      <c r="M153" s="47"/>
      <c r="N153" s="47"/>
      <c r="O153" s="283"/>
      <c r="P153" s="549"/>
      <c r="Q153" s="248"/>
      <c r="R153" s="248"/>
      <c r="S153" s="248"/>
    </row>
    <row r="154" spans="1:19" ht="46.15" customHeight="1">
      <c r="A154" s="856" t="str">
        <f>IF(C156&gt;=C155,"",IF(C150&gt;C147,"NG*: this spreadsheet can't be used untill the earth cover is increased to satisify qmax &lt;qcr !!!","The AASHTO minimum cover requirment is not met; however, qmax &lt; qcr, therefore the structure is considered stable. The actual depth of earth cover (Modified minimum cover ) will be used in load rating factor calculations in lieu of AASHTO minimum cover."))</f>
        <v/>
      </c>
      <c r="B154" s="857"/>
      <c r="C154" s="857"/>
      <c r="D154" s="857"/>
      <c r="E154" s="857"/>
      <c r="F154" s="857"/>
      <c r="G154" s="857"/>
      <c r="H154" s="551"/>
      <c r="I154" s="856" t="str">
        <f>IF(K156&gt;=K155,"",IF(K150&gt;K147,"NG*: this spreadsheet can't be used untill the earth cover is increased to satisify qmax &lt;qcr !!!","The AASHTO minimum cover requirment is not met; however, qmax &lt; qcr, therefore the structure is considered stable. The actual depth of earth cover (Modified minimum cover ) will be used in load rating factor calculations in lieu of AASHTO minimum cover."))</f>
        <v/>
      </c>
      <c r="J154" s="857"/>
      <c r="K154" s="857"/>
      <c r="L154" s="857"/>
      <c r="M154" s="857"/>
      <c r="N154" s="857"/>
      <c r="O154" s="857"/>
      <c r="P154" s="858"/>
      <c r="Q154" s="248"/>
      <c r="R154" s="248"/>
      <c r="S154" s="248"/>
    </row>
    <row r="155" spans="1:19" ht="18" customHeight="1">
      <c r="A155" s="844" t="s">
        <v>262</v>
      </c>
      <c r="B155" s="844"/>
      <c r="C155" s="530">
        <f>E65</f>
        <v>2.5</v>
      </c>
      <c r="D155" s="386" t="str">
        <f>IF(C155="-", "Long Span Structural Plate Structure Geometric Limits Exceed!", "")</f>
        <v/>
      </c>
      <c r="E155" s="386"/>
      <c r="F155" s="386"/>
      <c r="G155" s="386"/>
      <c r="H155" s="552"/>
      <c r="I155" s="844" t="s">
        <v>262</v>
      </c>
      <c r="J155" s="844"/>
      <c r="K155" s="530">
        <f>E65</f>
        <v>2.5</v>
      </c>
      <c r="L155" s="386" t="str">
        <f>IF(K155="-", "Long Span Structural Plate Structure Geometric Limits Exceed!", "")</f>
        <v/>
      </c>
      <c r="M155" s="386"/>
      <c r="N155" s="386"/>
      <c r="O155" s="386"/>
      <c r="P155" s="552"/>
      <c r="Q155" s="248"/>
      <c r="R155" s="248"/>
      <c r="S155" s="248"/>
    </row>
    <row r="156" spans="1:19" ht="28.15" customHeight="1">
      <c r="A156" s="845" t="s">
        <v>264</v>
      </c>
      <c r="B156" s="845"/>
      <c r="C156" s="530">
        <f>E66</f>
        <v>3.25</v>
      </c>
      <c r="D156" s="846" t="str">
        <f>IF(C155="-", "", IF(C156&gt;=C155, "cover depth meets AASHTO requirment ", "! Hmin&lt;h, cover depth does not meet AASHTO requirment, compare qcr &amp; qmax! "))</f>
        <v xml:space="preserve">cover depth meets AASHTO requirment </v>
      </c>
      <c r="E156" s="846"/>
      <c r="F156" s="846"/>
      <c r="G156" s="847"/>
      <c r="H156" s="553"/>
      <c r="I156" s="845" t="s">
        <v>264</v>
      </c>
      <c r="J156" s="845"/>
      <c r="K156" s="530">
        <f>E66</f>
        <v>3.25</v>
      </c>
      <c r="L156" s="846" t="str">
        <f>IF(K155="-", "", IF(K156&gt;=K155, "cover depth meets AASHTO requirment ", "! Hmin&lt;h, cover depth does not meet AASHTO requirment, compare qcr &amp; qmax! "))</f>
        <v xml:space="preserve">cover depth meets AASHTO requirment </v>
      </c>
      <c r="M156" s="846"/>
      <c r="N156" s="846"/>
      <c r="O156" s="847"/>
      <c r="P156" s="553"/>
      <c r="Q156" s="248"/>
      <c r="R156" s="248"/>
      <c r="S156" s="248"/>
    </row>
    <row r="157" spans="1:19" ht="31.9" customHeight="1">
      <c r="A157" s="848" t="s">
        <v>263</v>
      </c>
      <c r="B157" s="848"/>
      <c r="C157" s="544">
        <f>IF(C156&gt;=C155, C155, IF(C150&lt;C147, C156, "NG *"))</f>
        <v>2.5</v>
      </c>
      <c r="D157" s="849" t="str">
        <f>IF(C156&gt;=C155,"MDT modified minimum cover = AASHTO minimum cover",IF(C150&lt;C147,"qmax &lt; qcr, use modified minimum cover to calculate rating factors","!! increase cover depth until qmax &lt; qcr"))</f>
        <v>MDT modified minimum cover = AASHTO minimum cover</v>
      </c>
      <c r="E157" s="849"/>
      <c r="F157" s="849"/>
      <c r="G157" s="850"/>
      <c r="H157" s="554"/>
      <c r="I157" s="848" t="s">
        <v>263</v>
      </c>
      <c r="J157" s="848"/>
      <c r="K157" s="544">
        <f>IF(K156&gt;=K155, K155, IF(K150&lt;K147, K156, "NG *"))</f>
        <v>2.5</v>
      </c>
      <c r="L157" s="849" t="str">
        <f>IF(K156&gt;=K155,"MDT modified minimum cover = AASHTO minimum cover",IF(K150&lt;K147,"qmax &lt; qcr, use modified minimum cover to calculate rating factors","!! increase cover depth until qmax &lt; qcr"))</f>
        <v>MDT modified minimum cover = AASHTO minimum cover</v>
      </c>
      <c r="M157" s="849"/>
      <c r="N157" s="849"/>
      <c r="O157" s="850"/>
      <c r="P157" s="554"/>
    </row>
    <row r="158" spans="1:19" ht="10.9" customHeight="1"/>
    <row r="159" spans="1:19" ht="18.600000000000001" customHeight="1">
      <c r="A159" s="861" t="s">
        <v>253</v>
      </c>
      <c r="B159" s="861"/>
      <c r="C159" s="861"/>
      <c r="D159" s="861"/>
      <c r="E159" s="861"/>
      <c r="F159" s="861"/>
      <c r="G159" s="861"/>
    </row>
    <row r="160" spans="1:19" ht="18" customHeight="1">
      <c r="A160" s="251" t="s">
        <v>137</v>
      </c>
    </row>
    <row r="161" spans="1:12" ht="20.45" customHeight="1">
      <c r="A161" s="186" t="s">
        <v>130</v>
      </c>
    </row>
    <row r="162" spans="1:12" ht="30" customHeight="1">
      <c r="E162" s="33" t="s">
        <v>334</v>
      </c>
    </row>
    <row r="163" spans="1:12" ht="16.899999999999999" customHeight="1"/>
    <row r="164" spans="1:12" ht="18">
      <c r="A164" s="186" t="s">
        <v>136</v>
      </c>
    </row>
    <row r="165" spans="1:12" ht="35.25" customHeight="1">
      <c r="F165" s="313"/>
    </row>
    <row r="166" spans="1:12" ht="21" customHeight="1">
      <c r="E166" s="462" t="s">
        <v>336</v>
      </c>
    </row>
    <row r="167" spans="1:12" ht="42" customHeight="1">
      <c r="A167" s="313"/>
      <c r="D167" s="254">
        <f>IF((2.36*E66)/D32+0.528&gt;1, 1, (2.36*E66)/D32+0.528)</f>
        <v>1</v>
      </c>
    </row>
    <row r="168" spans="1:12" ht="16.149999999999999" customHeight="1">
      <c r="B168" s="252" t="s">
        <v>138</v>
      </c>
      <c r="C168" s="73">
        <f>IF(E65="-", "-", (E66)^2/(D167*(IF('CMP Input'!D79="Alternate (Point Load)",K157,C157))^2))</f>
        <v>1.69</v>
      </c>
      <c r="D168" s="383" t="str">
        <f>IF(C168="-", "Long Span Structural Plate Structure Geometric Limits Exceed, Spreadsheet Cannot be Used!", "")</f>
        <v/>
      </c>
    </row>
    <row r="169" spans="1:12" ht="13.5" customHeight="1" thickBot="1">
      <c r="B169" s="252"/>
      <c r="C169" s="254"/>
    </row>
    <row r="170" spans="1:12" ht="19.899999999999999" customHeight="1" thickTop="1" thickBot="1">
      <c r="A170" s="466"/>
      <c r="B170" s="864" t="s">
        <v>337</v>
      </c>
      <c r="C170" s="865"/>
      <c r="D170" s="868" t="s">
        <v>338</v>
      </c>
      <c r="E170" s="865"/>
      <c r="F170" s="865"/>
      <c r="G170" s="865"/>
      <c r="H170" s="865"/>
      <c r="I170" s="865"/>
      <c r="J170" s="865"/>
      <c r="K170" s="865"/>
      <c r="L170" s="869"/>
    </row>
    <row r="171" spans="1:12" ht="45.6" customHeight="1" thickTop="1" thickBot="1">
      <c r="A171" s="260"/>
      <c r="B171" s="590" t="s">
        <v>239</v>
      </c>
      <c r="C171" s="590" t="s">
        <v>238</v>
      </c>
      <c r="D171" s="591" t="s">
        <v>327</v>
      </c>
      <c r="E171" s="592" t="s">
        <v>328</v>
      </c>
      <c r="F171" s="592" t="s">
        <v>329</v>
      </c>
      <c r="G171" s="593" t="s">
        <v>301</v>
      </c>
      <c r="H171" s="593" t="s">
        <v>302</v>
      </c>
      <c r="I171" s="593" t="s">
        <v>457</v>
      </c>
      <c r="J171" s="593" t="s">
        <v>458</v>
      </c>
      <c r="K171" s="593" t="s">
        <v>445</v>
      </c>
      <c r="L171" s="612" t="s">
        <v>446</v>
      </c>
    </row>
    <row r="172" spans="1:12" ht="18" customHeight="1" thickTop="1">
      <c r="A172" s="587" t="s">
        <v>131</v>
      </c>
      <c r="B172" s="572">
        <f>$C$90</f>
        <v>60.559290000000004</v>
      </c>
      <c r="C172" s="572">
        <f>$C$90</f>
        <v>60.559290000000004</v>
      </c>
      <c r="D172" s="572">
        <f t="shared" ref="D172:L172" si="2">$C$90</f>
        <v>60.559290000000004</v>
      </c>
      <c r="E172" s="572">
        <f t="shared" si="2"/>
        <v>60.559290000000004</v>
      </c>
      <c r="F172" s="572">
        <f t="shared" si="2"/>
        <v>60.559290000000004</v>
      </c>
      <c r="G172" s="572">
        <f t="shared" si="2"/>
        <v>60.559290000000004</v>
      </c>
      <c r="H172" s="598">
        <f t="shared" si="2"/>
        <v>60.559290000000004</v>
      </c>
      <c r="I172" s="598">
        <f t="shared" si="2"/>
        <v>60.559290000000004</v>
      </c>
      <c r="J172" s="598">
        <f t="shared" si="2"/>
        <v>60.559290000000004</v>
      </c>
      <c r="K172" s="598">
        <f t="shared" si="2"/>
        <v>60.559290000000004</v>
      </c>
      <c r="L172" s="613">
        <f t="shared" si="2"/>
        <v>60.559290000000004</v>
      </c>
    </row>
    <row r="173" spans="1:12" ht="18" customHeight="1">
      <c r="A173" s="587" t="s">
        <v>291</v>
      </c>
      <c r="B173" s="866">
        <f>'CMP Input'!D83</f>
        <v>1</v>
      </c>
      <c r="C173" s="867"/>
      <c r="D173" s="867"/>
      <c r="E173" s="867"/>
      <c r="F173" s="867"/>
      <c r="G173" s="867"/>
      <c r="H173" s="867"/>
      <c r="I173" s="867"/>
      <c r="J173" s="867"/>
      <c r="K173" s="867"/>
      <c r="L173" s="860"/>
    </row>
    <row r="174" spans="1:12" ht="18" customHeight="1">
      <c r="A174" s="588" t="s">
        <v>132</v>
      </c>
      <c r="B174" s="572">
        <f>$C$96</f>
        <v>3.15</v>
      </c>
      <c r="C174" s="572">
        <f>$C$96</f>
        <v>3.15</v>
      </c>
      <c r="D174" s="572">
        <f t="shared" ref="D174:L174" si="3">$C$96</f>
        <v>3.15</v>
      </c>
      <c r="E174" s="572">
        <f t="shared" si="3"/>
        <v>3.15</v>
      </c>
      <c r="F174" s="572">
        <f t="shared" si="3"/>
        <v>3.15</v>
      </c>
      <c r="G174" s="572">
        <f t="shared" si="3"/>
        <v>3.15</v>
      </c>
      <c r="H174" s="598">
        <f t="shared" si="3"/>
        <v>3.15</v>
      </c>
      <c r="I174" s="598">
        <f t="shared" si="3"/>
        <v>3.15</v>
      </c>
      <c r="J174" s="598">
        <f t="shared" si="3"/>
        <v>3.15</v>
      </c>
      <c r="K174" s="598">
        <f t="shared" si="3"/>
        <v>3.15</v>
      </c>
      <c r="L174" s="613">
        <f t="shared" si="3"/>
        <v>3.15</v>
      </c>
    </row>
    <row r="175" spans="1:12" ht="18" customHeight="1">
      <c r="A175" s="588" t="s">
        <v>232</v>
      </c>
      <c r="B175" s="338">
        <f>'CMP Input'!D70</f>
        <v>1.95</v>
      </c>
      <c r="C175" s="338">
        <f>'CMP Input'!D70</f>
        <v>1.95</v>
      </c>
      <c r="D175" s="338">
        <f>'CMP Input'!D70</f>
        <v>1.95</v>
      </c>
      <c r="E175" s="338">
        <f>'CMP Input'!D70</f>
        <v>1.95</v>
      </c>
      <c r="F175" s="338">
        <f>'CMP Input'!D70</f>
        <v>1.95</v>
      </c>
      <c r="G175" s="338">
        <f>'CMP Input'!D70</f>
        <v>1.95</v>
      </c>
      <c r="H175" s="598">
        <f>'CMP Input'!D70</f>
        <v>1.95</v>
      </c>
      <c r="I175" s="598">
        <f>'CMP Input'!D70</f>
        <v>1.95</v>
      </c>
      <c r="J175" s="598">
        <f>'CMP Input'!D70</f>
        <v>1.95</v>
      </c>
      <c r="K175" s="338">
        <f>'CMP Input'!D70</f>
        <v>1.95</v>
      </c>
      <c r="L175" s="339">
        <f>'CMP Input'!D70</f>
        <v>1.95</v>
      </c>
    </row>
    <row r="176" spans="1:12" ht="18" customHeight="1">
      <c r="A176" s="588" t="s">
        <v>236</v>
      </c>
      <c r="B176" s="338">
        <f>'CMP Input'!D69</f>
        <v>1</v>
      </c>
      <c r="C176" s="338">
        <f>'CMP Input'!D69</f>
        <v>1</v>
      </c>
      <c r="D176" s="338">
        <f>'CMP Input'!D69</f>
        <v>1</v>
      </c>
      <c r="E176" s="338">
        <f>'CMP Input'!D69</f>
        <v>1</v>
      </c>
      <c r="F176" s="338">
        <f>'CMP Input'!D69</f>
        <v>1</v>
      </c>
      <c r="G176" s="338">
        <f>'CMP Input'!D69</f>
        <v>1</v>
      </c>
      <c r="H176" s="598">
        <f>'CMP Input'!D69</f>
        <v>1</v>
      </c>
      <c r="I176" s="598">
        <f>'CMP Input'!D69</f>
        <v>1</v>
      </c>
      <c r="J176" s="598">
        <f>'CMP Input'!D69</f>
        <v>1</v>
      </c>
      <c r="K176" s="338">
        <f>'CMP Input'!D69</f>
        <v>1</v>
      </c>
      <c r="L176" s="613">
        <f>'CMP Input'!D69</f>
        <v>1</v>
      </c>
    </row>
    <row r="177" spans="1:12" ht="18" customHeight="1">
      <c r="A177" s="588" t="s">
        <v>175</v>
      </c>
      <c r="B177" s="573">
        <f t="shared" ref="B177:L177" si="4">B136</f>
        <v>5.0235625992578283</v>
      </c>
      <c r="C177" s="573">
        <f t="shared" si="4"/>
        <v>4.3049403153917432</v>
      </c>
      <c r="D177" s="573">
        <f t="shared" si="4"/>
        <v>3.1482251703119366</v>
      </c>
      <c r="E177" s="573">
        <f t="shared" si="4"/>
        <v>2.909561629485518</v>
      </c>
      <c r="F177" s="573">
        <f t="shared" si="4"/>
        <v>2.7090643296333514</v>
      </c>
      <c r="G177" s="573">
        <f t="shared" si="4"/>
        <v>3.2873524695672875</v>
      </c>
      <c r="H177" s="598">
        <f t="shared" si="4"/>
        <v>3.2873524695672875</v>
      </c>
      <c r="I177" s="598">
        <f t="shared" si="4"/>
        <v>3.4264797688226385</v>
      </c>
      <c r="J177" s="598">
        <f t="shared" si="4"/>
        <v>3.4264797688226385</v>
      </c>
      <c r="K177" s="598">
        <f t="shared" si="4"/>
        <v>5.621259917041737</v>
      </c>
      <c r="L177" s="613">
        <f t="shared" si="4"/>
        <v>5.7408811929217656</v>
      </c>
    </row>
    <row r="178" spans="1:12" ht="18" customHeight="1">
      <c r="A178" s="588" t="s">
        <v>227</v>
      </c>
      <c r="B178" s="338">
        <f>'CMP Input'!D72</f>
        <v>1.35</v>
      </c>
      <c r="C178" s="338">
        <f>'CMP Input'!D72</f>
        <v>1.35</v>
      </c>
      <c r="D178" s="338">
        <f>'CMP Input'!D73</f>
        <v>1.3</v>
      </c>
      <c r="E178" s="338">
        <f>'CMP Input'!D73</f>
        <v>1.3</v>
      </c>
      <c r="F178" s="338">
        <f>'CMP Input'!D73</f>
        <v>1.3</v>
      </c>
      <c r="G178" s="338">
        <f>'CMP Input'!D73</f>
        <v>1.3</v>
      </c>
      <c r="H178" s="598">
        <f>'CMP Input'!D73</f>
        <v>1.3</v>
      </c>
      <c r="I178" s="598">
        <f>'CMP Input'!D73</f>
        <v>1.3</v>
      </c>
      <c r="J178" s="598">
        <f>'CMP Input'!D73</f>
        <v>1.3</v>
      </c>
      <c r="K178" s="338">
        <f>'CMP Input'!D73</f>
        <v>1.3</v>
      </c>
      <c r="L178" s="339">
        <f>'CMP Input'!D73</f>
        <v>1.3</v>
      </c>
    </row>
    <row r="179" spans="1:12" ht="18" customHeight="1">
      <c r="A179" s="588" t="s">
        <v>133</v>
      </c>
      <c r="B179" s="573">
        <f>(B172*$B$173-B175*B174*B176)/(B177*B178)</f>
        <v>8.0239337197248162</v>
      </c>
      <c r="C179" s="573">
        <f t="shared" ref="C179:J179" si="5">(C172*$B$173-C175*C174*C176)/(C177*C178)</f>
        <v>9.3633663605543624</v>
      </c>
      <c r="D179" s="573">
        <f t="shared" si="5"/>
        <v>13.296084926041582</v>
      </c>
      <c r="E179" s="573">
        <f t="shared" si="5"/>
        <v>14.386727129808536</v>
      </c>
      <c r="F179" s="573">
        <f t="shared" si="5"/>
        <v>15.45148587757401</v>
      </c>
      <c r="G179" s="573">
        <f t="shared" si="5"/>
        <v>12.733368149074419</v>
      </c>
      <c r="H179" s="598">
        <f t="shared" si="5"/>
        <v>12.733368149074419</v>
      </c>
      <c r="I179" s="598">
        <f t="shared" si="5"/>
        <v>12.216347988288952</v>
      </c>
      <c r="J179" s="598">
        <f t="shared" si="5"/>
        <v>12.216347988288952</v>
      </c>
      <c r="K179" s="598">
        <f>(K172*$B$173-K175*K174*K176)/(K177*K178)</f>
        <v>7.4465635548832845</v>
      </c>
      <c r="L179" s="613">
        <f>(L172*$B$173-L175*L174*L176)/(L177*L178)</f>
        <v>7.2914014110550625</v>
      </c>
    </row>
    <row r="180" spans="1:12" ht="18" customHeight="1">
      <c r="A180" s="588" t="s">
        <v>139</v>
      </c>
      <c r="B180" s="572">
        <f>$C$168</f>
        <v>1.69</v>
      </c>
      <c r="C180" s="572">
        <f>$C$168</f>
        <v>1.69</v>
      </c>
      <c r="D180" s="572">
        <f t="shared" ref="D180:L180" si="6">$C$168</f>
        <v>1.69</v>
      </c>
      <c r="E180" s="572">
        <f t="shared" si="6"/>
        <v>1.69</v>
      </c>
      <c r="F180" s="572">
        <f t="shared" si="6"/>
        <v>1.69</v>
      </c>
      <c r="G180" s="572">
        <f t="shared" si="6"/>
        <v>1.69</v>
      </c>
      <c r="H180" s="598">
        <f t="shared" si="6"/>
        <v>1.69</v>
      </c>
      <c r="I180" s="598">
        <f t="shared" si="6"/>
        <v>1.69</v>
      </c>
      <c r="J180" s="598">
        <f t="shared" si="6"/>
        <v>1.69</v>
      </c>
      <c r="K180" s="598">
        <f t="shared" si="6"/>
        <v>1.69</v>
      </c>
      <c r="L180" s="613">
        <f t="shared" si="6"/>
        <v>1.69</v>
      </c>
    </row>
    <row r="181" spans="1:12" ht="18" customHeight="1" thickBot="1">
      <c r="A181" s="589" t="s">
        <v>140</v>
      </c>
      <c r="B181" s="611">
        <f>MIN(B179,B180)</f>
        <v>1.69</v>
      </c>
      <c r="C181" s="611">
        <f t="shared" ref="C181:L181" si="7">MIN(C179,C180)</f>
        <v>1.69</v>
      </c>
      <c r="D181" s="611">
        <f t="shared" si="7"/>
        <v>1.69</v>
      </c>
      <c r="E181" s="611">
        <f t="shared" si="7"/>
        <v>1.69</v>
      </c>
      <c r="F181" s="611">
        <f t="shared" si="7"/>
        <v>1.69</v>
      </c>
      <c r="G181" s="611">
        <f t="shared" si="7"/>
        <v>1.69</v>
      </c>
      <c r="H181" s="611">
        <f t="shared" si="7"/>
        <v>1.69</v>
      </c>
      <c r="I181" s="611">
        <f t="shared" si="7"/>
        <v>1.69</v>
      </c>
      <c r="J181" s="611">
        <f t="shared" si="7"/>
        <v>1.69</v>
      </c>
      <c r="K181" s="611">
        <f t="shared" si="7"/>
        <v>1.69</v>
      </c>
      <c r="L181" s="614">
        <f t="shared" si="7"/>
        <v>1.69</v>
      </c>
    </row>
    <row r="182" spans="1:12" ht="12" customHeight="1" thickTop="1">
      <c r="A182" s="862"/>
      <c r="B182" s="863"/>
      <c r="C182" s="863"/>
      <c r="H182" s="248"/>
    </row>
    <row r="183" spans="1:12" ht="18.75">
      <c r="A183" s="251" t="s">
        <v>141</v>
      </c>
    </row>
    <row r="184" spans="1:12" ht="18">
      <c r="A184" s="186" t="s">
        <v>142</v>
      </c>
    </row>
    <row r="185" spans="1:12" ht="24.95" customHeight="1">
      <c r="E185" s="33" t="s">
        <v>334</v>
      </c>
    </row>
    <row r="186" spans="1:12" ht="24.95" customHeight="1"/>
    <row r="187" spans="1:12" ht="18">
      <c r="A187" s="186" t="s">
        <v>143</v>
      </c>
    </row>
    <row r="188" spans="1:12" ht="24.95" customHeight="1">
      <c r="D188" s="33" t="s">
        <v>335</v>
      </c>
    </row>
    <row r="189" spans="1:12" ht="24.95" customHeight="1" thickBot="1"/>
    <row r="190" spans="1:12" ht="21" customHeight="1" thickTop="1" thickBot="1">
      <c r="A190" s="868" t="s">
        <v>147</v>
      </c>
      <c r="B190" s="865"/>
      <c r="C190" s="869"/>
    </row>
    <row r="191" spans="1:12" ht="16.5" customHeight="1" thickTop="1" thickBot="1">
      <c r="A191" s="260"/>
      <c r="B191" s="263" t="s">
        <v>239</v>
      </c>
      <c r="C191" s="263" t="s">
        <v>238</v>
      </c>
      <c r="D191" s="46"/>
      <c r="E191" s="46"/>
      <c r="F191" s="46"/>
    </row>
    <row r="192" spans="1:12" ht="16.5" customHeight="1" thickTop="1">
      <c r="A192" s="316" t="s">
        <v>131</v>
      </c>
      <c r="B192" s="404">
        <f>B172</f>
        <v>60.559290000000004</v>
      </c>
      <c r="C192" s="314">
        <f>C172</f>
        <v>60.559290000000004</v>
      </c>
      <c r="D192" s="46"/>
      <c r="E192" s="46"/>
      <c r="F192" s="46"/>
    </row>
    <row r="193" spans="1:9" ht="16.5" customHeight="1">
      <c r="A193" s="261" t="s">
        <v>291</v>
      </c>
      <c r="B193" s="859">
        <f>'CMP Input'!D83</f>
        <v>1</v>
      </c>
      <c r="C193" s="860"/>
      <c r="D193" s="46"/>
      <c r="E193" s="46"/>
      <c r="F193" s="46"/>
    </row>
    <row r="194" spans="1:9" ht="16.5" customHeight="1">
      <c r="A194" s="262" t="s">
        <v>132</v>
      </c>
      <c r="B194" s="405">
        <f>B174</f>
        <v>3.15</v>
      </c>
      <c r="C194" s="315">
        <f>C174</f>
        <v>3.15</v>
      </c>
      <c r="D194" s="46"/>
      <c r="E194" s="46"/>
      <c r="F194" s="46"/>
    </row>
    <row r="195" spans="1:9" ht="16.5" customHeight="1">
      <c r="A195" s="262" t="s">
        <v>232</v>
      </c>
      <c r="B195" s="406">
        <f>'CMP Input'!D70</f>
        <v>1.95</v>
      </c>
      <c r="C195" s="375">
        <f>'CMP Input'!D70</f>
        <v>1.95</v>
      </c>
      <c r="D195" s="377"/>
      <c r="E195" s="377"/>
      <c r="F195" s="46"/>
    </row>
    <row r="196" spans="1:9" ht="16.5" customHeight="1">
      <c r="A196" s="262" t="s">
        <v>236</v>
      </c>
      <c r="B196" s="406">
        <f>'CMP Input'!D69</f>
        <v>1</v>
      </c>
      <c r="C196" s="339">
        <f>'CMP Input'!D69</f>
        <v>1</v>
      </c>
      <c r="D196" s="377"/>
      <c r="E196" s="377"/>
      <c r="F196" s="46"/>
    </row>
    <row r="197" spans="1:9" ht="16.5" customHeight="1">
      <c r="A197" s="262" t="s">
        <v>175</v>
      </c>
      <c r="B197" s="407">
        <f>B177</f>
        <v>5.0235625992578283</v>
      </c>
      <c r="C197" s="348">
        <f>C177</f>
        <v>4.3049403153917432</v>
      </c>
      <c r="D197" s="46"/>
      <c r="E197" s="46"/>
      <c r="F197" s="46"/>
    </row>
    <row r="198" spans="1:9" ht="16.5" customHeight="1" thickBot="1">
      <c r="A198" s="317" t="s">
        <v>227</v>
      </c>
      <c r="B198" s="408">
        <f>'CMP Input'!O64</f>
        <v>1.75</v>
      </c>
      <c r="C198" s="376">
        <f>'CMP Input'!O64</f>
        <v>1.75</v>
      </c>
      <c r="D198" s="377"/>
      <c r="E198" s="377"/>
      <c r="F198" s="46"/>
    </row>
    <row r="199" spans="1:9" ht="16.5" customHeight="1" thickTop="1">
      <c r="A199" s="366" t="s">
        <v>144</v>
      </c>
      <c r="B199" s="409">
        <f>(B192*$B$193-B194*B195*B196)/(B197*B198)</f>
        <v>6.1898917266448592</v>
      </c>
      <c r="C199" s="409">
        <f>(C192*$B$193-C194*C195*C196)/(C197*C198)</f>
        <v>7.223168335284794</v>
      </c>
      <c r="D199" s="254"/>
      <c r="E199" s="254"/>
      <c r="F199" s="254"/>
    </row>
    <row r="200" spans="1:9" ht="16.5" customHeight="1">
      <c r="A200" s="367" t="s">
        <v>145</v>
      </c>
      <c r="B200" s="407">
        <f>IF('CMP Input'!D79="Alternate (Point Load)",K156^2/K157^2,C156^2/C157^2)</f>
        <v>1.69</v>
      </c>
      <c r="C200" s="348">
        <f>IF('CMP Input'!D79="Alternate (Point Load)",K156^2/K157^2,C156^2/C157^2)</f>
        <v>1.69</v>
      </c>
      <c r="D200" s="47"/>
      <c r="E200" s="47"/>
      <c r="F200" s="47"/>
    </row>
    <row r="201" spans="1:9" ht="16.5" customHeight="1" thickBot="1">
      <c r="A201" s="368" t="s">
        <v>146</v>
      </c>
      <c r="B201" s="410">
        <f>MIN(B199,$B$200)</f>
        <v>1.69</v>
      </c>
      <c r="C201" s="369">
        <f>MIN(C199,$C$200)</f>
        <v>1.69</v>
      </c>
      <c r="D201" s="254"/>
      <c r="E201" s="254"/>
      <c r="F201" s="254"/>
    </row>
    <row r="202" spans="1:9" ht="16.5" customHeight="1" thickTop="1">
      <c r="A202" s="461"/>
      <c r="B202" s="254"/>
      <c r="C202" s="254"/>
      <c r="D202" s="254"/>
      <c r="E202" s="254"/>
      <c r="F202" s="254"/>
    </row>
    <row r="203" spans="1:9" ht="16.5" customHeight="1">
      <c r="A203" s="461"/>
      <c r="B203" s="254"/>
      <c r="C203" s="254"/>
      <c r="D203" s="254"/>
      <c r="E203" s="254"/>
      <c r="F203" s="254"/>
    </row>
    <row r="204" spans="1:9" ht="10.9" customHeight="1" thickBot="1">
      <c r="D204" s="254"/>
      <c r="E204" s="254"/>
      <c r="F204" s="254"/>
    </row>
    <row r="205" spans="1:9" ht="16.899999999999999" customHeight="1" thickBot="1">
      <c r="B205" s="888" t="s">
        <v>349</v>
      </c>
      <c r="C205" s="889"/>
      <c r="D205" s="889"/>
      <c r="E205" s="889"/>
      <c r="F205" s="889"/>
      <c r="G205" s="890"/>
      <c r="I205" s="33"/>
    </row>
    <row r="206" spans="1:9" ht="21.75" customHeight="1">
      <c r="B206" s="893" t="s">
        <v>298</v>
      </c>
      <c r="C206" s="895" t="s">
        <v>299</v>
      </c>
      <c r="D206" s="885" t="s">
        <v>300</v>
      </c>
      <c r="E206" s="886"/>
      <c r="F206" s="887"/>
      <c r="G206" s="897" t="s">
        <v>341</v>
      </c>
      <c r="I206" s="33"/>
    </row>
    <row r="207" spans="1:9" ht="26.25" customHeight="1" thickBot="1">
      <c r="B207" s="894"/>
      <c r="C207" s="896"/>
      <c r="D207" s="492" t="s">
        <v>134</v>
      </c>
      <c r="E207" s="492" t="s">
        <v>135</v>
      </c>
      <c r="F207" s="492" t="s">
        <v>339</v>
      </c>
      <c r="G207" s="898"/>
      <c r="I207" s="33"/>
    </row>
    <row r="208" spans="1:9" ht="17.100000000000001" customHeight="1" thickTop="1">
      <c r="B208" s="882" t="s">
        <v>348</v>
      </c>
      <c r="C208" s="883"/>
      <c r="D208" s="883"/>
      <c r="E208" s="883"/>
      <c r="F208" s="883"/>
      <c r="G208" s="884"/>
      <c r="I208" s="33"/>
    </row>
    <row r="209" spans="2:9" ht="16.899999999999999" customHeight="1">
      <c r="B209" s="426" t="s">
        <v>157</v>
      </c>
      <c r="C209" s="427">
        <v>36</v>
      </c>
      <c r="D209" s="428">
        <f>MIN(B201,C201)</f>
        <v>1.69</v>
      </c>
      <c r="E209" s="429"/>
      <c r="F209" s="429"/>
      <c r="G209" s="479">
        <f>D209*C209</f>
        <v>60.839999999999996</v>
      </c>
      <c r="I209" s="33"/>
    </row>
    <row r="210" spans="2:9" ht="16.899999999999999" customHeight="1">
      <c r="B210" s="426" t="s">
        <v>157</v>
      </c>
      <c r="C210" s="427">
        <v>36</v>
      </c>
      <c r="D210" s="429"/>
      <c r="E210" s="428">
        <f>MIN(B181,C181)</f>
        <v>1.69</v>
      </c>
      <c r="F210" s="429"/>
      <c r="G210" s="479">
        <f>C210*E210</f>
        <v>60.839999999999996</v>
      </c>
      <c r="I210" s="33"/>
    </row>
    <row r="211" spans="2:9" ht="9.9499999999999993" customHeight="1" thickBot="1">
      <c r="B211" s="876"/>
      <c r="C211" s="877"/>
      <c r="D211" s="877"/>
      <c r="E211" s="877"/>
      <c r="F211" s="877"/>
      <c r="G211" s="878"/>
      <c r="I211" s="33"/>
    </row>
    <row r="212" spans="2:9" ht="17.100000000000001" customHeight="1" thickTop="1">
      <c r="B212" s="882" t="s">
        <v>340</v>
      </c>
      <c r="C212" s="883"/>
      <c r="D212" s="883"/>
      <c r="E212" s="883"/>
      <c r="F212" s="883"/>
      <c r="G212" s="884"/>
      <c r="I212" s="33"/>
    </row>
    <row r="213" spans="2:9" ht="16.899999999999999" customHeight="1">
      <c r="B213" s="426" t="s">
        <v>327</v>
      </c>
      <c r="C213" s="615">
        <v>25</v>
      </c>
      <c r="D213" s="429"/>
      <c r="E213" s="429"/>
      <c r="F213" s="428">
        <f>D181</f>
        <v>1.69</v>
      </c>
      <c r="G213" s="479">
        <f>C213*F213</f>
        <v>42.25</v>
      </c>
      <c r="I213" s="33"/>
    </row>
    <row r="214" spans="2:9" ht="16.899999999999999" customHeight="1">
      <c r="B214" s="426" t="s">
        <v>328</v>
      </c>
      <c r="C214" s="615">
        <v>36</v>
      </c>
      <c r="D214" s="429"/>
      <c r="E214" s="429"/>
      <c r="F214" s="428">
        <f>E181</f>
        <v>1.69</v>
      </c>
      <c r="G214" s="479">
        <f>C214*F214</f>
        <v>60.839999999999996</v>
      </c>
      <c r="I214" s="33"/>
    </row>
    <row r="215" spans="2:9" ht="16.899999999999999" customHeight="1">
      <c r="B215" s="426" t="s">
        <v>329</v>
      </c>
      <c r="C215" s="427">
        <v>40</v>
      </c>
      <c r="D215" s="429"/>
      <c r="E215" s="429"/>
      <c r="F215" s="428">
        <f>F181</f>
        <v>1.69</v>
      </c>
      <c r="G215" s="479">
        <f>C215*F215</f>
        <v>67.599999999999994</v>
      </c>
      <c r="I215" s="33"/>
    </row>
    <row r="216" spans="2:9" ht="9.9499999999999993" customHeight="1" thickBot="1">
      <c r="B216" s="879"/>
      <c r="C216" s="880"/>
      <c r="D216" s="880"/>
      <c r="E216" s="880"/>
      <c r="F216" s="880"/>
      <c r="G216" s="881"/>
      <c r="I216" s="33"/>
    </row>
    <row r="217" spans="2:9" ht="16.899999999999999" customHeight="1" thickTop="1">
      <c r="B217" s="882" t="s">
        <v>459</v>
      </c>
      <c r="C217" s="883"/>
      <c r="D217" s="883"/>
      <c r="E217" s="883"/>
      <c r="F217" s="883"/>
      <c r="G217" s="884"/>
      <c r="I217" s="33"/>
    </row>
    <row r="218" spans="2:9" ht="16.899999999999999" customHeight="1">
      <c r="B218" s="474" t="s">
        <v>301</v>
      </c>
      <c r="C218" s="478">
        <v>27</v>
      </c>
      <c r="D218" s="475"/>
      <c r="E218" s="475"/>
      <c r="F218" s="476">
        <f>G181</f>
        <v>1.69</v>
      </c>
      <c r="G218" s="479">
        <f t="shared" ref="G218:G221" si="8">C218*F218</f>
        <v>45.629999999999995</v>
      </c>
      <c r="I218" s="33"/>
    </row>
    <row r="219" spans="2:9" ht="16.899999999999999" customHeight="1">
      <c r="B219" s="474" t="s">
        <v>302</v>
      </c>
      <c r="C219" s="478">
        <v>31</v>
      </c>
      <c r="D219" s="475"/>
      <c r="E219" s="475"/>
      <c r="F219" s="476">
        <f>H181</f>
        <v>1.69</v>
      </c>
      <c r="G219" s="479">
        <f t="shared" si="8"/>
        <v>52.39</v>
      </c>
      <c r="I219" s="33"/>
    </row>
    <row r="220" spans="2:9" ht="16.899999999999999" customHeight="1">
      <c r="B220" s="474" t="s">
        <v>303</v>
      </c>
      <c r="C220" s="478">
        <v>34.75</v>
      </c>
      <c r="D220" s="475"/>
      <c r="E220" s="475"/>
      <c r="F220" s="476">
        <f>I181</f>
        <v>1.69</v>
      </c>
      <c r="G220" s="479">
        <f t="shared" si="8"/>
        <v>58.727499999999999</v>
      </c>
      <c r="I220" s="33"/>
    </row>
    <row r="221" spans="2:9" ht="16.899999999999999" customHeight="1" thickBot="1">
      <c r="B221" s="566" t="s">
        <v>304</v>
      </c>
      <c r="C221" s="567">
        <v>38.75</v>
      </c>
      <c r="D221" s="568"/>
      <c r="E221" s="568"/>
      <c r="F221" s="569">
        <f>J181</f>
        <v>1.69</v>
      </c>
      <c r="G221" s="570">
        <f t="shared" si="8"/>
        <v>65.487499999999997</v>
      </c>
      <c r="I221" s="33"/>
    </row>
    <row r="222" spans="2:9" ht="15" customHeight="1" thickTop="1">
      <c r="B222" s="841" t="s">
        <v>444</v>
      </c>
      <c r="C222" s="842"/>
      <c r="D222" s="842"/>
      <c r="E222" s="842"/>
      <c r="F222" s="842"/>
      <c r="G222" s="843"/>
      <c r="I222" s="33"/>
    </row>
    <row r="223" spans="2:9" ht="14.1" customHeight="1">
      <c r="B223" s="616" t="s">
        <v>445</v>
      </c>
      <c r="C223" s="617">
        <v>28.75</v>
      </c>
      <c r="D223" s="618"/>
      <c r="E223" s="618"/>
      <c r="F223" s="476">
        <f>K181</f>
        <v>1.69</v>
      </c>
      <c r="G223" s="479">
        <f t="shared" ref="G223:G224" si="9">C223*F223</f>
        <v>48.587499999999999</v>
      </c>
      <c r="I223" s="33"/>
    </row>
    <row r="224" spans="2:9" ht="14.1" customHeight="1" thickBot="1">
      <c r="B224" s="619" t="s">
        <v>446</v>
      </c>
      <c r="C224" s="620">
        <v>43</v>
      </c>
      <c r="D224" s="621"/>
      <c r="E224" s="621"/>
      <c r="F224" s="569">
        <f>L181</f>
        <v>1.69</v>
      </c>
      <c r="G224" s="622">
        <f t="shared" si="9"/>
        <v>72.67</v>
      </c>
      <c r="I224" s="33"/>
    </row>
    <row r="225" spans="1:9" ht="14.1" customHeight="1">
      <c r="B225" s="477"/>
      <c r="C225" s="477"/>
      <c r="D225" s="483"/>
      <c r="E225" s="480"/>
      <c r="F225" s="430"/>
      <c r="I225" s="33"/>
    </row>
    <row r="226" spans="1:9" ht="14.1" customHeight="1">
      <c r="B226" s="483"/>
      <c r="C226" s="482"/>
      <c r="D226" s="481"/>
      <c r="E226" s="482"/>
      <c r="F226" s="431"/>
      <c r="I226" s="33"/>
    </row>
    <row r="227" spans="1:9" ht="14.1" customHeight="1">
      <c r="B227" s="483"/>
      <c r="C227" s="482"/>
      <c r="D227" s="481"/>
      <c r="E227" s="482"/>
      <c r="F227" s="432"/>
      <c r="I227" s="33"/>
    </row>
    <row r="228" spans="1:9" ht="14.1" customHeight="1">
      <c r="B228" s="483"/>
      <c r="C228" s="484"/>
      <c r="D228" s="481"/>
      <c r="E228" s="482"/>
      <c r="F228" s="432"/>
      <c r="I228" s="33"/>
    </row>
    <row r="229" spans="1:9" ht="14.1" customHeight="1">
      <c r="B229" s="483"/>
      <c r="C229" s="484"/>
      <c r="D229" s="481"/>
      <c r="E229" s="482"/>
      <c r="F229" s="432"/>
      <c r="I229" s="33"/>
    </row>
    <row r="230" spans="1:9" ht="14.1" customHeight="1">
      <c r="B230" s="248"/>
      <c r="C230" s="248"/>
      <c r="D230" s="248"/>
      <c r="E230" s="248"/>
      <c r="I230" s="33"/>
    </row>
    <row r="231" spans="1:9" ht="14.1" customHeight="1">
      <c r="A231" s="435"/>
      <c r="B231" s="435"/>
      <c r="C231" s="435"/>
      <c r="D231" s="435"/>
      <c r="E231" s="435"/>
      <c r="F231" s="435"/>
      <c r="G231" s="435"/>
      <c r="H231" s="435"/>
    </row>
    <row r="232" spans="1:9" ht="14.1" customHeight="1">
      <c r="A232"/>
      <c r="B232" s="434"/>
      <c r="C232" s="467"/>
      <c r="D232" s="467"/>
      <c r="E232" s="1"/>
      <c r="F232" s="1"/>
      <c r="G232" s="1"/>
      <c r="H232"/>
    </row>
    <row r="233" spans="1:9" ht="14.1" customHeight="1">
      <c r="A233"/>
      <c r="B233" s="1"/>
      <c r="C233" s="468"/>
      <c r="D233" s="469"/>
      <c r="E233" s="1"/>
      <c r="F233" s="1"/>
      <c r="G233" s="1"/>
      <c r="H233"/>
    </row>
    <row r="234" spans="1:9" ht="14.1" customHeight="1">
      <c r="A234"/>
      <c r="B234" s="1"/>
      <c r="C234" s="468"/>
      <c r="D234" s="470"/>
      <c r="E234" s="1"/>
      <c r="F234" s="1"/>
      <c r="G234" s="1"/>
      <c r="H234"/>
    </row>
    <row r="235" spans="1:9" ht="14.1" customHeight="1">
      <c r="A235"/>
      <c r="B235" s="1"/>
      <c r="C235" s="468"/>
      <c r="D235" s="470"/>
      <c r="E235" s="1"/>
      <c r="F235" s="1"/>
      <c r="G235" s="1"/>
      <c r="H235"/>
    </row>
    <row r="236" spans="1:9" ht="14.1" customHeight="1">
      <c r="A236"/>
      <c r="B236" s="1"/>
      <c r="C236" s="468"/>
      <c r="D236" s="470"/>
      <c r="E236" s="1"/>
      <c r="F236" s="1"/>
      <c r="G236" s="1"/>
      <c r="H236"/>
    </row>
    <row r="237" spans="1:9" ht="14.1" customHeight="1">
      <c r="A237"/>
      <c r="B237" s="1"/>
      <c r="C237" s="468"/>
      <c r="D237" s="470"/>
      <c r="E237" s="1"/>
      <c r="F237" s="1"/>
      <c r="G237" s="1"/>
      <c r="H237"/>
    </row>
    <row r="238" spans="1:9" ht="14.1" customHeight="1">
      <c r="A238"/>
      <c r="B238" s="1"/>
      <c r="C238" s="468"/>
      <c r="D238" s="470"/>
      <c r="E238" s="1"/>
      <c r="F238" s="1"/>
      <c r="G238" s="1"/>
      <c r="H238"/>
    </row>
    <row r="239" spans="1:9" ht="14.1" customHeight="1">
      <c r="A239"/>
      <c r="B239"/>
      <c r="C239"/>
      <c r="D239"/>
      <c r="E239"/>
      <c r="F239"/>
      <c r="G239"/>
      <c r="H239"/>
    </row>
    <row r="240" spans="1:9"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73" ht="12.75" customHeight="1"/>
  </sheetData>
  <mergeCells count="110">
    <mergeCell ref="A9:H9"/>
    <mergeCell ref="B25:E26"/>
    <mergeCell ref="C23:D23"/>
    <mergeCell ref="B54:C54"/>
    <mergeCell ref="A34:C34"/>
    <mergeCell ref="B45:D45"/>
    <mergeCell ref="B55:G55"/>
    <mergeCell ref="E34:G35"/>
    <mergeCell ref="C20:D20"/>
    <mergeCell ref="B53:C53"/>
    <mergeCell ref="C43:E43"/>
    <mergeCell ref="B49:C49"/>
    <mergeCell ref="D53:G54"/>
    <mergeCell ref="A14:F14"/>
    <mergeCell ref="A15:F15"/>
    <mergeCell ref="C22:D22"/>
    <mergeCell ref="B22:B24"/>
    <mergeCell ref="A18:G18"/>
    <mergeCell ref="A16:G17"/>
    <mergeCell ref="D36:H36"/>
    <mergeCell ref="A127:H127"/>
    <mergeCell ref="A156:B156"/>
    <mergeCell ref="A139:C139"/>
    <mergeCell ref="D139:H139"/>
    <mergeCell ref="A104:C104"/>
    <mergeCell ref="A140:C140"/>
    <mergeCell ref="B115:E115"/>
    <mergeCell ref="B70:D70"/>
    <mergeCell ref="B52:C52"/>
    <mergeCell ref="C100:H100"/>
    <mergeCell ref="F66:H66"/>
    <mergeCell ref="B66:D66"/>
    <mergeCell ref="C63:E63"/>
    <mergeCell ref="B64:D64"/>
    <mergeCell ref="B72:D72"/>
    <mergeCell ref="C87:E87"/>
    <mergeCell ref="B69:D69"/>
    <mergeCell ref="B68:D68"/>
    <mergeCell ref="B65:D65"/>
    <mergeCell ref="B67:D67"/>
    <mergeCell ref="B71:D71"/>
    <mergeCell ref="C88:E88"/>
    <mergeCell ref="A149:F149"/>
    <mergeCell ref="A154:G154"/>
    <mergeCell ref="A117:G126"/>
    <mergeCell ref="E106:F106"/>
    <mergeCell ref="D107:F107"/>
    <mergeCell ref="C28:D28"/>
    <mergeCell ref="A30:B30"/>
    <mergeCell ref="C30:F30"/>
    <mergeCell ref="C24:D24"/>
    <mergeCell ref="A32:C32"/>
    <mergeCell ref="D2:G2"/>
    <mergeCell ref="F4:G4"/>
    <mergeCell ref="F5:G5"/>
    <mergeCell ref="A12:B12"/>
    <mergeCell ref="A13:F13"/>
    <mergeCell ref="D3:G3"/>
    <mergeCell ref="A102:C102"/>
    <mergeCell ref="A103:C103"/>
    <mergeCell ref="C86:E86"/>
    <mergeCell ref="C108:H108"/>
    <mergeCell ref="A107:C107"/>
    <mergeCell ref="B46:D46"/>
    <mergeCell ref="B44:D44"/>
    <mergeCell ref="A8:G8"/>
    <mergeCell ref="A10:G10"/>
    <mergeCell ref="A61:B61"/>
    <mergeCell ref="I139:L139"/>
    <mergeCell ref="M139:P139"/>
    <mergeCell ref="I140:L140"/>
    <mergeCell ref="A39:B39"/>
    <mergeCell ref="B211:G211"/>
    <mergeCell ref="B216:G216"/>
    <mergeCell ref="B212:G212"/>
    <mergeCell ref="B217:G217"/>
    <mergeCell ref="D206:F206"/>
    <mergeCell ref="B208:G208"/>
    <mergeCell ref="B205:G205"/>
    <mergeCell ref="A137:G137"/>
    <mergeCell ref="A141:H141"/>
    <mergeCell ref="A190:C190"/>
    <mergeCell ref="B206:B207"/>
    <mergeCell ref="C206:C207"/>
    <mergeCell ref="G206:G207"/>
    <mergeCell ref="A155:B155"/>
    <mergeCell ref="B50:C50"/>
    <mergeCell ref="B51:C51"/>
    <mergeCell ref="B86:B88"/>
    <mergeCell ref="B93:B94"/>
    <mergeCell ref="B98:B99"/>
    <mergeCell ref="C62:E62"/>
    <mergeCell ref="B222:G222"/>
    <mergeCell ref="I155:J155"/>
    <mergeCell ref="I156:J156"/>
    <mergeCell ref="L156:O156"/>
    <mergeCell ref="I157:J157"/>
    <mergeCell ref="L157:O157"/>
    <mergeCell ref="I141:P141"/>
    <mergeCell ref="I149:N149"/>
    <mergeCell ref="I154:P154"/>
    <mergeCell ref="B193:C193"/>
    <mergeCell ref="A157:B157"/>
    <mergeCell ref="D157:G157"/>
    <mergeCell ref="A159:G159"/>
    <mergeCell ref="A182:C182"/>
    <mergeCell ref="B170:C170"/>
    <mergeCell ref="D156:G156"/>
    <mergeCell ref="B173:L173"/>
    <mergeCell ref="D170:L170"/>
  </mergeCells>
  <conditionalFormatting sqref="E34:G35">
    <cfRule type="containsText" dxfId="1" priority="2" operator="containsText" text="Long Span ">
      <formula>NOT(ISERROR(SEARCH("Long Span ",E34)))</formula>
    </cfRule>
  </conditionalFormatting>
  <conditionalFormatting sqref="F66:H66">
    <cfRule type="containsText" dxfId="0" priority="1" operator="containsText" text="!">
      <formula>NOT(ISERROR(SEARCH("!",F66)))</formula>
    </cfRule>
  </conditionalFormatting>
  <pageMargins left="0.7" right="0.7" top="0.75" bottom="0.75" header="0.3" footer="0.3"/>
  <pageSetup scale="77" firstPageNumber="4" orientation="portrait" useFirstPageNumber="1" r:id="rId1"/>
  <headerFooter>
    <oddFooter>&amp;LRevised by MDT Aug/2/2017</oddFooter>
  </headerFooter>
  <rowBreaks count="6" manualBreakCount="6">
    <brk id="38" max="7" man="1"/>
    <brk id="81" max="7" man="1"/>
    <brk id="126" max="7" man="1"/>
    <brk id="138" max="7" man="1"/>
    <brk id="168" max="7" man="1"/>
    <brk id="203" max="7" man="1"/>
  </rowBreaks>
  <drawing r:id="rId2"/>
  <legacyDrawing r:id="rId3"/>
  <oleObjects>
    <mc:AlternateContent xmlns:mc="http://schemas.openxmlformats.org/markup-compatibility/2006">
      <mc:Choice Requires="x14">
        <oleObject progId="Equation.3" shapeId="11274" r:id="rId4">
          <objectPr defaultSize="0" autoPict="0" r:id="rId5">
            <anchor moveWithCells="1">
              <from>
                <xdr:col>1</xdr:col>
                <xdr:colOff>9525</xdr:colOff>
                <xdr:row>73</xdr:row>
                <xdr:rowOff>47625</xdr:rowOff>
              </from>
              <to>
                <xdr:col>2</xdr:col>
                <xdr:colOff>838200</xdr:colOff>
                <xdr:row>75</xdr:row>
                <xdr:rowOff>95250</xdr:rowOff>
              </to>
            </anchor>
          </objectPr>
        </oleObject>
      </mc:Choice>
      <mc:Fallback>
        <oleObject progId="Equation.3" shapeId="11274" r:id="rId4"/>
      </mc:Fallback>
    </mc:AlternateContent>
    <mc:AlternateContent xmlns:mc="http://schemas.openxmlformats.org/markup-compatibility/2006">
      <mc:Choice Requires="x14">
        <oleObject progId="Equation.3" shapeId="11275" r:id="rId6">
          <objectPr defaultSize="0" autoPict="0" r:id="rId7">
            <anchor moveWithCells="1">
              <from>
                <xdr:col>1</xdr:col>
                <xdr:colOff>28575</xdr:colOff>
                <xdr:row>75</xdr:row>
                <xdr:rowOff>152400</xdr:rowOff>
              </from>
              <to>
                <xdr:col>2</xdr:col>
                <xdr:colOff>838200</xdr:colOff>
                <xdr:row>77</xdr:row>
                <xdr:rowOff>133350</xdr:rowOff>
              </to>
            </anchor>
          </objectPr>
        </oleObject>
      </mc:Choice>
      <mc:Fallback>
        <oleObject progId="Equation.3" shapeId="11275" r:id="rId6"/>
      </mc:Fallback>
    </mc:AlternateContent>
    <mc:AlternateContent xmlns:mc="http://schemas.openxmlformats.org/markup-compatibility/2006">
      <mc:Choice Requires="x14">
        <oleObject progId="Equation.3" shapeId="11278" r:id="rId8">
          <objectPr defaultSize="0" autoPict="0" r:id="rId9">
            <anchor moveWithCells="1">
              <from>
                <xdr:col>3</xdr:col>
                <xdr:colOff>1057275</xdr:colOff>
                <xdr:row>77</xdr:row>
                <xdr:rowOff>66675</xdr:rowOff>
              </from>
              <to>
                <xdr:col>4</xdr:col>
                <xdr:colOff>666750</xdr:colOff>
                <xdr:row>79</xdr:row>
                <xdr:rowOff>19050</xdr:rowOff>
              </to>
            </anchor>
          </objectPr>
        </oleObject>
      </mc:Choice>
      <mc:Fallback>
        <oleObject progId="Equation.3" shapeId="11278" r:id="rId8"/>
      </mc:Fallback>
    </mc:AlternateContent>
    <mc:AlternateContent xmlns:mc="http://schemas.openxmlformats.org/markup-compatibility/2006">
      <mc:Choice Requires="x14">
        <oleObject progId="Equation.3" shapeId="11343" r:id="rId10">
          <objectPr defaultSize="0" autoPict="0" r:id="rId11">
            <anchor moveWithCells="1">
              <from>
                <xdr:col>0</xdr:col>
                <xdr:colOff>400050</xdr:colOff>
                <xdr:row>160</xdr:row>
                <xdr:rowOff>247650</xdr:rowOff>
              </from>
              <to>
                <xdr:col>2</xdr:col>
                <xdr:colOff>800100</xdr:colOff>
                <xdr:row>162</xdr:row>
                <xdr:rowOff>161925</xdr:rowOff>
              </to>
            </anchor>
          </objectPr>
        </oleObject>
      </mc:Choice>
      <mc:Fallback>
        <oleObject progId="Equation.3" shapeId="11343" r:id="rId10"/>
      </mc:Fallback>
    </mc:AlternateContent>
    <mc:AlternateContent xmlns:mc="http://schemas.openxmlformats.org/markup-compatibility/2006">
      <mc:Choice Requires="x14">
        <oleObject progId="Equation.3" shapeId="11345" r:id="rId12">
          <objectPr defaultSize="0" autoPict="0" r:id="rId13">
            <anchor moveWithCells="1">
              <from>
                <xdr:col>1</xdr:col>
                <xdr:colOff>57150</xdr:colOff>
                <xdr:row>166</xdr:row>
                <xdr:rowOff>57150</xdr:rowOff>
              </from>
              <to>
                <xdr:col>3</xdr:col>
                <xdr:colOff>333375</xdr:colOff>
                <xdr:row>166</xdr:row>
                <xdr:rowOff>466725</xdr:rowOff>
              </to>
            </anchor>
          </objectPr>
        </oleObject>
      </mc:Choice>
      <mc:Fallback>
        <oleObject progId="Equation.3" shapeId="11345" r:id="rId12"/>
      </mc:Fallback>
    </mc:AlternateContent>
    <mc:AlternateContent xmlns:mc="http://schemas.openxmlformats.org/markup-compatibility/2006">
      <mc:Choice Requires="x14">
        <oleObject progId="Equation.3" shapeId="11348" r:id="rId14">
          <objectPr defaultSize="0" autoPict="0" r:id="rId15">
            <anchor moveWithCells="1">
              <from>
                <xdr:col>1</xdr:col>
                <xdr:colOff>142875</xdr:colOff>
                <xdr:row>186</xdr:row>
                <xdr:rowOff>190500</xdr:rowOff>
              </from>
              <to>
                <xdr:col>2</xdr:col>
                <xdr:colOff>523875</xdr:colOff>
                <xdr:row>188</xdr:row>
                <xdr:rowOff>276225</xdr:rowOff>
              </to>
            </anchor>
          </objectPr>
        </oleObject>
      </mc:Choice>
      <mc:Fallback>
        <oleObject progId="Equation.3" shapeId="11348" r:id="rId14"/>
      </mc:Fallback>
    </mc:AlternateContent>
    <mc:AlternateContent xmlns:mc="http://schemas.openxmlformats.org/markup-compatibility/2006">
      <mc:Choice Requires="x14">
        <oleObject progId="Equation.3" shapeId="11349" r:id="rId16">
          <objectPr defaultSize="0" autoPict="0" r:id="rId17">
            <anchor moveWithCells="1">
              <from>
                <xdr:col>0</xdr:col>
                <xdr:colOff>904875</xdr:colOff>
                <xdr:row>184</xdr:row>
                <xdr:rowOff>9525</xdr:rowOff>
              </from>
              <to>
                <xdr:col>3</xdr:col>
                <xdr:colOff>819150</xdr:colOff>
                <xdr:row>185</xdr:row>
                <xdr:rowOff>295275</xdr:rowOff>
              </to>
            </anchor>
          </objectPr>
        </oleObject>
      </mc:Choice>
      <mc:Fallback>
        <oleObject progId="Equation.3" shapeId="11349" r:id="rId16"/>
      </mc:Fallback>
    </mc:AlternateContent>
    <mc:AlternateContent xmlns:mc="http://schemas.openxmlformats.org/markup-compatibility/2006">
      <mc:Choice Requires="x14">
        <oleObject progId="Equation.3" shapeId="11353" r:id="rId18">
          <objectPr defaultSize="0" autoPict="0" r:id="rId19">
            <anchor moveWithCells="1">
              <from>
                <xdr:col>1</xdr:col>
                <xdr:colOff>19050</xdr:colOff>
                <xdr:row>142</xdr:row>
                <xdr:rowOff>47625</xdr:rowOff>
              </from>
              <to>
                <xdr:col>1</xdr:col>
                <xdr:colOff>1495425</xdr:colOff>
                <xdr:row>142</xdr:row>
                <xdr:rowOff>466725</xdr:rowOff>
              </to>
            </anchor>
          </objectPr>
        </oleObject>
      </mc:Choice>
      <mc:Fallback>
        <oleObject progId="Equation.3" shapeId="11353" r:id="rId18"/>
      </mc:Fallback>
    </mc:AlternateContent>
    <mc:AlternateContent xmlns:mc="http://schemas.openxmlformats.org/markup-compatibility/2006">
      <mc:Choice Requires="x14">
        <oleObject progId="Equation.3" shapeId="11354" r:id="rId20">
          <objectPr defaultSize="0" r:id="rId21">
            <anchor moveWithCells="1">
              <from>
                <xdr:col>0</xdr:col>
                <xdr:colOff>171450</xdr:colOff>
                <xdr:row>148</xdr:row>
                <xdr:rowOff>257175</xdr:rowOff>
              </from>
              <to>
                <xdr:col>1</xdr:col>
                <xdr:colOff>1266825</xdr:colOff>
                <xdr:row>150</xdr:row>
                <xdr:rowOff>38100</xdr:rowOff>
              </to>
            </anchor>
          </objectPr>
        </oleObject>
      </mc:Choice>
      <mc:Fallback>
        <oleObject progId="Equation.3" shapeId="11354" r:id="rId20"/>
      </mc:Fallback>
    </mc:AlternateContent>
    <mc:AlternateContent xmlns:mc="http://schemas.openxmlformats.org/markup-compatibility/2006">
      <mc:Choice Requires="x14">
        <oleObject progId="Equation.3" shapeId="11355" r:id="rId22">
          <objectPr defaultSize="0" autoPict="0" r:id="rId23">
            <anchor moveWithCells="1">
              <from>
                <xdr:col>1</xdr:col>
                <xdr:colOff>361950</xdr:colOff>
                <xdr:row>141</xdr:row>
                <xdr:rowOff>0</xdr:rowOff>
              </from>
              <to>
                <xdr:col>1</xdr:col>
                <xdr:colOff>1457325</xdr:colOff>
                <xdr:row>141</xdr:row>
                <xdr:rowOff>466725</xdr:rowOff>
              </to>
            </anchor>
          </objectPr>
        </oleObject>
      </mc:Choice>
      <mc:Fallback>
        <oleObject progId="Equation.3" shapeId="11355" r:id="rId22"/>
      </mc:Fallback>
    </mc:AlternateContent>
    <mc:AlternateContent xmlns:mc="http://schemas.openxmlformats.org/markup-compatibility/2006">
      <mc:Choice Requires="x14">
        <oleObject progId="Equation.3" shapeId="11356" r:id="rId24">
          <objectPr defaultSize="0" autoPict="0" r:id="rId25">
            <anchor moveWithCells="1">
              <from>
                <xdr:col>1</xdr:col>
                <xdr:colOff>133350</xdr:colOff>
                <xdr:row>164</xdr:row>
                <xdr:rowOff>19050</xdr:rowOff>
              </from>
              <to>
                <xdr:col>3</xdr:col>
                <xdr:colOff>257175</xdr:colOff>
                <xdr:row>165</xdr:row>
                <xdr:rowOff>190500</xdr:rowOff>
              </to>
            </anchor>
          </objectPr>
        </oleObject>
      </mc:Choice>
      <mc:Fallback>
        <oleObject progId="Equation.3" shapeId="11356" r:id="rId24"/>
      </mc:Fallback>
    </mc:AlternateContent>
    <mc:AlternateContent xmlns:mc="http://schemas.openxmlformats.org/markup-compatibility/2006">
      <mc:Choice Requires="x14">
        <oleObject progId="Equation.3" shapeId="11409" r:id="rId26">
          <objectPr defaultSize="0" autoPict="0" r:id="rId23">
            <anchor moveWithCells="1">
              <from>
                <xdr:col>13</xdr:col>
                <xdr:colOff>0</xdr:colOff>
                <xdr:row>141</xdr:row>
                <xdr:rowOff>0</xdr:rowOff>
              </from>
              <to>
                <xdr:col>13</xdr:col>
                <xdr:colOff>0</xdr:colOff>
                <xdr:row>141</xdr:row>
                <xdr:rowOff>285750</xdr:rowOff>
              </to>
            </anchor>
          </objectPr>
        </oleObject>
      </mc:Choice>
      <mc:Fallback>
        <oleObject progId="Equation.3" shapeId="11409" r:id="rId26"/>
      </mc:Fallback>
    </mc:AlternateContent>
    <mc:AlternateContent xmlns:mc="http://schemas.openxmlformats.org/markup-compatibility/2006">
      <mc:Choice Requires="x14">
        <oleObject progId="Equation.3" shapeId="11755" r:id="rId27">
          <objectPr defaultSize="0" autoPict="0" r:id="rId28">
            <anchor moveWithCells="1">
              <from>
                <xdr:col>8</xdr:col>
                <xdr:colOff>495300</xdr:colOff>
                <xdr:row>142</xdr:row>
                <xdr:rowOff>47625</xdr:rowOff>
              </from>
              <to>
                <xdr:col>9</xdr:col>
                <xdr:colOff>1495425</xdr:colOff>
                <xdr:row>143</xdr:row>
                <xdr:rowOff>19050</xdr:rowOff>
              </to>
            </anchor>
          </objectPr>
        </oleObject>
      </mc:Choice>
      <mc:Fallback>
        <oleObject progId="Equation.3" shapeId="11755" r:id="rId27"/>
      </mc:Fallback>
    </mc:AlternateContent>
    <mc:AlternateContent xmlns:mc="http://schemas.openxmlformats.org/markup-compatibility/2006">
      <mc:Choice Requires="x14">
        <oleObject progId="Equation.3" shapeId="11756" r:id="rId29">
          <objectPr defaultSize="0" autoPict="0" r:id="rId30">
            <anchor moveWithCells="1">
              <from>
                <xdr:col>8</xdr:col>
                <xdr:colOff>266700</xdr:colOff>
                <xdr:row>148</xdr:row>
                <xdr:rowOff>257175</xdr:rowOff>
              </from>
              <to>
                <xdr:col>9</xdr:col>
                <xdr:colOff>1409700</xdr:colOff>
                <xdr:row>150</xdr:row>
                <xdr:rowOff>57150</xdr:rowOff>
              </to>
            </anchor>
          </objectPr>
        </oleObject>
      </mc:Choice>
      <mc:Fallback>
        <oleObject progId="Equation.3" shapeId="11756" r:id="rId29"/>
      </mc:Fallback>
    </mc:AlternateContent>
    <mc:AlternateContent xmlns:mc="http://schemas.openxmlformats.org/markup-compatibility/2006">
      <mc:Choice Requires="x14">
        <oleObject progId="Equation.3" shapeId="11757" r:id="rId31">
          <objectPr defaultSize="0" autoPict="0" r:id="rId32">
            <anchor moveWithCells="1">
              <from>
                <xdr:col>9</xdr:col>
                <xdr:colOff>57150</xdr:colOff>
                <xdr:row>141</xdr:row>
                <xdr:rowOff>57150</xdr:rowOff>
              </from>
              <to>
                <xdr:col>9</xdr:col>
                <xdr:colOff>1485900</xdr:colOff>
                <xdr:row>141</xdr:row>
                <xdr:rowOff>466725</xdr:rowOff>
              </to>
            </anchor>
          </objectPr>
        </oleObject>
      </mc:Choice>
      <mc:Fallback>
        <oleObject progId="Equation.3" shapeId="11757" r:id="rId31"/>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H70"/>
  <sheetViews>
    <sheetView showGridLines="0" zoomScaleNormal="100" workbookViewId="0">
      <selection activeCell="F26" sqref="F26"/>
    </sheetView>
  </sheetViews>
  <sheetFormatPr defaultColWidth="8.85546875" defaultRowHeight="15"/>
  <cols>
    <col min="1" max="1" width="11.28515625" style="76" customWidth="1"/>
    <col min="2" max="2" width="13.85546875" style="82" customWidth="1"/>
    <col min="3" max="3" width="47.28515625" style="76" customWidth="1"/>
    <col min="4" max="4" width="18.42578125" style="76" customWidth="1"/>
    <col min="5" max="5" width="10.28515625" style="76" customWidth="1"/>
    <col min="6" max="6" width="15.42578125" style="76" customWidth="1"/>
    <col min="7" max="16384" width="8.85546875" style="76"/>
  </cols>
  <sheetData>
    <row r="1" spans="2:8">
      <c r="D1" s="168" t="s">
        <v>1</v>
      </c>
      <c r="E1" s="169" t="s">
        <v>158</v>
      </c>
    </row>
    <row r="2" spans="2:8" ht="14.45" customHeight="1">
      <c r="B2" s="969" t="s">
        <v>32</v>
      </c>
      <c r="C2" s="85" t="s">
        <v>0</v>
      </c>
      <c r="D2" s="170">
        <f>MAX('CMP LRFR Output'!D32/8,1)</f>
        <v>1.875</v>
      </c>
    </row>
    <row r="3" spans="2:8" ht="14.45" customHeight="1">
      <c r="B3" s="969"/>
      <c r="C3" s="85" t="s">
        <v>159</v>
      </c>
      <c r="D3" s="170">
        <f>MAX('CMP LRFR Output'!D32/4,1)</f>
        <v>3.75</v>
      </c>
      <c r="G3" s="159"/>
      <c r="H3" s="159"/>
    </row>
    <row r="4" spans="2:8" ht="14.45" customHeight="1">
      <c r="B4" s="969"/>
      <c r="C4" s="85" t="s">
        <v>160</v>
      </c>
      <c r="D4" s="170">
        <f>IF('CMP LRFR Output'!D32*12&lt;=48,MAX('CMP LRFR Output'!D32/2,1),MAX('CMP LRFR Output'!D32/2.75,2))</f>
        <v>5.4545454545454541</v>
      </c>
    </row>
    <row r="5" spans="2:8" ht="14.45" customHeight="1">
      <c r="B5" s="969"/>
      <c r="C5" s="85" t="s">
        <v>161</v>
      </c>
      <c r="D5" s="170">
        <f>MAX('CMP LRFR Output'!D32/8,1)</f>
        <v>1.875</v>
      </c>
    </row>
    <row r="6" spans="2:8" ht="14.45" customHeight="1">
      <c r="B6" s="969"/>
      <c r="C6" s="85" t="s">
        <v>162</v>
      </c>
      <c r="D6" s="170">
        <f>IF('CMP Input'!D37="Long Span Structural Plate",VLOOKUP('CMP LRFR Output'!B53,B22:C28,2, FALSE),"-")</f>
        <v>2.5</v>
      </c>
    </row>
    <row r="7" spans="2:8" ht="14.45" customHeight="1">
      <c r="B7" s="176"/>
      <c r="C7" s="183"/>
      <c r="D7" s="184"/>
    </row>
    <row r="8" spans="2:8" ht="14.45" customHeight="1">
      <c r="B8" s="970" t="s">
        <v>87</v>
      </c>
      <c r="C8" s="85" t="s">
        <v>88</v>
      </c>
      <c r="D8" s="184"/>
    </row>
    <row r="9" spans="2:8" ht="14.45" customHeight="1">
      <c r="B9" s="971"/>
      <c r="C9" s="85" t="s">
        <v>89</v>
      </c>
      <c r="D9" s="184"/>
      <c r="G9" s="159"/>
      <c r="H9" s="159"/>
    </row>
    <row r="10" spans="2:8" ht="14.45" customHeight="1">
      <c r="B10" s="176"/>
      <c r="C10" s="183"/>
      <c r="D10" s="184"/>
    </row>
    <row r="11" spans="2:8" ht="14.45" customHeight="1">
      <c r="B11" s="978" t="s">
        <v>90</v>
      </c>
      <c r="C11" s="92" t="s">
        <v>92</v>
      </c>
      <c r="D11" s="184"/>
    </row>
    <row r="12" spans="2:8" ht="14.45" customHeight="1">
      <c r="B12" s="979"/>
      <c r="C12" s="93" t="s">
        <v>93</v>
      </c>
      <c r="D12" s="184"/>
    </row>
    <row r="13" spans="2:8" ht="14.45" customHeight="1">
      <c r="B13" s="980"/>
      <c r="C13" s="93" t="s">
        <v>94</v>
      </c>
      <c r="D13" s="184"/>
    </row>
    <row r="14" spans="2:8" ht="14.45" customHeight="1">
      <c r="B14" s="176"/>
      <c r="C14" s="183"/>
      <c r="D14" s="184"/>
    </row>
    <row r="15" spans="2:8" ht="12.75">
      <c r="B15" s="171" t="s">
        <v>163</v>
      </c>
      <c r="C15" s="177"/>
    </row>
    <row r="16" spans="2:8" ht="15" customHeight="1">
      <c r="B16" s="176"/>
      <c r="C16" s="180" t="s">
        <v>81</v>
      </c>
    </row>
    <row r="17" spans="2:7" ht="15" customHeight="1">
      <c r="B17" s="176" t="s">
        <v>82</v>
      </c>
      <c r="C17" s="179">
        <f>IF(C21="&lt;= 15'",0.111,IF(C21="15'-17'",0.14,IF(C21="17'-20'",0.17,IF(C21="20'-23'",0.218,IF(C21="23'-25'",0.249,"-")))))</f>
        <v>0.111</v>
      </c>
      <c r="D17" s="156" t="s">
        <v>83</v>
      </c>
      <c r="E17" s="968" t="str">
        <f>IF('CMP Input'!D45&gt;25,"Maximum Top Radius Exceeded!!  No Good","Top Radius is within allowable limits.")</f>
        <v>Top Radius is within allowable limits.</v>
      </c>
      <c r="F17" s="968"/>
      <c r="G17" s="968"/>
    </row>
    <row r="18" spans="2:7" ht="15" customHeight="1">
      <c r="B18" s="176"/>
      <c r="C18" s="177"/>
    </row>
    <row r="19" spans="2:7" ht="15" customHeight="1">
      <c r="B19" s="171" t="s">
        <v>164</v>
      </c>
      <c r="C19" s="177"/>
    </row>
    <row r="20" spans="2:7" ht="15" customHeight="1">
      <c r="B20" s="172" t="s">
        <v>77</v>
      </c>
      <c r="C20" s="173">
        <f>'CMP Input'!D45</f>
        <v>7.5</v>
      </c>
      <c r="D20" s="156" t="s">
        <v>23</v>
      </c>
    </row>
    <row r="21" spans="2:7" ht="15" customHeight="1">
      <c r="B21" s="174" t="s">
        <v>2</v>
      </c>
      <c r="C21" s="174" t="str">
        <f>IF(C20&lt;=15,"&lt;= 15'", IF(C20&lt;17,"15'-17'",IF(C20&lt;20,"17'-20'",IF(C20&lt;23,"20'-23'",IF(C20&lt;25, "23'-25'", IF(C20&gt;25, "&gt;25'"))))))</f>
        <v>&lt;= 15'</v>
      </c>
      <c r="D21" s="256" t="s">
        <v>78</v>
      </c>
    </row>
    <row r="22" spans="2:7" ht="15" customHeight="1">
      <c r="B22" s="175">
        <v>0.111</v>
      </c>
      <c r="C22" s="170">
        <f>IF(C21="&lt;= 15'",2.5,"-")</f>
        <v>2.5</v>
      </c>
    </row>
    <row r="23" spans="2:7" ht="15" customHeight="1">
      <c r="B23" s="175">
        <v>0.14000000000000001</v>
      </c>
      <c r="C23" s="170">
        <f>IF(C21="&lt;= 15'",2.5,IF(C21="15'-17'",3, "-"))</f>
        <v>2.5</v>
      </c>
    </row>
    <row r="24" spans="2:7" ht="15" customHeight="1">
      <c r="B24" s="175">
        <v>0.17</v>
      </c>
      <c r="C24" s="170">
        <f>IF(C21="&lt;= 15'",2.5,IF(C21="15'-17'",3,IF(C21="17'-20'",3,"-")))</f>
        <v>2.5</v>
      </c>
    </row>
    <row r="25" spans="2:7" ht="15" customHeight="1">
      <c r="B25" s="175">
        <v>0.188</v>
      </c>
      <c r="C25" s="170">
        <f>IF(C21="&lt;= 15'",2.5,IF(C21="15'-17'",3,IF(C21="17'-20'",3,"-")))</f>
        <v>2.5</v>
      </c>
      <c r="F25" s="255"/>
      <c r="G25" s="184"/>
    </row>
    <row r="26" spans="2:7" ht="15" customHeight="1">
      <c r="B26" s="175">
        <v>0.218</v>
      </c>
      <c r="C26" s="170">
        <f>IF(C21="&lt;= 15'",2,IF(C21="15'-17'",2.5,IF(C21="17'-20'",2.5,IF(C21="20'-23'",3,"-"))))</f>
        <v>2</v>
      </c>
      <c r="F26" s="255"/>
      <c r="G26" s="184"/>
    </row>
    <row r="27" spans="2:7" ht="15" customHeight="1">
      <c r="B27" s="175">
        <v>0.249</v>
      </c>
      <c r="C27" s="170">
        <f>IF(C21="&lt;= 15'",2,IF(C21="15'-17'",2,IF(C21="17'-20'",2.5,IF(C21="20'-23'",3,IF(C21="23'-25'",4,"-")))))</f>
        <v>2</v>
      </c>
      <c r="F27" s="255"/>
      <c r="G27" s="184"/>
    </row>
    <row r="28" spans="2:7" ht="15" customHeight="1">
      <c r="B28" s="175">
        <v>0.28000000000000003</v>
      </c>
      <c r="C28" s="170">
        <f>IF(C21="&lt;= 15'",2,IF(C21="15'-17'",2,IF(C21="17'-20'",2.5,IF(C21="20'-23'",3,IF(C21="23'-25'",4,"-")))))</f>
        <v>2</v>
      </c>
      <c r="F28" s="255"/>
      <c r="G28" s="184"/>
    </row>
    <row r="29" spans="2:7" ht="15" customHeight="1">
      <c r="B29" s="176"/>
      <c r="C29" s="177"/>
      <c r="F29" s="255"/>
      <c r="G29" s="184"/>
    </row>
    <row r="30" spans="2:7" ht="15" customHeight="1">
      <c r="B30" s="250"/>
    </row>
    <row r="31" spans="2:7" ht="14.45" customHeight="1">
      <c r="C31" s="296" t="s">
        <v>166</v>
      </c>
      <c r="D31" s="178" t="s">
        <v>79</v>
      </c>
      <c r="E31" s="178" t="s">
        <v>80</v>
      </c>
      <c r="F31" s="174" t="s">
        <v>27</v>
      </c>
    </row>
    <row r="32" spans="2:7" ht="12">
      <c r="B32" s="975" t="s">
        <v>26</v>
      </c>
      <c r="C32" s="45" t="s">
        <v>20</v>
      </c>
      <c r="D32" s="77">
        <v>45</v>
      </c>
      <c r="E32" s="77">
        <v>33</v>
      </c>
      <c r="F32" s="77">
        <v>29000</v>
      </c>
    </row>
    <row r="33" spans="2:6" ht="12">
      <c r="B33" s="976"/>
      <c r="C33" s="157" t="s">
        <v>60</v>
      </c>
      <c r="D33" s="77">
        <v>35</v>
      </c>
      <c r="E33" s="77">
        <v>24</v>
      </c>
      <c r="F33" s="77">
        <v>10000</v>
      </c>
    </row>
    <row r="34" spans="2:6" ht="12">
      <c r="B34" s="976"/>
      <c r="C34" s="157" t="s">
        <v>61</v>
      </c>
      <c r="D34" s="77">
        <v>34</v>
      </c>
      <c r="E34" s="77">
        <v>24</v>
      </c>
      <c r="F34" s="77">
        <v>10000</v>
      </c>
    </row>
    <row r="35" spans="2:6" ht="12">
      <c r="B35" s="976"/>
      <c r="C35" s="78" t="s">
        <v>24</v>
      </c>
      <c r="D35" s="77">
        <v>31</v>
      </c>
      <c r="E35" s="77">
        <v>24</v>
      </c>
      <c r="F35" s="77">
        <v>10000</v>
      </c>
    </row>
    <row r="36" spans="2:6" ht="12">
      <c r="B36" s="977"/>
      <c r="C36" s="78" t="s">
        <v>25</v>
      </c>
      <c r="D36" s="77">
        <v>27</v>
      </c>
      <c r="E36" s="77">
        <v>20</v>
      </c>
      <c r="F36" s="77">
        <v>10000</v>
      </c>
    </row>
    <row r="37" spans="2:6" ht="27" customHeight="1"/>
    <row r="38" spans="2:6" ht="21.6" customHeight="1">
      <c r="B38" s="57" t="s">
        <v>19</v>
      </c>
      <c r="C38" s="57" t="s">
        <v>18</v>
      </c>
    </row>
    <row r="39" spans="2:6" ht="12.75">
      <c r="B39" s="55">
        <v>16</v>
      </c>
      <c r="C39" s="53">
        <v>6.4000000000000001E-2</v>
      </c>
    </row>
    <row r="40" spans="2:6" ht="12.75">
      <c r="B40" s="55">
        <v>14</v>
      </c>
      <c r="C40" s="53">
        <v>7.9000000000000001E-2</v>
      </c>
    </row>
    <row r="41" spans="2:6" ht="12.75">
      <c r="B41" s="55">
        <v>12</v>
      </c>
      <c r="C41" s="53">
        <v>0.111</v>
      </c>
    </row>
    <row r="42" spans="2:6" ht="12.75">
      <c r="B42" s="55">
        <v>10</v>
      </c>
      <c r="C42" s="53">
        <v>0.14000000000000001</v>
      </c>
    </row>
    <row r="43" spans="2:6" ht="12.75">
      <c r="B43" s="55">
        <v>8</v>
      </c>
      <c r="C43" s="53">
        <v>0.17</v>
      </c>
    </row>
    <row r="44" spans="2:6" ht="12.75">
      <c r="B44" s="55">
        <v>7</v>
      </c>
      <c r="C44" s="53">
        <v>0.188</v>
      </c>
    </row>
    <row r="45" spans="2:6" ht="12.75">
      <c r="B45" s="55">
        <v>5</v>
      </c>
      <c r="C45" s="53">
        <v>0.218</v>
      </c>
      <c r="E45" s="76" t="s">
        <v>9</v>
      </c>
    </row>
    <row r="46" spans="2:6" ht="12.75">
      <c r="B46" s="56">
        <v>3</v>
      </c>
      <c r="C46" s="54">
        <v>0.249</v>
      </c>
    </row>
    <row r="47" spans="2:6" ht="12.75">
      <c r="B47" s="56">
        <v>1</v>
      </c>
      <c r="C47" s="54">
        <v>0.28000000000000003</v>
      </c>
    </row>
    <row r="48" spans="2:6" ht="12.75">
      <c r="B48" s="58" t="s">
        <v>5</v>
      </c>
      <c r="C48" s="152">
        <f>'CMP Input'!E51</f>
        <v>0</v>
      </c>
      <c r="D48" s="44" t="s">
        <v>356</v>
      </c>
    </row>
    <row r="49" spans="2:3" ht="12.75">
      <c r="B49" s="11"/>
      <c r="C49" s="87"/>
    </row>
    <row r="50" spans="2:3" ht="12.75">
      <c r="B50" s="11"/>
      <c r="C50" s="87"/>
    </row>
    <row r="51" spans="2:3" ht="18.75">
      <c r="B51" s="972" t="s">
        <v>34</v>
      </c>
      <c r="C51" s="89" t="s">
        <v>35</v>
      </c>
    </row>
    <row r="52" spans="2:3" ht="18.75">
      <c r="B52" s="973"/>
      <c r="C52" s="89" t="s">
        <v>36</v>
      </c>
    </row>
    <row r="53" spans="2:3" ht="18.75">
      <c r="B53" s="973"/>
      <c r="C53" s="89" t="s">
        <v>37</v>
      </c>
    </row>
    <row r="54" spans="2:3" ht="18.75">
      <c r="B54" s="973"/>
      <c r="C54" s="89" t="s">
        <v>38</v>
      </c>
    </row>
    <row r="55" spans="2:3" ht="18.75">
      <c r="B55" s="973"/>
      <c r="C55" s="89" t="s">
        <v>39</v>
      </c>
    </row>
    <row r="56" spans="2:3" ht="18.75">
      <c r="B56" s="973"/>
      <c r="C56" s="90" t="s">
        <v>40</v>
      </c>
    </row>
    <row r="57" spans="2:3" ht="18.75">
      <c r="B57" s="973"/>
      <c r="C57" s="89" t="s">
        <v>41</v>
      </c>
    </row>
    <row r="58" spans="2:3" ht="18.75">
      <c r="B58" s="973"/>
      <c r="C58" s="89" t="s">
        <v>42</v>
      </c>
    </row>
    <row r="59" spans="2:3" ht="18.75">
      <c r="B59" s="973"/>
      <c r="C59" s="89" t="s">
        <v>43</v>
      </c>
    </row>
    <row r="60" spans="2:3" ht="18.75">
      <c r="B60" s="973"/>
      <c r="C60" s="89" t="s">
        <v>44</v>
      </c>
    </row>
    <row r="61" spans="2:3" ht="18.75">
      <c r="B61" s="973"/>
      <c r="C61" s="89" t="s">
        <v>45</v>
      </c>
    </row>
    <row r="62" spans="2:3" ht="18.75">
      <c r="B62" s="973"/>
      <c r="C62" s="89" t="s">
        <v>46</v>
      </c>
    </row>
    <row r="63" spans="2:3" ht="18.75">
      <c r="B63" s="973"/>
      <c r="C63" s="90" t="s">
        <v>47</v>
      </c>
    </row>
    <row r="64" spans="2:3" ht="18.75">
      <c r="B64" s="973"/>
      <c r="C64" s="89" t="s">
        <v>48</v>
      </c>
    </row>
    <row r="65" spans="2:3" ht="15.75">
      <c r="B65" s="974"/>
      <c r="C65" s="89" t="s">
        <v>5</v>
      </c>
    </row>
    <row r="66" spans="2:3" ht="12.75">
      <c r="B66" s="76"/>
      <c r="C66" s="88"/>
    </row>
    <row r="68" spans="2:3">
      <c r="C68" s="539" t="s">
        <v>425</v>
      </c>
    </row>
    <row r="69" spans="2:3">
      <c r="C69" s="77" t="s">
        <v>426</v>
      </c>
    </row>
    <row r="70" spans="2:3">
      <c r="C70" s="77" t="s">
        <v>427</v>
      </c>
    </row>
  </sheetData>
  <mergeCells count="6">
    <mergeCell ref="E17:G17"/>
    <mergeCell ref="B2:B6"/>
    <mergeCell ref="B8:B9"/>
    <mergeCell ref="B51:B65"/>
    <mergeCell ref="B32:B36"/>
    <mergeCell ref="B11:B13"/>
  </mergeCells>
  <pageMargins left="0.7" right="0.7" top="0.75" bottom="0.75" header="0.3" footer="0.3"/>
  <pageSetup paperSize="17" scale="98" orientation="landscape" r:id="rId1"/>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38"/>
  <sheetViews>
    <sheetView showGridLines="0" zoomScaleNormal="100" workbookViewId="0">
      <selection activeCell="A13" sqref="A13:XFD13"/>
    </sheetView>
  </sheetViews>
  <sheetFormatPr defaultRowHeight="12.75"/>
  <cols>
    <col min="1" max="1" width="6.5703125" customWidth="1"/>
    <col min="2" max="2" width="10.7109375" customWidth="1"/>
    <col min="3" max="3" width="7" customWidth="1"/>
    <col min="4" max="4" width="6.28515625" customWidth="1"/>
    <col min="5" max="5" width="9.85546875" customWidth="1"/>
    <col min="6" max="6" width="6.42578125" customWidth="1"/>
    <col min="7" max="7" width="5.7109375" customWidth="1"/>
    <col min="8" max="8" width="11.85546875" customWidth="1"/>
    <col min="9" max="9" width="7" customWidth="1"/>
    <col min="10" max="10" width="5.7109375" customWidth="1"/>
    <col min="11" max="12" width="9.7109375" customWidth="1"/>
    <col min="13" max="13" width="5.85546875" customWidth="1"/>
    <col min="14" max="14" width="6" customWidth="1"/>
    <col min="15" max="15" width="10.5703125" customWidth="1"/>
    <col min="16" max="16" width="9.7109375" customWidth="1"/>
    <col min="18" max="18" width="9.85546875" customWidth="1"/>
    <col min="19" max="19" width="9.28515625" customWidth="1"/>
    <col min="21" max="21" width="10.28515625" customWidth="1"/>
    <col min="24" max="24" width="11.28515625" customWidth="1"/>
  </cols>
  <sheetData>
    <row r="1" spans="1:24" ht="35.450000000000003" customHeight="1" thickBot="1">
      <c r="A1" s="992" t="s">
        <v>149</v>
      </c>
      <c r="B1" s="993"/>
      <c r="C1" s="994"/>
      <c r="E1" s="292"/>
      <c r="F1" s="292"/>
      <c r="G1" s="292"/>
      <c r="H1" s="292" t="s">
        <v>165</v>
      </c>
      <c r="I1" s="292"/>
      <c r="J1" s="292"/>
      <c r="K1" s="292"/>
      <c r="L1" s="292"/>
      <c r="M1" s="292"/>
      <c r="N1" s="292"/>
      <c r="O1" s="292"/>
      <c r="P1" s="292"/>
      <c r="Q1" s="292"/>
      <c r="R1" s="292"/>
      <c r="S1" s="292"/>
    </row>
    <row r="2" spans="1:24" s="84" customFormat="1" ht="18" customHeight="1" thickBot="1">
      <c r="A2" s="990" t="s">
        <v>20</v>
      </c>
      <c r="B2" s="991"/>
      <c r="C2" s="981" t="s">
        <v>63</v>
      </c>
      <c r="D2" s="982"/>
      <c r="E2" s="983"/>
      <c r="F2" s="981" t="s">
        <v>62</v>
      </c>
      <c r="G2" s="982"/>
      <c r="H2" s="983"/>
      <c r="I2" s="981" t="s">
        <v>64</v>
      </c>
      <c r="J2" s="982"/>
      <c r="K2" s="983"/>
      <c r="L2" s="293"/>
      <c r="M2" s="981" t="s">
        <v>65</v>
      </c>
      <c r="N2" s="982"/>
      <c r="O2" s="983"/>
      <c r="P2" s="981" t="s">
        <v>66</v>
      </c>
      <c r="Q2" s="982"/>
      <c r="R2" s="983"/>
      <c r="S2" s="981" t="s">
        <v>67</v>
      </c>
      <c r="T2" s="982"/>
      <c r="U2" s="983"/>
      <c r="V2" s="981" t="s">
        <v>68</v>
      </c>
      <c r="W2" s="982"/>
      <c r="X2" s="983"/>
    </row>
    <row r="3" spans="1:24" s="100" customFormat="1" ht="19.149999999999999" customHeight="1" thickBot="1">
      <c r="A3" s="162" t="s">
        <v>76</v>
      </c>
      <c r="B3" s="161" t="s">
        <v>17</v>
      </c>
      <c r="C3" s="97" t="s">
        <v>52</v>
      </c>
      <c r="D3" s="98" t="s">
        <v>4</v>
      </c>
      <c r="E3" s="99" t="s">
        <v>53</v>
      </c>
      <c r="F3" s="97" t="s">
        <v>52</v>
      </c>
      <c r="G3" s="98" t="s">
        <v>4</v>
      </c>
      <c r="H3" s="99" t="s">
        <v>53</v>
      </c>
      <c r="I3" s="97" t="s">
        <v>52</v>
      </c>
      <c r="J3" s="98" t="s">
        <v>4</v>
      </c>
      <c r="K3" s="99" t="s">
        <v>53</v>
      </c>
      <c r="L3" s="297"/>
      <c r="M3" s="97" t="s">
        <v>52</v>
      </c>
      <c r="N3" s="98" t="s">
        <v>4</v>
      </c>
      <c r="O3" s="99" t="s">
        <v>53</v>
      </c>
      <c r="P3" s="97" t="s">
        <v>52</v>
      </c>
      <c r="Q3" s="98" t="s">
        <v>4</v>
      </c>
      <c r="R3" s="99" t="s">
        <v>53</v>
      </c>
      <c r="S3" s="97" t="s">
        <v>52</v>
      </c>
      <c r="T3" s="98" t="s">
        <v>4</v>
      </c>
      <c r="U3" s="99" t="s">
        <v>53</v>
      </c>
      <c r="V3" s="97" t="s">
        <v>52</v>
      </c>
      <c r="W3" s="98" t="s">
        <v>4</v>
      </c>
      <c r="X3" s="99" t="s">
        <v>53</v>
      </c>
    </row>
    <row r="4" spans="1:24">
      <c r="A4" s="163"/>
      <c r="B4" s="124">
        <v>2.8000000000000001E-2</v>
      </c>
      <c r="C4" s="65">
        <v>0.30399999999999999</v>
      </c>
      <c r="D4" s="115"/>
      <c r="E4" s="103"/>
      <c r="F4" s="101"/>
      <c r="G4" s="102"/>
      <c r="H4" s="103"/>
      <c r="I4" s="101"/>
      <c r="J4" s="102"/>
      <c r="K4" s="103"/>
      <c r="L4" s="298"/>
      <c r="M4" s="101"/>
      <c r="N4" s="102"/>
      <c r="O4" s="103"/>
      <c r="P4" s="110"/>
      <c r="Q4" s="111"/>
      <c r="R4" s="112"/>
      <c r="S4" s="110"/>
      <c r="T4" s="111"/>
      <c r="U4" s="112"/>
      <c r="V4" s="110"/>
      <c r="W4" s="111"/>
      <c r="X4" s="112"/>
    </row>
    <row r="5" spans="1:24">
      <c r="A5" s="164"/>
      <c r="B5" s="125">
        <v>3.4000000000000002E-2</v>
      </c>
      <c r="C5" s="60">
        <v>0.38</v>
      </c>
      <c r="D5" s="116"/>
      <c r="E5" s="109"/>
      <c r="F5" s="117"/>
      <c r="G5" s="118"/>
      <c r="H5" s="109"/>
      <c r="I5" s="104"/>
      <c r="J5" s="69"/>
      <c r="K5" s="105"/>
      <c r="L5" s="68"/>
      <c r="M5" s="104"/>
      <c r="N5" s="69"/>
      <c r="O5" s="105"/>
      <c r="P5" s="3"/>
      <c r="Q5" s="1"/>
      <c r="R5" s="4"/>
      <c r="S5" s="3"/>
      <c r="T5" s="1"/>
      <c r="U5" s="4"/>
      <c r="V5" s="3"/>
      <c r="W5" s="1"/>
      <c r="X5" s="4"/>
    </row>
    <row r="6" spans="1:24">
      <c r="A6" s="164"/>
      <c r="B6" s="125">
        <v>0.04</v>
      </c>
      <c r="C6" s="60">
        <v>0.45600000000000002</v>
      </c>
      <c r="D6" s="59">
        <v>8.1600000000000006E-2</v>
      </c>
      <c r="E6" s="61">
        <f>0.253</f>
        <v>0.253</v>
      </c>
      <c r="F6" s="60">
        <v>0.46500000000000002</v>
      </c>
      <c r="G6" s="59">
        <v>0.17019999999999999</v>
      </c>
      <c r="H6" s="61">
        <v>1.121</v>
      </c>
      <c r="I6" s="104"/>
      <c r="J6" s="69"/>
      <c r="K6" s="105"/>
      <c r="L6" s="68"/>
      <c r="M6" s="104"/>
      <c r="N6" s="69"/>
      <c r="O6" s="105"/>
      <c r="P6" s="3"/>
      <c r="Q6" s="1"/>
      <c r="R6" s="4"/>
      <c r="S6" s="3"/>
      <c r="T6" s="1"/>
      <c r="U6" s="4"/>
      <c r="V6" s="3"/>
      <c r="W6" s="1"/>
      <c r="X6" s="4"/>
    </row>
    <row r="7" spans="1:24">
      <c r="A7" s="164"/>
      <c r="B7" s="125">
        <v>5.1999999999999998E-2</v>
      </c>
      <c r="C7" s="60">
        <v>0.60799999999999998</v>
      </c>
      <c r="D7" s="59">
        <v>8.2400000000000001E-2</v>
      </c>
      <c r="E7" s="61">
        <v>0.34399999999999997</v>
      </c>
      <c r="F7" s="60">
        <v>0.61899999999999999</v>
      </c>
      <c r="G7" s="59">
        <v>0.17069999999999999</v>
      </c>
      <c r="H7" s="61">
        <v>1.5</v>
      </c>
      <c r="I7" s="117"/>
      <c r="J7" s="118"/>
      <c r="K7" s="109"/>
      <c r="L7" s="299"/>
      <c r="M7" s="117"/>
      <c r="N7" s="118"/>
      <c r="O7" s="109"/>
      <c r="P7" s="131"/>
      <c r="Q7" s="121"/>
      <c r="R7" s="132"/>
      <c r="S7" s="131"/>
      <c r="T7" s="121"/>
      <c r="U7" s="132"/>
      <c r="V7" s="3"/>
      <c r="W7" s="1"/>
      <c r="X7" s="4"/>
    </row>
    <row r="8" spans="1:24">
      <c r="A8" s="166">
        <v>16</v>
      </c>
      <c r="B8" s="125">
        <v>6.4000000000000001E-2</v>
      </c>
      <c r="C8" s="60">
        <v>0.76100000000000001</v>
      </c>
      <c r="D8" s="59">
        <v>8.3199999999999996E-2</v>
      </c>
      <c r="E8" s="61">
        <v>0.439</v>
      </c>
      <c r="F8" s="60">
        <v>0.77500000000000002</v>
      </c>
      <c r="G8" s="59">
        <v>0.17119999999999999</v>
      </c>
      <c r="H8" s="61">
        <v>1.8919999999999999</v>
      </c>
      <c r="I8" s="60">
        <v>0.89</v>
      </c>
      <c r="J8" s="59">
        <v>0.3417</v>
      </c>
      <c r="K8" s="61">
        <v>8.6590000000000007</v>
      </c>
      <c r="L8" s="300"/>
      <c r="M8" s="60">
        <v>0.79400000000000004</v>
      </c>
      <c r="N8" s="59">
        <v>0.36570000000000003</v>
      </c>
      <c r="O8" s="61">
        <v>8.85</v>
      </c>
      <c r="P8" s="60">
        <v>0.50900000000000001</v>
      </c>
      <c r="Q8" s="59">
        <v>0.25800000000000001</v>
      </c>
      <c r="R8" s="61">
        <v>2.8210000000000002</v>
      </c>
      <c r="S8" s="60">
        <v>0.374</v>
      </c>
      <c r="T8" s="59">
        <v>0.38300000000000001</v>
      </c>
      <c r="U8" s="61">
        <v>4.58</v>
      </c>
      <c r="V8" s="3"/>
      <c r="W8" s="1"/>
      <c r="X8" s="4"/>
    </row>
    <row r="9" spans="1:24">
      <c r="A9" s="166">
        <v>14</v>
      </c>
      <c r="B9" s="125">
        <v>7.9000000000000001E-2</v>
      </c>
      <c r="C9" s="60">
        <v>0.95</v>
      </c>
      <c r="D9" s="59">
        <v>8.4599999999999995E-2</v>
      </c>
      <c r="E9" s="61">
        <v>0.56699999999999995</v>
      </c>
      <c r="F9" s="60">
        <v>0.96799999999999997</v>
      </c>
      <c r="G9" s="59">
        <v>0.1721</v>
      </c>
      <c r="H9" s="61">
        <v>2.3919999999999999</v>
      </c>
      <c r="I9" s="60">
        <v>1.113</v>
      </c>
      <c r="J9" s="59">
        <v>0.3427</v>
      </c>
      <c r="K9" s="61">
        <v>10.882999999999999</v>
      </c>
      <c r="L9" s="300"/>
      <c r="M9" s="60">
        <v>0.99199999999999999</v>
      </c>
      <c r="N9" s="59">
        <v>0.36630000000000001</v>
      </c>
      <c r="O9" s="61">
        <v>11.092000000000001</v>
      </c>
      <c r="P9" s="60">
        <v>0.71199999999999997</v>
      </c>
      <c r="Q9" s="59">
        <v>0.25</v>
      </c>
      <c r="R9" s="61">
        <v>3.7010000000000001</v>
      </c>
      <c r="S9" s="60">
        <v>0.52400000000000002</v>
      </c>
      <c r="T9" s="59">
        <v>0.373</v>
      </c>
      <c r="U9" s="61">
        <v>6.08</v>
      </c>
      <c r="V9" s="131"/>
      <c r="W9" s="121"/>
      <c r="X9" s="132"/>
    </row>
    <row r="10" spans="1:24">
      <c r="A10" s="166">
        <v>12</v>
      </c>
      <c r="B10" s="125">
        <v>0.109</v>
      </c>
      <c r="C10" s="60">
        <v>1.331</v>
      </c>
      <c r="D10" s="59">
        <v>8.7900000000000006E-2</v>
      </c>
      <c r="E10" s="61">
        <v>0.85699999999999998</v>
      </c>
      <c r="F10" s="60">
        <v>1.3560000000000001</v>
      </c>
      <c r="G10" s="59">
        <v>0.1741</v>
      </c>
      <c r="H10" s="61">
        <v>3.4249999999999998</v>
      </c>
      <c r="I10" s="60">
        <v>1.56</v>
      </c>
      <c r="J10" s="59">
        <v>0.3448</v>
      </c>
      <c r="K10" s="61">
        <v>15.459</v>
      </c>
      <c r="L10" s="300"/>
      <c r="M10" s="60">
        <v>1.39</v>
      </c>
      <c r="N10" s="59">
        <v>0.36770000000000003</v>
      </c>
      <c r="O10" s="61">
        <v>15.65</v>
      </c>
      <c r="P10" s="60">
        <v>1.1839999999999999</v>
      </c>
      <c r="Q10" s="59">
        <v>0.23699999999999999</v>
      </c>
      <c r="R10" s="61">
        <v>5.5369999999999999</v>
      </c>
      <c r="S10" s="60">
        <v>0.88300000000000001</v>
      </c>
      <c r="T10" s="59">
        <v>0.35499999999999998</v>
      </c>
      <c r="U10" s="61">
        <v>9.26</v>
      </c>
      <c r="V10" s="60">
        <v>1.556</v>
      </c>
      <c r="W10" s="59">
        <v>0.68200000000000005</v>
      </c>
      <c r="X10" s="213">
        <v>60.411000000000001</v>
      </c>
    </row>
    <row r="11" spans="1:24">
      <c r="A11" s="166">
        <v>10</v>
      </c>
      <c r="B11" s="126">
        <v>0.13800000000000001</v>
      </c>
      <c r="C11" s="60">
        <v>1.712</v>
      </c>
      <c r="D11" s="59">
        <v>9.1899999999999996E-2</v>
      </c>
      <c r="E11" s="61">
        <v>1.2050000000000001</v>
      </c>
      <c r="F11" s="60">
        <v>1.744</v>
      </c>
      <c r="G11" s="59">
        <v>0.17660000000000001</v>
      </c>
      <c r="H11" s="61">
        <v>4.5330000000000004</v>
      </c>
      <c r="I11" s="60">
        <v>2.008</v>
      </c>
      <c r="J11" s="59">
        <v>0.34720000000000001</v>
      </c>
      <c r="K11" s="61">
        <v>20.183</v>
      </c>
      <c r="L11" s="300"/>
      <c r="M11" s="60">
        <v>1.788</v>
      </c>
      <c r="N11" s="59">
        <v>0.36930000000000002</v>
      </c>
      <c r="O11" s="61">
        <v>20.317</v>
      </c>
      <c r="P11" s="60">
        <v>1.7170000000000001</v>
      </c>
      <c r="Q11" s="59">
        <v>0.22800000000000001</v>
      </c>
      <c r="R11" s="61">
        <v>7.4329999999999998</v>
      </c>
      <c r="S11" s="129"/>
      <c r="T11" s="130"/>
      <c r="U11" s="119"/>
      <c r="V11" s="60">
        <v>2.0030000000000001</v>
      </c>
      <c r="W11" s="59">
        <v>0.68400000000000005</v>
      </c>
      <c r="X11" s="213">
        <v>78.174999999999997</v>
      </c>
    </row>
    <row r="12" spans="1:24">
      <c r="A12" s="166">
        <v>8</v>
      </c>
      <c r="B12" s="126">
        <v>0.16800000000000001</v>
      </c>
      <c r="C12" s="60">
        <v>2.0979999999999999</v>
      </c>
      <c r="D12" s="59">
        <v>9.6699999999999994E-2</v>
      </c>
      <c r="E12" s="61">
        <v>1.635</v>
      </c>
      <c r="F12" s="60">
        <v>2.133</v>
      </c>
      <c r="G12" s="59">
        <v>0.17949999999999999</v>
      </c>
      <c r="H12" s="61">
        <v>5.7249999999999996</v>
      </c>
      <c r="I12" s="60">
        <v>2.4580000000000002</v>
      </c>
      <c r="J12" s="59">
        <v>0.34989999999999999</v>
      </c>
      <c r="K12" s="61">
        <v>25.091000000000001</v>
      </c>
      <c r="L12" s="300"/>
      <c r="M12" s="60">
        <v>2.1859999999999999</v>
      </c>
      <c r="N12" s="59">
        <v>0.37109999999999999</v>
      </c>
      <c r="O12" s="61">
        <v>25.091999999999999</v>
      </c>
      <c r="P12" s="133"/>
      <c r="Q12" s="134"/>
      <c r="R12" s="135"/>
      <c r="S12" s="3"/>
      <c r="T12" s="1"/>
      <c r="U12" s="4"/>
      <c r="V12" s="60">
        <v>2.4489999999999998</v>
      </c>
      <c r="W12" s="59">
        <v>0.68600000000000005</v>
      </c>
      <c r="X12" s="213">
        <v>96.162999999999997</v>
      </c>
    </row>
    <row r="13" spans="1:24">
      <c r="A13" s="166">
        <v>7</v>
      </c>
      <c r="B13" s="127">
        <v>0.188</v>
      </c>
      <c r="C13" s="129"/>
      <c r="D13" s="130"/>
      <c r="E13" s="119"/>
      <c r="F13" s="129"/>
      <c r="G13" s="130"/>
      <c r="H13" s="119"/>
      <c r="I13" s="129"/>
      <c r="J13" s="130"/>
      <c r="K13" s="119"/>
      <c r="L13" s="301"/>
      <c r="M13" s="129"/>
      <c r="N13" s="130"/>
      <c r="O13" s="119"/>
      <c r="P13" s="3"/>
      <c r="Q13" s="1"/>
      <c r="R13" s="4"/>
      <c r="S13" s="3"/>
      <c r="T13" s="1"/>
      <c r="U13" s="4"/>
      <c r="V13" s="60">
        <v>2.7389999999999999</v>
      </c>
      <c r="W13" s="59">
        <v>0.68799999999999994</v>
      </c>
      <c r="X13" s="213">
        <v>108</v>
      </c>
    </row>
    <row r="14" spans="1:24">
      <c r="A14" s="166">
        <v>5</v>
      </c>
      <c r="B14" s="127">
        <v>0.218</v>
      </c>
      <c r="C14" s="104"/>
      <c r="D14" s="69"/>
      <c r="E14" s="105"/>
      <c r="F14" s="104"/>
      <c r="G14" s="69"/>
      <c r="H14" s="105"/>
      <c r="I14" s="104"/>
      <c r="J14" s="69"/>
      <c r="K14" s="105"/>
      <c r="L14" s="68"/>
      <c r="M14" s="104"/>
      <c r="N14" s="69"/>
      <c r="O14" s="105"/>
      <c r="P14" s="3"/>
      <c r="Q14" s="1"/>
      <c r="R14" s="4"/>
      <c r="S14" s="3"/>
      <c r="T14" s="1"/>
      <c r="U14" s="4"/>
      <c r="V14" s="60">
        <v>3.1989999999999998</v>
      </c>
      <c r="W14" s="59">
        <v>0.69</v>
      </c>
      <c r="X14" s="213">
        <v>126.922</v>
      </c>
    </row>
    <row r="15" spans="1:24">
      <c r="A15" s="167">
        <v>3</v>
      </c>
      <c r="B15" s="127">
        <v>0.249</v>
      </c>
      <c r="C15" s="104"/>
      <c r="D15" s="69"/>
      <c r="E15" s="105"/>
      <c r="F15" s="104"/>
      <c r="G15" s="69"/>
      <c r="H15" s="105"/>
      <c r="I15" s="104"/>
      <c r="J15" s="69"/>
      <c r="K15" s="105"/>
      <c r="L15" s="68"/>
      <c r="M15" s="104"/>
      <c r="N15" s="69"/>
      <c r="O15" s="105"/>
      <c r="P15" s="3"/>
      <c r="Q15" s="1"/>
      <c r="R15" s="4"/>
      <c r="S15" s="3"/>
      <c r="T15" s="1"/>
      <c r="U15" s="4"/>
      <c r="V15" s="60">
        <v>3.65</v>
      </c>
      <c r="W15" s="59">
        <v>0.69199999999999995</v>
      </c>
      <c r="X15" s="213">
        <v>146.172</v>
      </c>
    </row>
    <row r="16" spans="1:24">
      <c r="A16" s="167">
        <v>1</v>
      </c>
      <c r="B16" s="127">
        <v>0.28000000000000003</v>
      </c>
      <c r="C16" s="104"/>
      <c r="D16" s="69"/>
      <c r="E16" s="105"/>
      <c r="F16" s="104"/>
      <c r="G16" s="69"/>
      <c r="H16" s="105"/>
      <c r="I16" s="104"/>
      <c r="J16" s="69"/>
      <c r="K16" s="105"/>
      <c r="L16" s="68"/>
      <c r="M16" s="104"/>
      <c r="N16" s="69"/>
      <c r="O16" s="105"/>
      <c r="P16" s="3"/>
      <c r="Q16" s="1"/>
      <c r="R16" s="4"/>
      <c r="S16" s="3"/>
      <c r="T16" s="1"/>
      <c r="U16" s="4"/>
      <c r="V16" s="60">
        <v>4.1189999999999998</v>
      </c>
      <c r="W16" s="59">
        <v>0.69499999999999995</v>
      </c>
      <c r="X16" s="213">
        <v>165.83600000000001</v>
      </c>
    </row>
    <row r="17" spans="1:24">
      <c r="A17" s="164"/>
      <c r="B17" s="125">
        <v>0.318</v>
      </c>
      <c r="C17" s="104"/>
      <c r="D17" s="69"/>
      <c r="E17" s="105"/>
      <c r="F17" s="104"/>
      <c r="G17" s="69"/>
      <c r="H17" s="105"/>
      <c r="I17" s="104"/>
      <c r="J17" s="69"/>
      <c r="K17" s="105"/>
      <c r="L17" s="68"/>
      <c r="M17" s="104"/>
      <c r="N17" s="69"/>
      <c r="O17" s="105"/>
      <c r="P17" s="3"/>
      <c r="Q17" s="1"/>
      <c r="R17" s="4"/>
      <c r="S17" s="3"/>
      <c r="T17" s="1"/>
      <c r="U17" s="4"/>
      <c r="V17" s="60">
        <v>4.6710000000000003</v>
      </c>
      <c r="W17" s="59">
        <v>0.69799999999999995</v>
      </c>
      <c r="X17" s="213">
        <v>190</v>
      </c>
    </row>
    <row r="18" spans="1:24" ht="13.5" thickBot="1">
      <c r="A18" s="165"/>
      <c r="B18" s="128">
        <v>0.38</v>
      </c>
      <c r="C18" s="106"/>
      <c r="D18" s="107"/>
      <c r="E18" s="108"/>
      <c r="F18" s="106"/>
      <c r="G18" s="107"/>
      <c r="H18" s="108"/>
      <c r="I18" s="106"/>
      <c r="J18" s="107"/>
      <c r="K18" s="108"/>
      <c r="L18" s="302"/>
      <c r="M18" s="106"/>
      <c r="N18" s="107"/>
      <c r="O18" s="108"/>
      <c r="P18" s="113"/>
      <c r="Q18" s="2"/>
      <c r="R18" s="114"/>
      <c r="S18" s="113"/>
      <c r="T18" s="2"/>
      <c r="U18" s="114"/>
      <c r="V18" s="62">
        <v>5.6130000000000004</v>
      </c>
      <c r="W18" s="63">
        <v>0.70399999999999996</v>
      </c>
      <c r="X18" s="295">
        <v>232</v>
      </c>
    </row>
    <row r="19" spans="1:24">
      <c r="B19" s="120"/>
      <c r="C19" s="68"/>
      <c r="D19" s="69"/>
      <c r="E19" s="68"/>
      <c r="F19" s="68"/>
      <c r="G19" s="69"/>
      <c r="H19" s="68"/>
      <c r="I19" s="68"/>
      <c r="J19" s="69"/>
      <c r="K19" s="68"/>
      <c r="L19" s="68"/>
      <c r="M19" s="68"/>
      <c r="N19" s="69"/>
      <c r="O19" s="68"/>
    </row>
    <row r="20" spans="1:24" ht="13.5" thickBot="1"/>
    <row r="21" spans="1:24" s="83" customFormat="1" ht="18" customHeight="1" thickBot="1">
      <c r="B21" s="151" t="s">
        <v>21</v>
      </c>
      <c r="C21" s="995" t="s">
        <v>69</v>
      </c>
      <c r="D21" s="996"/>
      <c r="E21" s="997"/>
      <c r="F21" s="995" t="s">
        <v>70</v>
      </c>
      <c r="G21" s="996"/>
      <c r="H21" s="997"/>
      <c r="I21" s="995" t="s">
        <v>71</v>
      </c>
      <c r="J21" s="996"/>
      <c r="K21" s="997"/>
      <c r="L21" s="984" t="s">
        <v>75</v>
      </c>
      <c r="M21" s="985"/>
      <c r="N21" s="985"/>
      <c r="O21" s="986"/>
      <c r="P21" s="987" t="s">
        <v>72</v>
      </c>
      <c r="Q21" s="988"/>
      <c r="R21" s="989"/>
      <c r="S21" s="987" t="s">
        <v>73</v>
      </c>
      <c r="T21" s="988"/>
      <c r="U21" s="989"/>
      <c r="V21" s="987" t="s">
        <v>74</v>
      </c>
      <c r="W21" s="988"/>
      <c r="X21" s="989"/>
    </row>
    <row r="22" spans="1:24" s="100" customFormat="1" ht="26.45" customHeight="1" thickBot="1">
      <c r="B22" s="140" t="s">
        <v>17</v>
      </c>
      <c r="C22" s="96" t="s">
        <v>52</v>
      </c>
      <c r="D22" s="94" t="s">
        <v>4</v>
      </c>
      <c r="E22" s="95" t="s">
        <v>53</v>
      </c>
      <c r="F22" s="96" t="s">
        <v>52</v>
      </c>
      <c r="G22" s="94" t="s">
        <v>4</v>
      </c>
      <c r="H22" s="95" t="s">
        <v>53</v>
      </c>
      <c r="I22" s="96" t="s">
        <v>52</v>
      </c>
      <c r="J22" s="94" t="s">
        <v>4</v>
      </c>
      <c r="K22" s="95" t="s">
        <v>53</v>
      </c>
      <c r="L22" s="96" t="s">
        <v>52</v>
      </c>
      <c r="M22" s="304" t="s">
        <v>54</v>
      </c>
      <c r="N22" s="94" t="s">
        <v>4</v>
      </c>
      <c r="O22" s="95" t="s">
        <v>53</v>
      </c>
      <c r="P22" s="96" t="s">
        <v>52</v>
      </c>
      <c r="Q22" s="94" t="s">
        <v>4</v>
      </c>
      <c r="R22" s="95" t="s">
        <v>53</v>
      </c>
      <c r="S22" s="96" t="s">
        <v>52</v>
      </c>
      <c r="T22" s="94" t="s">
        <v>4</v>
      </c>
      <c r="U22" s="95" t="s">
        <v>53</v>
      </c>
      <c r="V22" s="96" t="s">
        <v>52</v>
      </c>
      <c r="W22" s="94" t="s">
        <v>4</v>
      </c>
      <c r="X22" s="95" t="s">
        <v>53</v>
      </c>
    </row>
    <row r="23" spans="1:24">
      <c r="B23" s="124">
        <v>4.8000000000000001E-2</v>
      </c>
      <c r="C23" s="65">
        <v>0.60799999999999998</v>
      </c>
      <c r="D23" s="66">
        <v>8.2400000000000001E-2</v>
      </c>
      <c r="E23" s="67">
        <v>0.34399999999999997</v>
      </c>
      <c r="F23" s="148"/>
      <c r="G23" s="149"/>
      <c r="H23" s="150"/>
      <c r="I23" s="148"/>
      <c r="J23" s="149"/>
      <c r="K23" s="150"/>
      <c r="L23" s="148"/>
      <c r="M23" s="303"/>
      <c r="N23" s="149"/>
      <c r="O23" s="150"/>
      <c r="P23" s="145"/>
      <c r="Q23" s="146"/>
      <c r="R23" s="147"/>
      <c r="S23" s="145"/>
      <c r="T23" s="146"/>
      <c r="U23" s="147"/>
      <c r="V23" s="110"/>
      <c r="W23" s="111"/>
      <c r="X23" s="112"/>
    </row>
    <row r="24" spans="1:24">
      <c r="B24" s="125">
        <v>0.06</v>
      </c>
      <c r="C24" s="60">
        <v>0.76100000000000001</v>
      </c>
      <c r="D24" s="59">
        <v>8.3199999999999996E-2</v>
      </c>
      <c r="E24" s="61">
        <v>0.34899999999999998</v>
      </c>
      <c r="F24" s="60">
        <v>0.77500000000000002</v>
      </c>
      <c r="G24" s="59">
        <v>0.17119999999999999</v>
      </c>
      <c r="H24" s="61">
        <v>1.8919999999999999</v>
      </c>
      <c r="I24" s="60">
        <v>0.89</v>
      </c>
      <c r="J24" s="59">
        <v>0.3417</v>
      </c>
      <c r="K24" s="61">
        <v>8.6590000000000007</v>
      </c>
      <c r="L24" s="60">
        <v>0.77500000000000002</v>
      </c>
      <c r="M24" s="305">
        <v>0.38700000000000001</v>
      </c>
      <c r="N24" s="59">
        <v>0.3629</v>
      </c>
      <c r="O24" s="61">
        <v>8.5050000000000008</v>
      </c>
      <c r="P24" s="60">
        <v>0.41499999999999998</v>
      </c>
      <c r="Q24" s="59">
        <v>0.27200000000000002</v>
      </c>
      <c r="R24" s="61">
        <v>2.5579999999999998</v>
      </c>
      <c r="S24" s="60">
        <v>0.312</v>
      </c>
      <c r="T24" s="59">
        <v>0.39600000000000002</v>
      </c>
      <c r="U24" s="61">
        <v>4.08</v>
      </c>
      <c r="V24" s="3"/>
      <c r="W24" s="1"/>
      <c r="X24" s="4"/>
    </row>
    <row r="25" spans="1:24">
      <c r="B25" s="125">
        <v>7.4999999999999997E-2</v>
      </c>
      <c r="C25" s="129"/>
      <c r="D25" s="130"/>
      <c r="E25" s="119"/>
      <c r="F25" s="60">
        <v>0.96799999999999997</v>
      </c>
      <c r="G25" s="59">
        <v>0.1721</v>
      </c>
      <c r="H25" s="61">
        <v>2.3919999999999999</v>
      </c>
      <c r="I25" s="60">
        <v>1.1180000000000001</v>
      </c>
      <c r="J25" s="59">
        <v>0.3427</v>
      </c>
      <c r="K25" s="61">
        <v>10.882999999999999</v>
      </c>
      <c r="L25" s="60">
        <v>0.96799999999999997</v>
      </c>
      <c r="M25" s="305">
        <v>0.48399999999999999</v>
      </c>
      <c r="N25" s="59">
        <v>0.36299999999999999</v>
      </c>
      <c r="O25" s="61">
        <v>10.631</v>
      </c>
      <c r="P25" s="60">
        <v>0.56899999999999995</v>
      </c>
      <c r="Q25" s="59">
        <v>0.26700000000000002</v>
      </c>
      <c r="R25" s="61">
        <v>3.3719999999999999</v>
      </c>
      <c r="S25" s="60">
        <v>0.42699999999999999</v>
      </c>
      <c r="T25" s="59">
        <v>0.39100000000000001</v>
      </c>
      <c r="U25" s="61">
        <v>5.45</v>
      </c>
      <c r="V25" s="3"/>
      <c r="W25" s="1"/>
      <c r="X25" s="4"/>
    </row>
    <row r="26" spans="1:24">
      <c r="B26" s="125">
        <v>0.105</v>
      </c>
      <c r="C26" s="104"/>
      <c r="D26" s="69"/>
      <c r="E26" s="105"/>
      <c r="F26" s="60">
        <v>1.3560000000000001</v>
      </c>
      <c r="G26" s="59">
        <v>0.1741</v>
      </c>
      <c r="H26" s="61">
        <v>3.4249999999999998</v>
      </c>
      <c r="I26" s="60">
        <v>1.56</v>
      </c>
      <c r="J26" s="59">
        <v>0.3448</v>
      </c>
      <c r="K26" s="61">
        <v>15.459</v>
      </c>
      <c r="L26" s="60">
        <v>1.3560000000000001</v>
      </c>
      <c r="M26" s="305">
        <v>0.67800000000000005</v>
      </c>
      <c r="N26" s="59">
        <v>0.36359999999999998</v>
      </c>
      <c r="O26" s="61">
        <v>14.34</v>
      </c>
      <c r="P26" s="60">
        <v>0.91400000000000003</v>
      </c>
      <c r="Q26" s="59">
        <v>0.25800000000000001</v>
      </c>
      <c r="R26" s="61">
        <v>5.0730000000000004</v>
      </c>
      <c r="S26" s="60">
        <v>0.69699999999999995</v>
      </c>
      <c r="T26" s="59">
        <v>0.38</v>
      </c>
      <c r="U26" s="61">
        <v>8.39</v>
      </c>
      <c r="V26" s="3"/>
      <c r="W26" s="1"/>
      <c r="X26" s="4"/>
    </row>
    <row r="27" spans="1:24">
      <c r="B27" s="125">
        <v>0.13500000000000001</v>
      </c>
      <c r="C27" s="104"/>
      <c r="D27" s="69"/>
      <c r="E27" s="105"/>
      <c r="F27" s="60">
        <v>1.7450000000000001</v>
      </c>
      <c r="G27" s="59">
        <v>0.17660000000000001</v>
      </c>
      <c r="H27" s="61">
        <v>4.5330000000000004</v>
      </c>
      <c r="I27" s="60">
        <v>2.0880000000000001</v>
      </c>
      <c r="J27" s="59">
        <v>0.34720000000000001</v>
      </c>
      <c r="K27" s="61">
        <v>20.183</v>
      </c>
      <c r="L27" s="60">
        <v>1.744</v>
      </c>
      <c r="M27" s="305">
        <v>0.872</v>
      </c>
      <c r="N27" s="59">
        <v>0.36459999999999998</v>
      </c>
      <c r="O27" s="61">
        <v>19.318999999999999</v>
      </c>
      <c r="P27" s="60">
        <v>1.29</v>
      </c>
      <c r="Q27" s="59">
        <v>0.252</v>
      </c>
      <c r="R27" s="61">
        <v>6.8259999999999996</v>
      </c>
      <c r="S27" s="60">
        <v>1.0089999999999999</v>
      </c>
      <c r="T27" s="59">
        <v>0.36899999999999999</v>
      </c>
      <c r="U27" s="61">
        <v>11.48</v>
      </c>
      <c r="V27" s="3"/>
      <c r="W27" s="1"/>
      <c r="X27" s="4"/>
    </row>
    <row r="28" spans="1:24" ht="13.5" thickBot="1">
      <c r="B28" s="136">
        <v>0.16400000000000001</v>
      </c>
      <c r="C28" s="106"/>
      <c r="D28" s="107"/>
      <c r="E28" s="108"/>
      <c r="F28" s="62">
        <v>2.13</v>
      </c>
      <c r="G28" s="63">
        <v>0.17949999999999999</v>
      </c>
      <c r="H28" s="64">
        <v>5.7249999999999996</v>
      </c>
      <c r="I28" s="62">
        <v>2.4580000000000002</v>
      </c>
      <c r="J28" s="63">
        <v>0.34989999999999999</v>
      </c>
      <c r="K28" s="64">
        <v>25.091000000000001</v>
      </c>
      <c r="L28" s="62">
        <v>2.133</v>
      </c>
      <c r="M28" s="306">
        <v>1.0660000000000001</v>
      </c>
      <c r="N28" s="63">
        <v>0.36559999999999998</v>
      </c>
      <c r="O28" s="64">
        <v>23.76</v>
      </c>
      <c r="P28" s="5"/>
      <c r="Q28" s="122"/>
      <c r="R28" s="123"/>
      <c r="S28" s="5"/>
      <c r="T28" s="122"/>
      <c r="U28" s="123"/>
      <c r="V28" s="113"/>
      <c r="W28" s="2"/>
      <c r="X28" s="114"/>
    </row>
    <row r="29" spans="1:24">
      <c r="B29" s="137">
        <v>0.1</v>
      </c>
      <c r="C29" s="110"/>
      <c r="D29" s="111"/>
      <c r="E29" s="112"/>
      <c r="F29" s="110"/>
      <c r="G29" s="111"/>
      <c r="H29" s="112"/>
      <c r="I29" s="110"/>
      <c r="J29" s="111"/>
      <c r="K29" s="112"/>
      <c r="L29" s="110"/>
      <c r="M29" s="111"/>
      <c r="N29" s="111"/>
      <c r="O29" s="112"/>
      <c r="P29" s="110"/>
      <c r="Q29" s="111"/>
      <c r="R29" s="112"/>
      <c r="S29" s="110"/>
      <c r="T29" s="111"/>
      <c r="U29" s="141"/>
      <c r="V29" s="65">
        <v>1.4039999999999999</v>
      </c>
      <c r="W29" s="66">
        <v>0.84379999999999999</v>
      </c>
      <c r="X29" s="225">
        <v>83.064999999999998</v>
      </c>
    </row>
    <row r="30" spans="1:24">
      <c r="B30" s="138">
        <v>0.125</v>
      </c>
      <c r="C30" s="3"/>
      <c r="D30" s="1"/>
      <c r="E30" s="4"/>
      <c r="F30" s="3"/>
      <c r="G30" s="1"/>
      <c r="H30" s="4"/>
      <c r="I30" s="3"/>
      <c r="J30" s="1"/>
      <c r="K30" s="4"/>
      <c r="L30" s="3"/>
      <c r="M30" s="1"/>
      <c r="N30" s="1"/>
      <c r="O30" s="4"/>
      <c r="P30" s="3"/>
      <c r="Q30" s="1"/>
      <c r="R30" s="4"/>
      <c r="S30" s="3"/>
      <c r="T30" s="1"/>
      <c r="U30" s="142"/>
      <c r="V30" s="60">
        <v>1.75</v>
      </c>
      <c r="W30" s="59">
        <v>0.84440000000000004</v>
      </c>
      <c r="X30" s="213">
        <v>103.991</v>
      </c>
    </row>
    <row r="31" spans="1:24">
      <c r="B31" s="138">
        <v>0.15</v>
      </c>
      <c r="C31" s="3"/>
      <c r="D31" s="1"/>
      <c r="E31" s="4"/>
      <c r="F31" s="3"/>
      <c r="G31" s="1"/>
      <c r="H31" s="4"/>
      <c r="I31" s="3"/>
      <c r="J31" s="1"/>
      <c r="K31" s="4"/>
      <c r="L31" s="3"/>
      <c r="M31" s="1"/>
      <c r="N31" s="1"/>
      <c r="O31" s="4"/>
      <c r="P31" s="3"/>
      <c r="Q31" s="1"/>
      <c r="R31" s="4"/>
      <c r="S31" s="3"/>
      <c r="T31" s="1"/>
      <c r="U31" s="142"/>
      <c r="V31" s="60">
        <v>2.1</v>
      </c>
      <c r="W31" s="59">
        <v>0.84489999999999998</v>
      </c>
      <c r="X31" s="213">
        <v>124.883</v>
      </c>
    </row>
    <row r="32" spans="1:24">
      <c r="B32" s="138">
        <v>0.17499999999999999</v>
      </c>
      <c r="C32" s="3"/>
      <c r="D32" s="1"/>
      <c r="E32" s="4"/>
      <c r="F32" s="3"/>
      <c r="G32" s="1"/>
      <c r="H32" s="4"/>
      <c r="I32" s="3"/>
      <c r="J32" s="1"/>
      <c r="K32" s="4"/>
      <c r="L32" s="3"/>
      <c r="M32" s="1"/>
      <c r="N32" s="1"/>
      <c r="O32" s="4"/>
      <c r="P32" s="3"/>
      <c r="Q32" s="1"/>
      <c r="R32" s="4"/>
      <c r="S32" s="3"/>
      <c r="T32" s="1"/>
      <c r="U32" s="142"/>
      <c r="V32" s="60">
        <v>2.4489999999999998</v>
      </c>
      <c r="W32" s="59">
        <v>0.84540000000000004</v>
      </c>
      <c r="X32" s="213">
        <v>145.89500000000001</v>
      </c>
    </row>
    <row r="33" spans="2:24">
      <c r="B33" s="138">
        <v>0.2</v>
      </c>
      <c r="C33" s="3"/>
      <c r="D33" s="1"/>
      <c r="E33" s="4"/>
      <c r="F33" s="3"/>
      <c r="G33" s="1"/>
      <c r="H33" s="4"/>
      <c r="I33" s="3"/>
      <c r="J33" s="1"/>
      <c r="K33" s="4"/>
      <c r="L33" s="3"/>
      <c r="M33" s="1"/>
      <c r="N33" s="1"/>
      <c r="O33" s="4"/>
      <c r="P33" s="3"/>
      <c r="Q33" s="1"/>
      <c r="R33" s="4"/>
      <c r="S33" s="3"/>
      <c r="T33" s="1"/>
      <c r="U33" s="142"/>
      <c r="V33" s="60">
        <v>2.7989999999999999</v>
      </c>
      <c r="W33" s="59">
        <v>0.84599999999999997</v>
      </c>
      <c r="X33" s="213">
        <v>166.959</v>
      </c>
    </row>
    <row r="34" spans="2:24">
      <c r="B34" s="138">
        <v>0.22500000000000001</v>
      </c>
      <c r="C34" s="3"/>
      <c r="D34" s="1"/>
      <c r="E34" s="4"/>
      <c r="F34" s="3"/>
      <c r="G34" s="1"/>
      <c r="H34" s="4"/>
      <c r="I34" s="3"/>
      <c r="J34" s="1"/>
      <c r="K34" s="4"/>
      <c r="L34" s="3"/>
      <c r="M34" s="1"/>
      <c r="N34" s="1"/>
      <c r="O34" s="4"/>
      <c r="P34" s="3"/>
      <c r="Q34" s="1"/>
      <c r="R34" s="4"/>
      <c r="S34" s="3"/>
      <c r="T34" s="1"/>
      <c r="U34" s="143"/>
      <c r="V34" s="60">
        <v>3.149</v>
      </c>
      <c r="W34" s="59">
        <v>0.8468</v>
      </c>
      <c r="X34" s="213">
        <v>188.179</v>
      </c>
    </row>
    <row r="35" spans="2:24" ht="13.5" thickBot="1">
      <c r="B35" s="139">
        <v>0.25</v>
      </c>
      <c r="C35" s="113"/>
      <c r="D35" s="2"/>
      <c r="E35" s="114"/>
      <c r="F35" s="113"/>
      <c r="G35" s="2"/>
      <c r="H35" s="114"/>
      <c r="I35" s="113"/>
      <c r="J35" s="2"/>
      <c r="K35" s="114"/>
      <c r="L35" s="113"/>
      <c r="M35" s="2"/>
      <c r="N35" s="2"/>
      <c r="O35" s="114"/>
      <c r="P35" s="113"/>
      <c r="Q35" s="2"/>
      <c r="R35" s="114"/>
      <c r="S35" s="113"/>
      <c r="T35" s="2"/>
      <c r="U35" s="144"/>
      <c r="V35" s="62">
        <v>3.5009999999999999</v>
      </c>
      <c r="W35" s="63">
        <v>0.84730000000000005</v>
      </c>
      <c r="X35" s="295">
        <v>209.434</v>
      </c>
    </row>
    <row r="36" spans="2:24">
      <c r="T36" s="1"/>
      <c r="U36" s="68"/>
      <c r="V36" s="68"/>
      <c r="W36" s="69"/>
      <c r="X36" s="68"/>
    </row>
    <row r="37" spans="2:24">
      <c r="T37" s="1"/>
      <c r="U37" s="86"/>
      <c r="V37" s="68"/>
      <c r="W37" s="69"/>
      <c r="X37" s="68"/>
    </row>
    <row r="38" spans="2:24">
      <c r="T38" s="1"/>
      <c r="U38" s="1"/>
      <c r="V38" s="1"/>
      <c r="W38" s="1"/>
      <c r="X38" s="1"/>
    </row>
  </sheetData>
  <mergeCells count="16">
    <mergeCell ref="A2:B2"/>
    <mergeCell ref="A1:C1"/>
    <mergeCell ref="C21:E21"/>
    <mergeCell ref="F21:H21"/>
    <mergeCell ref="I21:K21"/>
    <mergeCell ref="C2:E2"/>
    <mergeCell ref="F2:H2"/>
    <mergeCell ref="I2:K2"/>
    <mergeCell ref="M2:O2"/>
    <mergeCell ref="L21:O21"/>
    <mergeCell ref="P2:R2"/>
    <mergeCell ref="S2:U2"/>
    <mergeCell ref="V2:X2"/>
    <mergeCell ref="P21:R21"/>
    <mergeCell ref="S21:U21"/>
    <mergeCell ref="V21:X21"/>
  </mergeCells>
  <pageMargins left="0.7" right="0.7" top="0.75" bottom="0.75" header="0.3" footer="0.3"/>
  <pageSetup paperSiz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43"/>
  <sheetViews>
    <sheetView showGridLines="0" zoomScaleNormal="100" workbookViewId="0">
      <selection activeCell="A9" sqref="A9:XFD9"/>
    </sheetView>
  </sheetViews>
  <sheetFormatPr defaultRowHeight="12.75"/>
  <cols>
    <col min="1" max="1" width="6.5703125" customWidth="1"/>
    <col min="2" max="2" width="10.7109375" customWidth="1"/>
    <col min="3" max="3" width="12.28515625" customWidth="1"/>
    <col min="4" max="4" width="10.28515625" customWidth="1"/>
    <col min="5" max="5" width="12.85546875" customWidth="1"/>
    <col min="6" max="6" width="10.42578125" customWidth="1"/>
    <col min="7" max="7" width="11" customWidth="1"/>
    <col min="8" max="8" width="14" customWidth="1"/>
    <col min="9" max="9" width="13.7109375" customWidth="1"/>
    <col min="10" max="10" width="12.42578125" customWidth="1"/>
    <col min="11" max="11" width="9.85546875" customWidth="1"/>
    <col min="12" max="12" width="12.28515625" customWidth="1"/>
    <col min="13" max="13" width="10.28515625" customWidth="1"/>
    <col min="16" max="16" width="11.28515625" customWidth="1"/>
  </cols>
  <sheetData>
    <row r="1" spans="1:20" ht="27" customHeight="1" thickBot="1">
      <c r="A1" s="998" t="s">
        <v>104</v>
      </c>
      <c r="B1" s="999"/>
      <c r="C1" s="999"/>
      <c r="D1" s="999"/>
      <c r="E1" s="1000"/>
      <c r="F1" s="212" t="s">
        <v>166</v>
      </c>
      <c r="G1" s="211"/>
      <c r="I1" s="211"/>
      <c r="J1" s="211"/>
      <c r="K1" s="211"/>
      <c r="L1" s="211"/>
    </row>
    <row r="2" spans="1:20" s="84" customFormat="1" ht="34.15" customHeight="1" thickBot="1">
      <c r="A2" s="990" t="s">
        <v>20</v>
      </c>
      <c r="B2" s="991"/>
      <c r="C2" s="1002" t="s">
        <v>112</v>
      </c>
      <c r="D2" s="1003"/>
      <c r="E2" s="1004"/>
      <c r="F2" s="1002" t="s">
        <v>111</v>
      </c>
      <c r="G2" s="1004"/>
      <c r="H2" s="981" t="s">
        <v>68</v>
      </c>
      <c r="I2" s="982"/>
      <c r="J2" s="982"/>
      <c r="K2" s="983"/>
      <c r="L2" s="195"/>
      <c r="M2" s="195"/>
      <c r="N2" s="195"/>
      <c r="O2" s="195"/>
      <c r="P2" s="195"/>
    </row>
    <row r="3" spans="1:20" s="194" customFormat="1" ht="24" customHeight="1" thickBot="1">
      <c r="A3" s="192" t="s">
        <v>76</v>
      </c>
      <c r="B3" s="218" t="s">
        <v>17</v>
      </c>
      <c r="C3" s="196" t="s">
        <v>105</v>
      </c>
      <c r="D3" s="197" t="s">
        <v>106</v>
      </c>
      <c r="E3" s="198" t="s">
        <v>107</v>
      </c>
      <c r="F3" s="196" t="s">
        <v>105</v>
      </c>
      <c r="G3" s="198" t="s">
        <v>107</v>
      </c>
      <c r="H3" s="196" t="s">
        <v>100</v>
      </c>
      <c r="I3" s="197" t="s">
        <v>101</v>
      </c>
      <c r="J3" s="197" t="s">
        <v>102</v>
      </c>
      <c r="K3" s="198" t="s">
        <v>103</v>
      </c>
      <c r="L3" s="193"/>
      <c r="M3" s="193"/>
      <c r="N3" s="193"/>
      <c r="O3" s="193"/>
      <c r="P3" s="193"/>
    </row>
    <row r="4" spans="1:20">
      <c r="A4" s="214">
        <v>16</v>
      </c>
      <c r="B4" s="215">
        <v>6.4000000000000001E-2</v>
      </c>
      <c r="C4" s="1011">
        <v>0.3125</v>
      </c>
      <c r="D4" s="216">
        <v>16.7</v>
      </c>
      <c r="E4" s="217">
        <v>21.6</v>
      </c>
      <c r="F4" s="1006" t="s">
        <v>110</v>
      </c>
      <c r="G4" s="217">
        <v>28.7</v>
      </c>
      <c r="H4" s="3"/>
      <c r="I4" s="1"/>
      <c r="J4" s="1"/>
      <c r="K4" s="199"/>
      <c r="L4" s="190"/>
      <c r="M4" s="189"/>
      <c r="N4" s="189"/>
      <c r="O4" s="190"/>
      <c r="P4" s="189"/>
    </row>
    <row r="5" spans="1:20">
      <c r="A5" s="166">
        <v>14</v>
      </c>
      <c r="B5" s="125">
        <v>7.9000000000000001E-2</v>
      </c>
      <c r="C5" s="1012"/>
      <c r="D5" s="200">
        <v>18.2</v>
      </c>
      <c r="E5" s="213">
        <v>29.8</v>
      </c>
      <c r="F5" s="1010"/>
      <c r="G5" s="213">
        <v>35.700000000000003</v>
      </c>
      <c r="H5" s="131"/>
      <c r="I5" s="121"/>
      <c r="J5" s="1"/>
      <c r="K5" s="199"/>
      <c r="L5" s="190"/>
      <c r="M5" s="189"/>
      <c r="N5" s="189"/>
      <c r="O5" s="190"/>
      <c r="P5" s="189"/>
    </row>
    <row r="6" spans="1:20" ht="15.6" customHeight="1">
      <c r="A6" s="166">
        <v>12</v>
      </c>
      <c r="B6" s="125">
        <v>0.109</v>
      </c>
      <c r="C6" s="1005" t="s">
        <v>110</v>
      </c>
      <c r="D6" s="200">
        <v>23.4</v>
      </c>
      <c r="E6" s="213">
        <v>46.8</v>
      </c>
      <c r="F6" s="1013">
        <v>0.4375</v>
      </c>
      <c r="G6" s="213">
        <v>53</v>
      </c>
      <c r="H6" s="1005" t="s">
        <v>108</v>
      </c>
      <c r="I6" s="200">
        <v>43</v>
      </c>
      <c r="J6" s="204"/>
      <c r="K6" s="205"/>
      <c r="L6" s="190"/>
      <c r="M6" s="189"/>
      <c r="N6" s="189"/>
      <c r="O6" s="190"/>
      <c r="P6" s="189"/>
    </row>
    <row r="7" spans="1:20" ht="15" customHeight="1">
      <c r="A7" s="166">
        <v>10</v>
      </c>
      <c r="B7" s="126">
        <v>0.13800000000000001</v>
      </c>
      <c r="C7" s="1009"/>
      <c r="D7" s="200">
        <v>24.5</v>
      </c>
      <c r="E7" s="213">
        <v>49</v>
      </c>
      <c r="F7" s="1014"/>
      <c r="G7" s="213">
        <v>63.7</v>
      </c>
      <c r="H7" s="1006"/>
      <c r="I7" s="200">
        <v>62</v>
      </c>
      <c r="J7" s="204"/>
      <c r="K7" s="205"/>
      <c r="L7" s="190"/>
      <c r="M7" s="189"/>
      <c r="N7" s="189"/>
      <c r="O7" s="190"/>
      <c r="P7" s="189"/>
    </row>
    <row r="8" spans="1:20" ht="15" customHeight="1">
      <c r="A8" s="166">
        <v>8</v>
      </c>
      <c r="B8" s="126">
        <v>0.16800000000000001</v>
      </c>
      <c r="C8" s="1010"/>
      <c r="D8" s="200">
        <v>25.6</v>
      </c>
      <c r="E8" s="213">
        <v>51.3</v>
      </c>
      <c r="F8" s="1015"/>
      <c r="G8" s="213">
        <v>70.7</v>
      </c>
      <c r="H8" s="1006"/>
      <c r="I8" s="200">
        <v>81</v>
      </c>
      <c r="J8" s="204"/>
      <c r="K8" s="205"/>
      <c r="L8" s="190"/>
      <c r="M8" s="191"/>
      <c r="N8" s="191"/>
      <c r="O8" s="191"/>
      <c r="P8" s="191"/>
    </row>
    <row r="9" spans="1:20" ht="15" customHeight="1">
      <c r="A9" s="166">
        <v>7</v>
      </c>
      <c r="B9" s="127">
        <v>0.188</v>
      </c>
      <c r="C9" s="129"/>
      <c r="D9" s="130"/>
      <c r="E9" s="119"/>
      <c r="F9" s="129"/>
      <c r="G9" s="119"/>
      <c r="H9" s="1006"/>
      <c r="I9" s="200">
        <v>93</v>
      </c>
      <c r="J9" s="204"/>
      <c r="K9" s="205"/>
      <c r="L9" s="190"/>
      <c r="M9" s="191"/>
      <c r="N9" s="191"/>
      <c r="O9" s="191"/>
      <c r="P9" s="191"/>
    </row>
    <row r="10" spans="1:20" ht="15" customHeight="1">
      <c r="A10" s="166">
        <v>5</v>
      </c>
      <c r="B10" s="127">
        <v>0.218</v>
      </c>
      <c r="C10" s="104"/>
      <c r="D10" s="69"/>
      <c r="E10" s="105"/>
      <c r="F10" s="104"/>
      <c r="G10" s="105"/>
      <c r="H10" s="1006"/>
      <c r="I10" s="200">
        <v>112</v>
      </c>
      <c r="J10" s="204"/>
      <c r="K10" s="205"/>
      <c r="L10" s="190"/>
      <c r="M10" s="191"/>
      <c r="N10" s="191"/>
      <c r="O10" s="191"/>
      <c r="P10" s="191"/>
    </row>
    <row r="11" spans="1:20" ht="15" customHeight="1">
      <c r="A11" s="167">
        <v>3</v>
      </c>
      <c r="B11" s="127">
        <v>0.249</v>
      </c>
      <c r="C11" s="104"/>
      <c r="D11" s="69"/>
      <c r="E11" s="105"/>
      <c r="F11" s="104"/>
      <c r="G11" s="105"/>
      <c r="H11" s="1006"/>
      <c r="I11" s="200">
        <v>132</v>
      </c>
      <c r="J11" s="206"/>
      <c r="K11" s="207"/>
      <c r="L11" s="190"/>
      <c r="M11" s="191"/>
      <c r="N11" s="191"/>
      <c r="O11" s="191"/>
      <c r="P11" s="191"/>
    </row>
    <row r="12" spans="1:20" ht="15" customHeight="1">
      <c r="A12" s="167">
        <v>1</v>
      </c>
      <c r="B12" s="127">
        <v>0.28000000000000003</v>
      </c>
      <c r="C12" s="104"/>
      <c r="D12" s="69"/>
      <c r="E12" s="105"/>
      <c r="F12" s="104"/>
      <c r="G12" s="105"/>
      <c r="H12" s="1007"/>
      <c r="I12" s="200">
        <v>144</v>
      </c>
      <c r="J12" s="200">
        <v>180</v>
      </c>
      <c r="K12" s="201">
        <v>194</v>
      </c>
      <c r="L12" s="190"/>
      <c r="M12" s="191"/>
      <c r="N12" s="191"/>
      <c r="O12" s="191"/>
      <c r="P12" s="191"/>
    </row>
    <row r="13" spans="1:20" ht="15" customHeight="1">
      <c r="A13" s="164"/>
      <c r="B13" s="125">
        <v>0.318</v>
      </c>
      <c r="C13" s="104"/>
      <c r="D13" s="69"/>
      <c r="E13" s="105"/>
      <c r="F13" s="104"/>
      <c r="G13" s="105"/>
      <c r="H13" s="1005" t="s">
        <v>109</v>
      </c>
      <c r="I13" s="203"/>
      <c r="J13" s="208"/>
      <c r="K13" s="201">
        <v>235</v>
      </c>
      <c r="L13" s="190"/>
      <c r="M13" s="191"/>
      <c r="N13" s="191"/>
      <c r="O13" s="191"/>
      <c r="P13" s="191"/>
    </row>
    <row r="14" spans="1:20" ht="13.5" thickBot="1">
      <c r="A14" s="165"/>
      <c r="B14" s="128">
        <v>0.38</v>
      </c>
      <c r="C14" s="106"/>
      <c r="D14" s="107"/>
      <c r="E14" s="108"/>
      <c r="F14" s="106"/>
      <c r="G14" s="108"/>
      <c r="H14" s="1008"/>
      <c r="I14" s="209"/>
      <c r="J14" s="210"/>
      <c r="K14" s="202">
        <v>285</v>
      </c>
      <c r="L14" s="190"/>
      <c r="M14" s="191"/>
      <c r="N14" s="191"/>
      <c r="O14" s="191"/>
      <c r="P14" s="191"/>
    </row>
    <row r="15" spans="1:20" ht="13.5" thickBot="1">
      <c r="B15" s="120"/>
      <c r="C15" s="68"/>
      <c r="D15" s="69"/>
      <c r="E15" s="68"/>
      <c r="F15" s="68"/>
      <c r="G15" s="68"/>
      <c r="H15" s="68"/>
      <c r="I15" s="69"/>
      <c r="J15" s="68"/>
    </row>
    <row r="16" spans="1:20" s="83" customFormat="1" ht="31.9" customHeight="1" thickBot="1">
      <c r="B16" s="151" t="s">
        <v>21</v>
      </c>
      <c r="C16" s="1002" t="s">
        <v>113</v>
      </c>
      <c r="D16" s="1003"/>
      <c r="E16" s="1004"/>
      <c r="F16" s="1002" t="s">
        <v>114</v>
      </c>
      <c r="G16" s="1004"/>
      <c r="H16" s="1002" t="s">
        <v>115</v>
      </c>
      <c r="I16" s="1004"/>
      <c r="J16" s="1016" t="s">
        <v>51</v>
      </c>
      <c r="K16" s="982"/>
      <c r="L16" s="983"/>
      <c r="M16" s="220"/>
      <c r="N16" s="220"/>
      <c r="O16" s="1001"/>
      <c r="P16" s="1001"/>
      <c r="Q16" s="1001"/>
      <c r="R16" s="1001"/>
      <c r="S16" s="1001"/>
      <c r="T16" s="1001"/>
    </row>
    <row r="17" spans="2:20" s="83" customFormat="1" ht="16.149999999999999" customHeight="1" thickBot="1">
      <c r="B17" s="1025" t="s">
        <v>17</v>
      </c>
      <c r="C17" s="1027" t="s">
        <v>105</v>
      </c>
      <c r="D17" s="1029" t="s">
        <v>106</v>
      </c>
      <c r="E17" s="1031" t="s">
        <v>122</v>
      </c>
      <c r="F17" s="1027" t="s">
        <v>105</v>
      </c>
      <c r="G17" s="1031" t="s">
        <v>107</v>
      </c>
      <c r="H17" s="1027" t="s">
        <v>105</v>
      </c>
      <c r="I17" s="1031" t="s">
        <v>121</v>
      </c>
      <c r="J17" s="1034" t="s">
        <v>119</v>
      </c>
      <c r="K17" s="243" t="s">
        <v>116</v>
      </c>
      <c r="L17" s="244" t="s">
        <v>117</v>
      </c>
      <c r="M17" s="220"/>
      <c r="N17" s="220"/>
      <c r="O17" s="220"/>
      <c r="P17" s="220"/>
      <c r="Q17" s="220"/>
      <c r="R17" s="220"/>
      <c r="S17" s="220"/>
      <c r="T17" s="220"/>
    </row>
    <row r="18" spans="2:20" s="100" customFormat="1" ht="25.9" customHeight="1" thickBot="1">
      <c r="B18" s="1026"/>
      <c r="C18" s="1028"/>
      <c r="D18" s="1030"/>
      <c r="E18" s="1032"/>
      <c r="F18" s="1028"/>
      <c r="G18" s="1032"/>
      <c r="H18" s="1028"/>
      <c r="I18" s="1032"/>
      <c r="J18" s="1035"/>
      <c r="K18" s="223" t="s">
        <v>118</v>
      </c>
      <c r="L18" s="192" t="s">
        <v>120</v>
      </c>
      <c r="M18" s="188"/>
      <c r="N18" s="188"/>
      <c r="O18" s="188"/>
      <c r="P18" s="188"/>
      <c r="Q18" s="188"/>
      <c r="R18" s="188"/>
      <c r="S18" s="188"/>
      <c r="T18" s="188"/>
    </row>
    <row r="19" spans="2:20" ht="13.15" customHeight="1">
      <c r="B19" s="228">
        <v>0.06</v>
      </c>
      <c r="C19" s="1017">
        <v>0.3125</v>
      </c>
      <c r="D19" s="224">
        <v>9</v>
      </c>
      <c r="E19" s="225">
        <v>14</v>
      </c>
      <c r="F19" s="1019" t="s">
        <v>110</v>
      </c>
      <c r="G19" s="225">
        <v>16.5</v>
      </c>
      <c r="H19" s="1033">
        <v>0.5</v>
      </c>
      <c r="I19" s="225">
        <v>16</v>
      </c>
      <c r="J19" s="110"/>
      <c r="K19" s="111"/>
      <c r="L19" s="112"/>
      <c r="M19" s="190"/>
      <c r="N19" s="189"/>
      <c r="O19" s="189"/>
      <c r="P19" s="190"/>
      <c r="Q19" s="189"/>
      <c r="R19" s="191"/>
      <c r="S19" s="191"/>
      <c r="T19" s="191"/>
    </row>
    <row r="20" spans="2:20" ht="13.15" customHeight="1">
      <c r="B20" s="229">
        <v>7.4999999999999997E-2</v>
      </c>
      <c r="C20" s="1018"/>
      <c r="D20" s="200">
        <v>9</v>
      </c>
      <c r="E20" s="213">
        <v>18</v>
      </c>
      <c r="F20" s="1010"/>
      <c r="G20" s="213">
        <v>20.5</v>
      </c>
      <c r="H20" s="1023"/>
      <c r="I20" s="213">
        <v>19.899999999999999</v>
      </c>
      <c r="J20" s="3"/>
      <c r="K20" s="1"/>
      <c r="L20" s="4"/>
      <c r="M20" s="190"/>
      <c r="N20" s="189"/>
      <c r="O20" s="189"/>
      <c r="P20" s="190"/>
      <c r="Q20" s="189"/>
      <c r="R20" s="191"/>
      <c r="S20" s="191"/>
      <c r="T20" s="191"/>
    </row>
    <row r="21" spans="2:20" ht="13.15" customHeight="1">
      <c r="B21" s="229">
        <v>0.105</v>
      </c>
      <c r="C21" s="1020" t="s">
        <v>110</v>
      </c>
      <c r="D21" s="200">
        <v>15.6</v>
      </c>
      <c r="E21" s="213">
        <v>31.5</v>
      </c>
      <c r="F21" s="1022">
        <v>0.5</v>
      </c>
      <c r="G21" s="213">
        <v>28</v>
      </c>
      <c r="H21" s="1023"/>
      <c r="I21" s="213">
        <v>27.9</v>
      </c>
      <c r="J21" s="237"/>
      <c r="K21" s="221"/>
      <c r="L21" s="238"/>
      <c r="M21" s="190"/>
      <c r="N21" s="189"/>
      <c r="O21" s="189"/>
      <c r="P21" s="190"/>
      <c r="Q21" s="189"/>
      <c r="R21" s="191"/>
      <c r="S21" s="191"/>
      <c r="T21" s="191"/>
    </row>
    <row r="22" spans="2:20" ht="13.15" customHeight="1">
      <c r="B22" s="229">
        <v>0.13500000000000001</v>
      </c>
      <c r="C22" s="1021"/>
      <c r="D22" s="200">
        <v>16.2</v>
      </c>
      <c r="E22" s="213">
        <v>33</v>
      </c>
      <c r="F22" s="1023"/>
      <c r="G22" s="213">
        <v>42</v>
      </c>
      <c r="H22" s="1023"/>
      <c r="I22" s="213">
        <v>35.9</v>
      </c>
      <c r="J22" s="237"/>
      <c r="K22" s="221"/>
      <c r="L22" s="238"/>
      <c r="M22" s="190"/>
      <c r="N22" s="189"/>
      <c r="O22" s="189"/>
      <c r="P22" s="190"/>
      <c r="Q22" s="189"/>
      <c r="R22" s="191"/>
      <c r="S22" s="191"/>
      <c r="T22" s="191"/>
    </row>
    <row r="23" spans="2:20" ht="13.9" customHeight="1" thickBot="1">
      <c r="B23" s="230">
        <v>0.16400000000000001</v>
      </c>
      <c r="C23" s="1021"/>
      <c r="D23" s="226">
        <v>16.8</v>
      </c>
      <c r="E23" s="227">
        <v>34</v>
      </c>
      <c r="F23" s="1023"/>
      <c r="G23" s="227">
        <v>54.5</v>
      </c>
      <c r="H23" s="1023"/>
      <c r="I23" s="227">
        <v>43.5</v>
      </c>
      <c r="J23" s="239"/>
      <c r="K23" s="240"/>
      <c r="L23" s="222"/>
      <c r="M23" s="191"/>
      <c r="N23" s="191"/>
      <c r="O23" s="191"/>
      <c r="P23" s="191"/>
      <c r="Q23" s="191"/>
      <c r="R23" s="191"/>
      <c r="S23" s="191"/>
      <c r="T23" s="191"/>
    </row>
    <row r="24" spans="2:20" ht="13.15" customHeight="1">
      <c r="B24" s="231">
        <v>0.1</v>
      </c>
      <c r="C24" s="101"/>
      <c r="D24" s="102"/>
      <c r="E24" s="103"/>
      <c r="F24" s="101"/>
      <c r="G24" s="103"/>
      <c r="H24" s="101"/>
      <c r="I24" s="103"/>
      <c r="J24" s="1019" t="s">
        <v>108</v>
      </c>
      <c r="K24" s="224">
        <v>28</v>
      </c>
      <c r="L24" s="225">
        <v>26.4</v>
      </c>
      <c r="M24" s="191"/>
      <c r="N24" s="191"/>
      <c r="O24" s="191"/>
      <c r="P24" s="191"/>
      <c r="Q24" s="219"/>
      <c r="R24" s="189"/>
      <c r="S24" s="190"/>
      <c r="T24" s="189"/>
    </row>
    <row r="25" spans="2:20" ht="13.15" customHeight="1">
      <c r="B25" s="232">
        <v>0.125</v>
      </c>
      <c r="C25" s="104"/>
      <c r="D25" s="69"/>
      <c r="E25" s="105"/>
      <c r="F25" s="104"/>
      <c r="G25" s="105"/>
      <c r="H25" s="104"/>
      <c r="I25" s="105"/>
      <c r="J25" s="1006"/>
      <c r="K25" s="200">
        <v>41</v>
      </c>
      <c r="L25" s="213">
        <v>34.799999999999997</v>
      </c>
      <c r="M25" s="191"/>
      <c r="N25" s="191"/>
      <c r="O25" s="191"/>
      <c r="P25" s="191"/>
      <c r="Q25" s="219"/>
      <c r="R25" s="189"/>
      <c r="S25" s="190"/>
      <c r="T25" s="189"/>
    </row>
    <row r="26" spans="2:20" ht="13.15" customHeight="1">
      <c r="B26" s="232">
        <v>0.15</v>
      </c>
      <c r="C26" s="104"/>
      <c r="D26" s="69"/>
      <c r="E26" s="105"/>
      <c r="F26" s="104"/>
      <c r="G26" s="105"/>
      <c r="H26" s="104"/>
      <c r="I26" s="105"/>
      <c r="J26" s="1006"/>
      <c r="K26" s="200">
        <v>54.1</v>
      </c>
      <c r="L26" s="213">
        <v>44.4</v>
      </c>
      <c r="M26" s="191"/>
      <c r="N26" s="191"/>
      <c r="O26" s="191"/>
      <c r="P26" s="191"/>
      <c r="Q26" s="219"/>
      <c r="R26" s="189"/>
      <c r="S26" s="190"/>
      <c r="T26" s="189"/>
    </row>
    <row r="27" spans="2:20" ht="13.15" customHeight="1">
      <c r="B27" s="232">
        <v>0.17499999999999999</v>
      </c>
      <c r="C27" s="104"/>
      <c r="D27" s="69"/>
      <c r="E27" s="105"/>
      <c r="F27" s="104"/>
      <c r="G27" s="105"/>
      <c r="H27" s="104"/>
      <c r="I27" s="105"/>
      <c r="J27" s="1006"/>
      <c r="K27" s="200">
        <v>63.7</v>
      </c>
      <c r="L27" s="213">
        <v>52.8</v>
      </c>
      <c r="M27" s="191"/>
      <c r="N27" s="191"/>
      <c r="O27" s="191"/>
      <c r="P27" s="191"/>
      <c r="Q27" s="219"/>
      <c r="R27" s="189"/>
      <c r="S27" s="190"/>
      <c r="T27" s="189"/>
    </row>
    <row r="28" spans="2:20" ht="13.15" customHeight="1">
      <c r="B28" s="232">
        <v>0.2</v>
      </c>
      <c r="C28" s="104"/>
      <c r="D28" s="69"/>
      <c r="E28" s="105"/>
      <c r="F28" s="104"/>
      <c r="G28" s="105"/>
      <c r="H28" s="104"/>
      <c r="I28" s="105"/>
      <c r="J28" s="1006"/>
      <c r="K28" s="200">
        <v>73.400000000000006</v>
      </c>
      <c r="L28" s="213">
        <v>52.8</v>
      </c>
      <c r="M28" s="191"/>
      <c r="N28" s="191"/>
      <c r="O28" s="191"/>
      <c r="P28" s="191"/>
      <c r="Q28" s="219"/>
      <c r="R28" s="189"/>
      <c r="S28" s="190"/>
      <c r="T28" s="189"/>
    </row>
    <row r="29" spans="2:20" ht="13.9" customHeight="1">
      <c r="B29" s="232">
        <v>0.22500000000000001</v>
      </c>
      <c r="C29" s="104"/>
      <c r="D29" s="69"/>
      <c r="E29" s="105"/>
      <c r="F29" s="104"/>
      <c r="G29" s="105"/>
      <c r="H29" s="104"/>
      <c r="I29" s="105"/>
      <c r="J29" s="1006"/>
      <c r="K29" s="200">
        <v>83.2</v>
      </c>
      <c r="L29" s="213">
        <v>52.8</v>
      </c>
      <c r="M29" s="191"/>
      <c r="N29" s="191"/>
      <c r="O29" s="191"/>
      <c r="P29" s="191"/>
      <c r="Q29" s="219"/>
      <c r="R29" s="189"/>
      <c r="S29" s="190"/>
      <c r="T29" s="189"/>
    </row>
    <row r="30" spans="2:20" ht="13.5" thickBot="1">
      <c r="B30" s="233">
        <v>0.25</v>
      </c>
      <c r="C30" s="234"/>
      <c r="D30" s="235"/>
      <c r="E30" s="236"/>
      <c r="F30" s="234"/>
      <c r="G30" s="236"/>
      <c r="H30" s="234"/>
      <c r="I30" s="236"/>
      <c r="J30" s="1024"/>
      <c r="K30" s="241">
        <v>93.1</v>
      </c>
      <c r="L30" s="242">
        <v>52.8</v>
      </c>
      <c r="M30" s="219"/>
      <c r="N30" s="189"/>
      <c r="O30" s="190"/>
      <c r="P30" s="189"/>
    </row>
    <row r="31" spans="2:20">
      <c r="C31" s="188"/>
      <c r="D31" s="188"/>
      <c r="E31" s="188"/>
      <c r="F31" s="188"/>
      <c r="G31" s="188"/>
      <c r="H31" s="193"/>
      <c r="I31" s="188"/>
      <c r="J31" s="188"/>
      <c r="K31" s="188"/>
      <c r="M31" s="68"/>
      <c r="N31" s="68"/>
      <c r="O31" s="69"/>
      <c r="P31" s="68"/>
    </row>
    <row r="32" spans="2:20">
      <c r="C32" s="189"/>
      <c r="D32" s="190"/>
      <c r="E32" s="189"/>
      <c r="F32" s="189"/>
      <c r="G32" s="189"/>
      <c r="H32" s="189"/>
      <c r="I32" s="190"/>
      <c r="J32" s="189"/>
      <c r="K32" s="189"/>
      <c r="M32" s="86"/>
      <c r="N32" s="68"/>
      <c r="O32" s="69"/>
      <c r="P32" s="68"/>
    </row>
    <row r="33" spans="3:16">
      <c r="C33" s="189"/>
      <c r="D33" s="190"/>
      <c r="E33" s="189"/>
      <c r="F33" s="189"/>
      <c r="G33" s="189"/>
      <c r="H33" s="189"/>
      <c r="I33" s="190"/>
      <c r="J33" s="189"/>
      <c r="K33" s="189"/>
      <c r="M33" s="1"/>
      <c r="N33" s="1"/>
      <c r="O33" s="1"/>
      <c r="P33" s="1"/>
    </row>
    <row r="34" spans="3:16">
      <c r="C34" s="189"/>
      <c r="D34" s="190"/>
      <c r="E34" s="189"/>
      <c r="F34" s="189"/>
      <c r="G34" s="189"/>
      <c r="H34" s="189"/>
      <c r="I34" s="190"/>
      <c r="J34" s="189"/>
      <c r="K34" s="189"/>
    </row>
    <row r="35" spans="3:16">
      <c r="C35" s="189"/>
      <c r="D35" s="190"/>
      <c r="E35" s="189"/>
      <c r="F35" s="189"/>
      <c r="G35" s="189"/>
      <c r="H35" s="189"/>
      <c r="I35" s="190"/>
      <c r="J35" s="189"/>
      <c r="K35" s="189"/>
    </row>
    <row r="36" spans="3:16">
      <c r="C36" s="189"/>
      <c r="D36" s="190"/>
      <c r="E36" s="189"/>
      <c r="F36" s="189"/>
      <c r="G36" s="189"/>
      <c r="H36" s="189"/>
      <c r="I36" s="190"/>
      <c r="J36" s="189"/>
      <c r="K36" s="191"/>
    </row>
    <row r="37" spans="3:16">
      <c r="C37" s="191"/>
      <c r="D37" s="191"/>
      <c r="E37" s="191"/>
      <c r="F37" s="191"/>
      <c r="G37" s="191"/>
      <c r="H37" s="191"/>
      <c r="I37" s="191"/>
      <c r="J37" s="191"/>
      <c r="K37" s="191"/>
    </row>
    <row r="38" spans="3:16">
      <c r="C38" s="191"/>
      <c r="D38" s="191"/>
      <c r="E38" s="191"/>
      <c r="F38" s="191"/>
      <c r="G38" s="191"/>
      <c r="H38" s="191"/>
      <c r="I38" s="191"/>
      <c r="J38" s="191"/>
      <c r="K38" s="191"/>
    </row>
    <row r="39" spans="3:16">
      <c r="C39" s="191"/>
      <c r="D39" s="191"/>
      <c r="E39" s="191"/>
      <c r="F39" s="191"/>
      <c r="G39" s="191"/>
      <c r="H39" s="191"/>
      <c r="I39" s="191"/>
      <c r="J39" s="191"/>
      <c r="K39" s="191"/>
    </row>
    <row r="40" spans="3:16">
      <c r="C40" s="191"/>
      <c r="D40" s="191"/>
      <c r="E40" s="191"/>
      <c r="F40" s="191"/>
      <c r="G40" s="191"/>
      <c r="H40" s="191"/>
      <c r="I40" s="191"/>
      <c r="J40" s="191"/>
      <c r="K40" s="191"/>
    </row>
    <row r="41" spans="3:16">
      <c r="C41" s="191"/>
      <c r="D41" s="191"/>
      <c r="E41" s="191"/>
      <c r="F41" s="191"/>
      <c r="G41" s="191"/>
      <c r="H41" s="191"/>
      <c r="I41" s="191"/>
      <c r="J41" s="191"/>
      <c r="K41" s="191"/>
    </row>
    <row r="42" spans="3:16">
      <c r="C42" s="191"/>
      <c r="D42" s="191"/>
      <c r="E42" s="191"/>
      <c r="F42" s="191"/>
      <c r="G42" s="191"/>
      <c r="H42" s="191"/>
      <c r="I42" s="191"/>
      <c r="J42" s="191"/>
      <c r="K42" s="191"/>
    </row>
    <row r="43" spans="3:16">
      <c r="C43" s="191"/>
      <c r="D43" s="191"/>
      <c r="E43" s="191"/>
      <c r="F43" s="191"/>
      <c r="G43" s="191"/>
      <c r="H43" s="191"/>
      <c r="I43" s="191"/>
      <c r="J43" s="191"/>
      <c r="K43" s="191"/>
    </row>
  </sheetData>
  <mergeCells count="32">
    <mergeCell ref="J24:J30"/>
    <mergeCell ref="B17:B18"/>
    <mergeCell ref="C17:C18"/>
    <mergeCell ref="D17:D18"/>
    <mergeCell ref="E17:E18"/>
    <mergeCell ref="F17:F18"/>
    <mergeCell ref="G17:G18"/>
    <mergeCell ref="H17:H18"/>
    <mergeCell ref="I17:I18"/>
    <mergeCell ref="H19:H23"/>
    <mergeCell ref="J17:J18"/>
    <mergeCell ref="F16:G16"/>
    <mergeCell ref="C19:C20"/>
    <mergeCell ref="F19:F20"/>
    <mergeCell ref="C21:C23"/>
    <mergeCell ref="F21:F23"/>
    <mergeCell ref="A1:E1"/>
    <mergeCell ref="O16:Q16"/>
    <mergeCell ref="R16:T16"/>
    <mergeCell ref="H2:K2"/>
    <mergeCell ref="A2:B2"/>
    <mergeCell ref="C2:E2"/>
    <mergeCell ref="F2:G2"/>
    <mergeCell ref="H6:H12"/>
    <mergeCell ref="H13:H14"/>
    <mergeCell ref="C6:C8"/>
    <mergeCell ref="C4:C5"/>
    <mergeCell ref="F4:F5"/>
    <mergeCell ref="F6:F8"/>
    <mergeCell ref="J16:L16"/>
    <mergeCell ref="H16:I16"/>
    <mergeCell ref="C16:E16"/>
  </mergeCells>
  <pageMargins left="0.7" right="0.7"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Z62"/>
  <sheetViews>
    <sheetView workbookViewId="0">
      <selection activeCell="C2" sqref="C2:D2"/>
    </sheetView>
  </sheetViews>
  <sheetFormatPr defaultRowHeight="12.75"/>
  <cols>
    <col min="1" max="1" width="6.7109375" customWidth="1"/>
    <col min="10" max="10" width="6.28515625" customWidth="1"/>
    <col min="12" max="12" width="9.140625" style="1"/>
    <col min="14" max="14" width="6.28515625" customWidth="1"/>
    <col min="17" max="17" width="9.28515625" customWidth="1"/>
  </cols>
  <sheetData>
    <row r="1" spans="1:26">
      <c r="C1" s="121"/>
      <c r="D1" s="121"/>
      <c r="O1" s="121"/>
      <c r="P1" s="121"/>
    </row>
    <row r="2" spans="1:26" ht="22.5" customHeight="1" thickBot="1">
      <c r="A2" s="1042" t="s">
        <v>421</v>
      </c>
      <c r="B2" s="1043"/>
      <c r="C2" s="1044" t="s">
        <v>422</v>
      </c>
      <c r="D2" s="1045"/>
      <c r="E2" s="538"/>
      <c r="M2" s="1042" t="s">
        <v>419</v>
      </c>
      <c r="N2" s="1043"/>
      <c r="O2" s="1044" t="s">
        <v>423</v>
      </c>
      <c r="P2" s="1045"/>
      <c r="Q2" s="538"/>
    </row>
    <row r="3" spans="1:26" ht="22.15" customHeight="1">
      <c r="A3" s="110"/>
      <c r="B3" s="1046" t="s">
        <v>247</v>
      </c>
      <c r="C3" s="1046"/>
      <c r="D3" s="1046"/>
      <c r="E3" s="1046"/>
      <c r="F3" s="1046"/>
      <c r="G3" s="1046"/>
      <c r="H3" s="1046"/>
      <c r="I3" s="1046"/>
      <c r="J3" s="1046"/>
      <c r="K3" s="1047"/>
      <c r="L3" s="536"/>
      <c r="M3" s="1049" t="s">
        <v>414</v>
      </c>
      <c r="N3" s="1046"/>
      <c r="O3" s="1046"/>
      <c r="P3" s="1046"/>
      <c r="Q3" s="1046"/>
      <c r="R3" s="1046"/>
      <c r="S3" s="1046"/>
      <c r="T3" s="1046"/>
      <c r="U3" s="1046"/>
      <c r="V3" s="1046"/>
      <c r="W3" s="537"/>
      <c r="X3" s="537"/>
      <c r="Y3" s="111"/>
      <c r="Z3" s="112"/>
    </row>
    <row r="4" spans="1:26" ht="18.600000000000001" customHeight="1">
      <c r="A4" s="3"/>
      <c r="B4" s="1037" t="s">
        <v>248</v>
      </c>
      <c r="C4" s="1037"/>
      <c r="D4" s="1037"/>
      <c r="E4" s="1037"/>
      <c r="F4" s="1037"/>
      <c r="G4" s="1037"/>
      <c r="H4" s="1037"/>
      <c r="I4" s="1037"/>
      <c r="J4" s="1037"/>
      <c r="K4" s="1038"/>
      <c r="M4" s="1048" t="s">
        <v>415</v>
      </c>
      <c r="N4" s="1037"/>
      <c r="O4" s="1037"/>
      <c r="P4" s="1037"/>
      <c r="Q4" s="1037"/>
      <c r="R4" s="1037"/>
      <c r="S4" s="1037"/>
      <c r="T4" s="1037"/>
      <c r="U4" s="1037"/>
      <c r="V4" s="1037"/>
      <c r="W4" s="1"/>
      <c r="X4" s="1"/>
      <c r="Y4" s="1"/>
      <c r="Z4" s="4"/>
    </row>
    <row r="5" spans="1:26">
      <c r="A5" s="3"/>
      <c r="B5" s="1"/>
      <c r="C5" s="1"/>
      <c r="D5" s="1"/>
      <c r="E5" s="1"/>
      <c r="F5" s="1"/>
      <c r="G5" s="1"/>
      <c r="H5" s="1"/>
      <c r="I5" s="1"/>
      <c r="J5" s="1"/>
      <c r="K5" s="4"/>
      <c r="M5" s="3"/>
      <c r="N5" s="1"/>
      <c r="O5" s="1"/>
      <c r="P5" s="1"/>
      <c r="Q5" s="1"/>
      <c r="R5" s="1"/>
      <c r="S5" s="1"/>
      <c r="T5" s="1"/>
      <c r="U5" s="1"/>
      <c r="V5" s="1"/>
      <c r="W5" s="1"/>
      <c r="X5" s="1"/>
      <c r="Y5" s="1"/>
      <c r="Z5" s="4"/>
    </row>
    <row r="6" spans="1:26">
      <c r="A6" s="3"/>
      <c r="B6" s="1"/>
      <c r="C6" s="1"/>
      <c r="D6" s="1"/>
      <c r="E6" s="1"/>
      <c r="F6" s="1"/>
      <c r="G6" s="1"/>
      <c r="H6" s="1"/>
      <c r="I6" s="1"/>
      <c r="J6" s="1"/>
      <c r="K6" s="4"/>
      <c r="M6" s="3"/>
      <c r="N6" s="1"/>
      <c r="O6" s="1"/>
      <c r="P6" s="1"/>
      <c r="Q6" s="1"/>
      <c r="R6" s="1"/>
      <c r="S6" s="1"/>
      <c r="T6" s="1"/>
      <c r="U6" s="1"/>
      <c r="V6" s="1"/>
      <c r="W6" s="1"/>
      <c r="X6" s="1"/>
      <c r="Y6" s="1"/>
      <c r="Z6" s="4"/>
    </row>
    <row r="7" spans="1:26">
      <c r="A7" s="3"/>
      <c r="B7" s="1"/>
      <c r="C7" s="1"/>
      <c r="D7" s="1"/>
      <c r="E7" s="1"/>
      <c r="F7" s="1"/>
      <c r="G7" s="1"/>
      <c r="H7" s="1"/>
      <c r="I7" s="1"/>
      <c r="J7" s="1"/>
      <c r="K7" s="4"/>
      <c r="M7" s="3"/>
      <c r="N7" s="1"/>
      <c r="O7" s="1"/>
      <c r="P7" s="1"/>
      <c r="Q7" s="1"/>
      <c r="R7" s="1"/>
      <c r="S7" s="1"/>
      <c r="T7" s="1"/>
      <c r="U7" s="1"/>
      <c r="V7" s="1"/>
      <c r="W7" s="1"/>
      <c r="X7" s="1"/>
      <c r="Y7" s="1"/>
      <c r="Z7" s="4"/>
    </row>
    <row r="8" spans="1:26">
      <c r="A8" s="3"/>
      <c r="B8" s="1"/>
      <c r="C8" s="1"/>
      <c r="D8" s="1"/>
      <c r="E8" s="1"/>
      <c r="F8" s="1"/>
      <c r="G8" s="1"/>
      <c r="H8" s="1"/>
      <c r="I8" s="1"/>
      <c r="J8" s="1"/>
      <c r="K8" s="4"/>
      <c r="M8" s="3"/>
      <c r="N8" s="1"/>
      <c r="O8" s="1"/>
      <c r="P8" s="1"/>
      <c r="Q8" s="1"/>
      <c r="R8" s="1"/>
      <c r="S8" s="1"/>
      <c r="T8" s="1"/>
      <c r="U8" s="1"/>
      <c r="V8" s="1"/>
      <c r="W8" s="1"/>
      <c r="X8" s="1"/>
      <c r="Y8" s="1"/>
      <c r="Z8" s="4"/>
    </row>
    <row r="9" spans="1:26">
      <c r="A9" s="3"/>
      <c r="B9" s="1"/>
      <c r="C9" s="1"/>
      <c r="D9" s="1"/>
      <c r="E9" s="1"/>
      <c r="F9" s="1"/>
      <c r="G9" s="1"/>
      <c r="H9" s="1"/>
      <c r="I9" s="1"/>
      <c r="J9" s="1"/>
      <c r="K9" s="4"/>
      <c r="M9" s="3"/>
      <c r="N9" s="1"/>
      <c r="O9" s="1"/>
      <c r="P9" s="1"/>
      <c r="Q9" s="1"/>
      <c r="R9" s="1"/>
      <c r="S9" s="1"/>
      <c r="T9" s="1"/>
      <c r="U9" s="1"/>
      <c r="V9" s="1"/>
      <c r="W9" s="1"/>
      <c r="X9" s="1"/>
      <c r="Y9" s="1"/>
      <c r="Z9" s="4"/>
    </row>
    <row r="10" spans="1:26">
      <c r="A10" s="3"/>
      <c r="B10" s="1"/>
      <c r="C10" s="1"/>
      <c r="D10" s="1"/>
      <c r="E10" s="1"/>
      <c r="F10" s="1"/>
      <c r="G10" s="1"/>
      <c r="H10" s="1"/>
      <c r="I10" s="1"/>
      <c r="J10" s="1"/>
      <c r="K10" s="4"/>
      <c r="M10" s="3"/>
      <c r="N10" s="1"/>
      <c r="O10" s="1"/>
      <c r="P10" s="1"/>
      <c r="Q10" s="1"/>
      <c r="R10" s="1"/>
      <c r="S10" s="1"/>
      <c r="T10" s="1"/>
      <c r="U10" s="1"/>
      <c r="V10" s="1"/>
      <c r="W10" s="1"/>
      <c r="X10" s="1"/>
      <c r="Y10" s="1"/>
      <c r="Z10" s="4"/>
    </row>
    <row r="11" spans="1:26">
      <c r="A11" s="3"/>
      <c r="B11" s="1"/>
      <c r="C11" s="1"/>
      <c r="D11" s="1"/>
      <c r="E11" s="1"/>
      <c r="F11" s="1"/>
      <c r="G11" s="1"/>
      <c r="H11" s="1"/>
      <c r="I11" s="1"/>
      <c r="J11" s="1"/>
      <c r="K11" s="4"/>
      <c r="M11" s="3"/>
      <c r="N11" s="1"/>
      <c r="O11" s="1"/>
      <c r="P11" s="1"/>
      <c r="Q11" s="1"/>
      <c r="R11" s="1"/>
      <c r="S11" s="1"/>
      <c r="T11" s="1"/>
      <c r="U11" s="1"/>
      <c r="V11" s="1"/>
      <c r="W11" s="1"/>
      <c r="X11" s="1"/>
      <c r="Y11" s="1"/>
      <c r="Z11" s="4"/>
    </row>
    <row r="12" spans="1:26">
      <c r="A12" s="3"/>
      <c r="B12" s="1"/>
      <c r="C12" s="1"/>
      <c r="D12" s="1"/>
      <c r="E12" s="1"/>
      <c r="F12" s="1"/>
      <c r="G12" s="1"/>
      <c r="H12" s="1"/>
      <c r="I12" s="1"/>
      <c r="J12" s="1"/>
      <c r="K12" s="4"/>
      <c r="M12" s="3"/>
      <c r="N12" s="1"/>
      <c r="O12" s="1"/>
      <c r="P12" s="1"/>
      <c r="Q12" s="1"/>
      <c r="R12" s="1"/>
      <c r="S12" s="1"/>
      <c r="T12" s="1"/>
      <c r="U12" s="1"/>
      <c r="V12" s="1"/>
      <c r="W12" s="1"/>
      <c r="X12" s="1"/>
      <c r="Y12" s="1"/>
      <c r="Z12" s="4"/>
    </row>
    <row r="13" spans="1:26">
      <c r="A13" s="3"/>
      <c r="B13" s="1"/>
      <c r="C13" s="1"/>
      <c r="D13" s="1"/>
      <c r="E13" s="1"/>
      <c r="F13" s="1"/>
      <c r="G13" s="1"/>
      <c r="H13" s="1"/>
      <c r="I13" s="1"/>
      <c r="J13" s="1"/>
      <c r="K13" s="4"/>
      <c r="M13" s="3"/>
      <c r="N13" s="1"/>
      <c r="O13" s="1"/>
      <c r="P13" s="1"/>
      <c r="Q13" s="1"/>
      <c r="R13" s="1"/>
      <c r="S13" s="1"/>
      <c r="T13" s="1"/>
      <c r="U13" s="1"/>
      <c r="V13" s="1"/>
      <c r="W13" s="1"/>
      <c r="X13" s="1"/>
      <c r="Y13" s="1"/>
      <c r="Z13" s="4"/>
    </row>
    <row r="14" spans="1:26">
      <c r="A14" s="3"/>
      <c r="B14" s="1"/>
      <c r="C14" s="1"/>
      <c r="D14" s="1"/>
      <c r="E14" s="1"/>
      <c r="F14" s="1"/>
      <c r="G14" s="1"/>
      <c r="H14" s="1"/>
      <c r="I14" s="1"/>
      <c r="J14" s="1"/>
      <c r="K14" s="4"/>
      <c r="M14" s="3"/>
      <c r="N14" s="1"/>
      <c r="O14" s="1"/>
      <c r="P14" s="1"/>
      <c r="Q14" s="1"/>
      <c r="R14" s="1"/>
      <c r="S14" s="1"/>
      <c r="T14" s="1"/>
      <c r="U14" s="1"/>
      <c r="V14" s="1"/>
      <c r="W14" s="1"/>
      <c r="X14" s="1"/>
      <c r="Y14" s="1"/>
      <c r="Z14" s="4"/>
    </row>
    <row r="15" spans="1:26">
      <c r="A15" s="3"/>
      <c r="B15" s="1"/>
      <c r="C15" s="1"/>
      <c r="D15" s="1"/>
      <c r="E15" s="1"/>
      <c r="F15" s="1"/>
      <c r="G15" s="1"/>
      <c r="H15" s="1"/>
      <c r="I15" s="1"/>
      <c r="J15" s="1"/>
      <c r="K15" s="4"/>
      <c r="M15" s="3"/>
      <c r="N15" s="1"/>
      <c r="O15" s="1"/>
      <c r="P15" s="1"/>
      <c r="Q15" s="1"/>
      <c r="R15" s="1"/>
      <c r="S15" s="1"/>
      <c r="T15" s="1"/>
      <c r="U15" s="1"/>
      <c r="V15" s="1"/>
      <c r="W15" s="1"/>
      <c r="X15" s="1"/>
      <c r="Y15" s="1"/>
      <c r="Z15" s="4"/>
    </row>
    <row r="16" spans="1:26">
      <c r="A16" s="3"/>
      <c r="B16" s="1"/>
      <c r="C16" s="1"/>
      <c r="D16" s="1"/>
      <c r="E16" s="1"/>
      <c r="F16" s="1"/>
      <c r="G16" s="1"/>
      <c r="H16" s="1"/>
      <c r="I16" s="1"/>
      <c r="J16" s="1"/>
      <c r="K16" s="4"/>
      <c r="M16" s="3"/>
      <c r="N16" s="1"/>
      <c r="O16" s="1"/>
      <c r="P16" s="1"/>
      <c r="Q16" s="1"/>
      <c r="R16" s="1"/>
      <c r="S16" s="1"/>
      <c r="T16" s="1"/>
      <c r="U16" s="1"/>
      <c r="V16" s="1"/>
      <c r="W16" s="1"/>
      <c r="X16" s="1"/>
      <c r="Y16" s="1"/>
      <c r="Z16" s="4"/>
    </row>
    <row r="17" spans="1:26">
      <c r="A17" s="3"/>
      <c r="B17" s="1"/>
      <c r="C17" s="1"/>
      <c r="D17" s="1"/>
      <c r="E17" s="1"/>
      <c r="F17" s="1"/>
      <c r="G17" s="1"/>
      <c r="H17" s="1"/>
      <c r="I17" s="1"/>
      <c r="J17" s="1"/>
      <c r="K17" s="4"/>
      <c r="M17" s="3"/>
      <c r="N17" s="1"/>
      <c r="O17" s="1"/>
      <c r="P17" s="1"/>
      <c r="Q17" s="1"/>
      <c r="R17" s="1"/>
      <c r="S17" s="1"/>
      <c r="T17" s="1"/>
      <c r="U17" s="1"/>
      <c r="V17" s="1"/>
      <c r="W17" s="1"/>
      <c r="X17" s="1"/>
      <c r="Y17" s="1"/>
      <c r="Z17" s="4"/>
    </row>
    <row r="18" spans="1:26">
      <c r="A18" s="3"/>
      <c r="B18" s="1"/>
      <c r="C18" s="1"/>
      <c r="D18" s="1"/>
      <c r="E18" s="1"/>
      <c r="F18" s="1"/>
      <c r="G18" s="1"/>
      <c r="H18" s="1"/>
      <c r="I18" s="1"/>
      <c r="J18" s="1"/>
      <c r="K18" s="4"/>
      <c r="M18" s="3"/>
      <c r="N18" s="1"/>
      <c r="O18" s="1"/>
      <c r="P18" s="1"/>
      <c r="Q18" s="1"/>
      <c r="R18" s="1"/>
      <c r="S18" s="1"/>
      <c r="T18" s="1"/>
      <c r="U18" s="1"/>
      <c r="V18" s="1"/>
      <c r="W18" s="1"/>
      <c r="X18" s="1"/>
      <c r="Y18" s="1"/>
      <c r="Z18" s="4"/>
    </row>
    <row r="19" spans="1:26">
      <c r="A19" s="3"/>
      <c r="B19" s="1"/>
      <c r="C19" s="1"/>
      <c r="D19" s="1"/>
      <c r="E19" s="1"/>
      <c r="F19" s="1"/>
      <c r="G19" s="1"/>
      <c r="H19" s="1"/>
      <c r="I19" s="1"/>
      <c r="J19" s="1"/>
      <c r="K19" s="4"/>
      <c r="M19" s="3"/>
      <c r="N19" s="1"/>
      <c r="O19" s="1"/>
      <c r="P19" s="1"/>
      <c r="Q19" s="1"/>
      <c r="R19" s="1"/>
      <c r="S19" s="1"/>
      <c r="T19" s="1"/>
      <c r="U19" s="1"/>
      <c r="V19" s="1"/>
      <c r="W19" s="1"/>
      <c r="X19" s="1"/>
      <c r="Y19" s="1"/>
      <c r="Z19" s="4"/>
    </row>
    <row r="20" spans="1:26">
      <c r="A20" s="3"/>
      <c r="B20" s="1"/>
      <c r="C20" s="1"/>
      <c r="D20" s="1"/>
      <c r="E20" s="1"/>
      <c r="F20" s="1"/>
      <c r="G20" s="1"/>
      <c r="H20" s="1"/>
      <c r="I20" s="1"/>
      <c r="J20" s="1"/>
      <c r="K20" s="4"/>
      <c r="M20" s="3"/>
      <c r="N20" s="1"/>
      <c r="O20" s="1"/>
      <c r="P20" s="1"/>
      <c r="Q20" s="1"/>
      <c r="R20" s="1"/>
      <c r="S20" s="1"/>
      <c r="T20" s="1"/>
      <c r="U20" s="1"/>
      <c r="V20" s="1"/>
      <c r="W20" s="1"/>
      <c r="X20" s="1"/>
      <c r="Y20" s="1"/>
      <c r="Z20" s="4"/>
    </row>
    <row r="21" spans="1:26">
      <c r="A21" s="3"/>
      <c r="B21" s="1"/>
      <c r="C21" s="1"/>
      <c r="D21" s="1"/>
      <c r="E21" s="1"/>
      <c r="F21" s="1"/>
      <c r="G21" s="1"/>
      <c r="H21" s="1"/>
      <c r="I21" s="1"/>
      <c r="J21" s="1"/>
      <c r="K21" s="4"/>
      <c r="M21" s="3"/>
      <c r="N21" s="1"/>
      <c r="O21" s="1"/>
      <c r="P21" s="1"/>
      <c r="Q21" s="1"/>
      <c r="R21" s="1"/>
      <c r="S21" s="1"/>
      <c r="T21" s="1"/>
      <c r="U21" s="1"/>
      <c r="V21" s="1"/>
      <c r="W21" s="1"/>
      <c r="X21" s="1"/>
      <c r="Y21" s="1"/>
      <c r="Z21" s="4"/>
    </row>
    <row r="22" spans="1:26">
      <c r="A22" s="3"/>
      <c r="B22" s="1"/>
      <c r="C22" s="1"/>
      <c r="D22" s="1"/>
      <c r="E22" s="1"/>
      <c r="F22" s="1"/>
      <c r="G22" s="1"/>
      <c r="H22" s="1"/>
      <c r="I22" s="1"/>
      <c r="J22" s="1"/>
      <c r="K22" s="4"/>
      <c r="M22" s="3"/>
      <c r="N22" s="1"/>
      <c r="O22" s="1"/>
      <c r="P22" s="1"/>
      <c r="Q22" s="1"/>
      <c r="R22" s="1"/>
      <c r="S22" s="1"/>
      <c r="T22" s="1"/>
      <c r="U22" s="1"/>
      <c r="V22" s="1"/>
      <c r="W22" s="1"/>
      <c r="X22" s="1"/>
      <c r="Y22" s="1"/>
      <c r="Z22" s="4"/>
    </row>
    <row r="23" spans="1:26">
      <c r="A23" s="3"/>
      <c r="B23" s="1"/>
      <c r="C23" s="1"/>
      <c r="D23" s="1"/>
      <c r="E23" s="1"/>
      <c r="F23" s="1"/>
      <c r="G23" s="1"/>
      <c r="H23" s="1"/>
      <c r="I23" s="1"/>
      <c r="J23" s="1"/>
      <c r="K23" s="4"/>
      <c r="M23" s="3"/>
      <c r="N23" s="1"/>
      <c r="O23" s="1"/>
      <c r="P23" s="1"/>
      <c r="Q23" s="1"/>
      <c r="R23" s="1"/>
      <c r="S23" s="1"/>
      <c r="T23" s="1"/>
      <c r="U23" s="1"/>
      <c r="V23" s="1"/>
      <c r="W23" s="1"/>
      <c r="X23" s="1"/>
      <c r="Y23" s="1"/>
      <c r="Z23" s="4"/>
    </row>
    <row r="24" spans="1:26">
      <c r="A24" s="3"/>
      <c r="B24" s="1"/>
      <c r="C24" s="1"/>
      <c r="D24" s="1"/>
      <c r="E24" s="1"/>
      <c r="F24" s="1"/>
      <c r="G24" s="1"/>
      <c r="H24" s="1"/>
      <c r="I24" s="1"/>
      <c r="J24" s="1"/>
      <c r="K24" s="4"/>
      <c r="M24" s="3"/>
      <c r="N24" s="1"/>
      <c r="O24" s="1"/>
      <c r="P24" s="1"/>
      <c r="Q24" s="1"/>
      <c r="R24" s="1"/>
      <c r="S24" s="1"/>
      <c r="T24" s="1"/>
      <c r="U24" s="1"/>
      <c r="V24" s="1"/>
      <c r="W24" s="1"/>
      <c r="X24" s="1"/>
      <c r="Y24" s="1"/>
      <c r="Z24" s="4"/>
    </row>
    <row r="25" spans="1:26">
      <c r="A25" s="3"/>
      <c r="B25" s="1"/>
      <c r="C25" s="1"/>
      <c r="D25" s="1"/>
      <c r="E25" s="1"/>
      <c r="F25" s="1"/>
      <c r="G25" s="1"/>
      <c r="H25" s="1"/>
      <c r="I25" s="1"/>
      <c r="J25" s="1"/>
      <c r="K25" s="4"/>
      <c r="M25" s="3"/>
      <c r="N25" s="1"/>
      <c r="O25" s="1"/>
      <c r="P25" s="1"/>
      <c r="Q25" s="1"/>
      <c r="R25" s="1"/>
      <c r="S25" s="1"/>
      <c r="T25" s="1"/>
      <c r="U25" s="1"/>
      <c r="V25" s="1"/>
      <c r="W25" s="1"/>
      <c r="X25" s="1"/>
      <c r="Y25" s="1"/>
      <c r="Z25" s="4"/>
    </row>
    <row r="26" spans="1:26">
      <c r="A26" s="3"/>
      <c r="B26" s="1"/>
      <c r="C26" s="1"/>
      <c r="D26" s="1"/>
      <c r="E26" s="1"/>
      <c r="F26" s="1"/>
      <c r="G26" s="1"/>
      <c r="H26" s="1"/>
      <c r="I26" s="1"/>
      <c r="J26" s="1"/>
      <c r="K26" s="4"/>
      <c r="M26" s="3"/>
      <c r="N26" s="1"/>
      <c r="O26" s="1"/>
      <c r="P26" s="1"/>
      <c r="Q26" s="1"/>
      <c r="R26" s="1"/>
      <c r="S26" s="1"/>
      <c r="T26" s="1"/>
      <c r="U26" s="1"/>
      <c r="V26" s="1"/>
      <c r="W26" s="1"/>
      <c r="X26" s="1"/>
      <c r="Y26" s="1"/>
      <c r="Z26" s="4"/>
    </row>
    <row r="27" spans="1:26">
      <c r="A27" s="3"/>
      <c r="B27" s="1"/>
      <c r="C27" s="1"/>
      <c r="D27" s="1"/>
      <c r="E27" s="1"/>
      <c r="F27" s="1"/>
      <c r="G27" s="1"/>
      <c r="H27" s="1"/>
      <c r="I27" s="1"/>
      <c r="J27" s="1"/>
      <c r="K27" s="4"/>
      <c r="M27" s="3"/>
      <c r="N27" s="1"/>
      <c r="O27" s="1"/>
      <c r="P27" s="1"/>
      <c r="Q27" s="1"/>
      <c r="R27" s="1"/>
      <c r="S27" s="1"/>
      <c r="T27" s="1"/>
      <c r="U27" s="1"/>
      <c r="V27" s="1"/>
      <c r="W27" s="1"/>
      <c r="X27" s="1"/>
      <c r="Y27" s="1"/>
      <c r="Z27" s="4"/>
    </row>
    <row r="28" spans="1:26">
      <c r="A28" s="3"/>
      <c r="B28" s="1"/>
      <c r="C28" s="1"/>
      <c r="D28" s="1"/>
      <c r="E28" s="1"/>
      <c r="F28" s="1"/>
      <c r="G28" s="1"/>
      <c r="H28" s="1"/>
      <c r="I28" s="1"/>
      <c r="J28" s="1"/>
      <c r="K28" s="4"/>
      <c r="M28" s="3"/>
      <c r="N28" s="1"/>
      <c r="O28" s="1"/>
      <c r="P28" s="1"/>
      <c r="Q28" s="1"/>
      <c r="R28" s="1"/>
      <c r="S28" s="1"/>
      <c r="T28" s="1"/>
      <c r="U28" s="1"/>
      <c r="V28" s="1"/>
      <c r="W28" s="1"/>
      <c r="X28" s="1"/>
      <c r="Y28" s="1"/>
      <c r="Z28" s="4"/>
    </row>
    <row r="29" spans="1:26">
      <c r="A29" s="3"/>
      <c r="B29" s="1"/>
      <c r="C29" s="1"/>
      <c r="D29" s="1"/>
      <c r="E29" s="1"/>
      <c r="F29" s="1"/>
      <c r="G29" s="1"/>
      <c r="H29" s="1"/>
      <c r="I29" s="1"/>
      <c r="J29" s="1"/>
      <c r="K29" s="4"/>
      <c r="M29" s="3"/>
      <c r="N29" s="1"/>
      <c r="O29" s="1"/>
      <c r="P29" s="1"/>
      <c r="Q29" s="1"/>
      <c r="R29" s="1"/>
      <c r="S29" s="1"/>
      <c r="T29" s="1"/>
      <c r="U29" s="1"/>
      <c r="V29" s="1"/>
      <c r="W29" s="1"/>
      <c r="X29" s="1"/>
      <c r="Y29" s="1"/>
      <c r="Z29" s="4"/>
    </row>
    <row r="30" spans="1:26">
      <c r="A30" s="3"/>
      <c r="B30" s="1"/>
      <c r="C30" s="1"/>
      <c r="D30" s="1"/>
      <c r="E30" s="1"/>
      <c r="F30" s="1"/>
      <c r="G30" s="1"/>
      <c r="H30" s="1"/>
      <c r="I30" s="1"/>
      <c r="J30" s="1"/>
      <c r="K30" s="4"/>
      <c r="M30" s="3"/>
      <c r="N30" s="1"/>
      <c r="O30" s="1"/>
      <c r="P30" s="1"/>
      <c r="Q30" s="1"/>
      <c r="R30" s="1"/>
      <c r="S30" s="1"/>
      <c r="T30" s="1"/>
      <c r="U30" s="1"/>
      <c r="V30" s="1"/>
      <c r="W30" s="1"/>
      <c r="X30" s="1"/>
      <c r="Y30" s="1"/>
      <c r="Z30" s="4"/>
    </row>
    <row r="31" spans="1:26">
      <c r="A31" s="3"/>
      <c r="B31" s="1"/>
      <c r="C31" s="1"/>
      <c r="D31" s="1"/>
      <c r="E31" s="1"/>
      <c r="F31" s="1"/>
      <c r="G31" s="1"/>
      <c r="H31" s="1"/>
      <c r="I31" s="1"/>
      <c r="J31" s="1"/>
      <c r="K31" s="4"/>
      <c r="M31" s="3"/>
      <c r="N31" s="1"/>
      <c r="O31" s="1"/>
      <c r="P31" s="1"/>
      <c r="Q31" s="1"/>
      <c r="R31" s="1"/>
      <c r="S31" s="1"/>
      <c r="T31" s="1"/>
      <c r="U31" s="1"/>
      <c r="V31" s="1"/>
      <c r="W31" s="1"/>
      <c r="X31" s="1"/>
      <c r="Y31" s="1"/>
      <c r="Z31" s="4"/>
    </row>
    <row r="32" spans="1:26">
      <c r="A32" s="3"/>
      <c r="B32" s="1"/>
      <c r="C32" s="1"/>
      <c r="D32" s="1"/>
      <c r="E32" s="1"/>
      <c r="F32" s="1"/>
      <c r="G32" s="1"/>
      <c r="H32" s="1"/>
      <c r="I32" s="1"/>
      <c r="J32" s="1"/>
      <c r="K32" s="4"/>
      <c r="M32" s="3"/>
      <c r="N32" s="1"/>
      <c r="O32" s="1"/>
      <c r="P32" s="1"/>
      <c r="Q32" s="1"/>
      <c r="R32" s="1"/>
      <c r="S32" s="1"/>
      <c r="T32" s="1"/>
      <c r="U32" s="1"/>
      <c r="V32" s="1"/>
      <c r="W32" s="1"/>
      <c r="X32" s="1"/>
      <c r="Y32" s="1"/>
      <c r="Z32" s="4"/>
    </row>
    <row r="33" spans="1:26">
      <c r="A33" s="3"/>
      <c r="B33" s="1"/>
      <c r="C33" s="1"/>
      <c r="D33" s="1"/>
      <c r="E33" s="1"/>
      <c r="F33" s="1"/>
      <c r="G33" s="1"/>
      <c r="H33" s="1"/>
      <c r="I33" s="1"/>
      <c r="J33" s="1"/>
      <c r="K33" s="4"/>
      <c r="M33" s="3"/>
      <c r="N33" s="1"/>
      <c r="O33" s="1"/>
      <c r="P33" s="1"/>
      <c r="Q33" s="1"/>
      <c r="R33" s="1"/>
      <c r="S33" s="1"/>
      <c r="T33" s="1"/>
      <c r="U33" s="1"/>
      <c r="V33" s="1"/>
      <c r="W33" s="1"/>
      <c r="X33" s="1"/>
      <c r="Y33" s="1"/>
      <c r="Z33" s="4"/>
    </row>
    <row r="34" spans="1:26">
      <c r="A34" s="3"/>
      <c r="B34" s="1"/>
      <c r="C34" s="1"/>
      <c r="D34" s="1"/>
      <c r="E34" s="1"/>
      <c r="F34" s="1"/>
      <c r="G34" s="1"/>
      <c r="H34" s="1"/>
      <c r="I34" s="1"/>
      <c r="J34" s="1"/>
      <c r="K34" s="4"/>
      <c r="M34" s="3"/>
      <c r="N34" s="1"/>
      <c r="O34" s="1"/>
      <c r="P34" s="1"/>
      <c r="Q34" s="1"/>
      <c r="R34" s="1"/>
      <c r="S34" s="1"/>
      <c r="T34" s="1"/>
      <c r="U34" s="1"/>
      <c r="V34" s="1"/>
      <c r="W34" s="1"/>
      <c r="X34" s="1"/>
      <c r="Y34" s="1"/>
      <c r="Z34" s="4"/>
    </row>
    <row r="35" spans="1:26">
      <c r="A35" s="3"/>
      <c r="B35" s="1"/>
      <c r="C35" s="1"/>
      <c r="D35" s="1"/>
      <c r="E35" s="1"/>
      <c r="F35" s="1"/>
      <c r="G35" s="1"/>
      <c r="H35" s="1"/>
      <c r="I35" s="1"/>
      <c r="J35" s="1"/>
      <c r="K35" s="4"/>
      <c r="M35" s="3"/>
      <c r="N35" s="1"/>
      <c r="O35" s="1"/>
      <c r="P35" s="1"/>
      <c r="Q35" s="1"/>
      <c r="R35" s="1"/>
      <c r="S35" s="1"/>
      <c r="T35" s="1"/>
      <c r="U35" s="1"/>
      <c r="V35" s="1"/>
      <c r="W35" s="1"/>
      <c r="X35" s="1"/>
      <c r="Y35" s="1"/>
      <c r="Z35" s="4"/>
    </row>
    <row r="36" spans="1:26">
      <c r="A36" s="3"/>
      <c r="B36" s="1"/>
      <c r="C36" s="1"/>
      <c r="D36" s="1"/>
      <c r="E36" s="1"/>
      <c r="F36" s="1"/>
      <c r="G36" s="1"/>
      <c r="H36" s="1"/>
      <c r="I36" s="1"/>
      <c r="J36" s="1"/>
      <c r="K36" s="4"/>
      <c r="M36" s="3"/>
      <c r="N36" s="1"/>
      <c r="O36" s="1"/>
      <c r="P36" s="1"/>
      <c r="Q36" s="1"/>
      <c r="R36" s="1"/>
      <c r="S36" s="1"/>
      <c r="T36" s="1"/>
      <c r="U36" s="1"/>
      <c r="V36" s="1"/>
      <c r="W36" s="1"/>
      <c r="X36" s="1"/>
      <c r="Y36" s="1"/>
      <c r="Z36" s="4"/>
    </row>
    <row r="37" spans="1:26">
      <c r="A37" s="3"/>
      <c r="B37" s="1"/>
      <c r="C37" s="1"/>
      <c r="D37" s="1"/>
      <c r="E37" s="1"/>
      <c r="F37" s="1"/>
      <c r="G37" s="1"/>
      <c r="H37" s="1"/>
      <c r="I37" s="1"/>
      <c r="J37" s="1"/>
      <c r="K37" s="4"/>
      <c r="M37" s="3"/>
      <c r="N37" s="1"/>
      <c r="O37" s="1"/>
      <c r="P37" s="1"/>
      <c r="Q37" s="1"/>
      <c r="R37" s="1"/>
      <c r="S37" s="1"/>
      <c r="T37" s="1"/>
      <c r="U37" s="1"/>
      <c r="V37" s="1"/>
      <c r="W37" s="1"/>
      <c r="X37" s="1"/>
      <c r="Y37" s="1"/>
      <c r="Z37" s="4"/>
    </row>
    <row r="38" spans="1:26">
      <c r="A38" s="3"/>
      <c r="B38" s="1"/>
      <c r="C38" s="1"/>
      <c r="D38" s="1"/>
      <c r="E38" s="1"/>
      <c r="F38" s="1"/>
      <c r="G38" s="1"/>
      <c r="H38" s="1"/>
      <c r="I38" s="1"/>
      <c r="J38" s="1"/>
      <c r="K38" s="4"/>
      <c r="M38" s="3"/>
      <c r="N38" s="1"/>
      <c r="O38" s="1"/>
      <c r="P38" s="1"/>
      <c r="Q38" s="1"/>
      <c r="R38" s="1"/>
      <c r="S38" s="1"/>
      <c r="T38" s="1"/>
      <c r="U38" s="1"/>
      <c r="V38" s="1"/>
      <c r="W38" s="1"/>
      <c r="X38" s="1"/>
      <c r="Y38" s="1"/>
      <c r="Z38" s="4"/>
    </row>
    <row r="39" spans="1:26">
      <c r="A39" s="3"/>
      <c r="B39" s="1"/>
      <c r="C39" s="1"/>
      <c r="D39" s="1"/>
      <c r="E39" s="1"/>
      <c r="F39" s="1"/>
      <c r="G39" s="1"/>
      <c r="H39" s="1"/>
      <c r="I39" s="1"/>
      <c r="J39" s="1"/>
      <c r="K39" s="4"/>
      <c r="M39" s="3"/>
      <c r="N39" s="1"/>
      <c r="O39" s="1"/>
      <c r="P39" s="1"/>
      <c r="Q39" s="1"/>
      <c r="R39" s="1"/>
      <c r="S39" s="1"/>
      <c r="T39" s="1"/>
      <c r="U39" s="1"/>
      <c r="V39" s="1"/>
      <c r="W39" s="1"/>
      <c r="X39" s="1"/>
      <c r="Y39" s="1"/>
      <c r="Z39" s="4"/>
    </row>
    <row r="40" spans="1:26">
      <c r="A40" s="3"/>
      <c r="B40" s="1"/>
      <c r="C40" s="1"/>
      <c r="D40" s="1"/>
      <c r="E40" s="1"/>
      <c r="F40" s="1"/>
      <c r="G40" s="1"/>
      <c r="H40" s="1"/>
      <c r="I40" s="1"/>
      <c r="J40" s="1"/>
      <c r="K40" s="4"/>
      <c r="M40" s="3"/>
      <c r="N40" s="1"/>
      <c r="O40" s="1"/>
      <c r="P40" s="1"/>
      <c r="Q40" s="1"/>
      <c r="R40" s="1"/>
      <c r="S40" s="1"/>
      <c r="T40" s="1"/>
      <c r="U40" s="1"/>
      <c r="V40" s="1"/>
      <c r="W40" s="1"/>
      <c r="X40" s="1"/>
      <c r="Y40" s="1"/>
      <c r="Z40" s="4"/>
    </row>
    <row r="41" spans="1:26">
      <c r="A41" s="3"/>
      <c r="B41" s="1"/>
      <c r="C41" s="1"/>
      <c r="D41" s="1"/>
      <c r="E41" s="1"/>
      <c r="F41" s="1"/>
      <c r="G41" s="1"/>
      <c r="H41" s="1"/>
      <c r="I41" s="1"/>
      <c r="J41" s="1"/>
      <c r="K41" s="4"/>
      <c r="M41" s="3"/>
      <c r="N41" s="1"/>
      <c r="O41" s="1"/>
      <c r="P41" s="1"/>
      <c r="Q41" s="1"/>
      <c r="R41" s="1"/>
      <c r="S41" s="1"/>
      <c r="T41" s="1"/>
      <c r="U41" s="1"/>
      <c r="V41" s="1"/>
      <c r="W41" s="1"/>
      <c r="X41" s="1"/>
      <c r="Y41" s="1"/>
      <c r="Z41" s="4"/>
    </row>
    <row r="42" spans="1:26">
      <c r="A42" s="3"/>
      <c r="B42" s="1"/>
      <c r="C42" s="1"/>
      <c r="D42" s="1"/>
      <c r="E42" s="1"/>
      <c r="F42" s="1"/>
      <c r="G42" s="1"/>
      <c r="H42" s="1"/>
      <c r="I42" s="1"/>
      <c r="J42" s="1"/>
      <c r="K42" s="4"/>
      <c r="M42" s="3"/>
      <c r="N42" s="1"/>
      <c r="O42" s="1"/>
      <c r="P42" s="1"/>
      <c r="Q42" s="1"/>
      <c r="R42" s="1"/>
      <c r="S42" s="1"/>
      <c r="T42" s="1"/>
      <c r="U42" s="1"/>
      <c r="V42" s="1"/>
      <c r="W42" s="1"/>
      <c r="X42" s="1"/>
      <c r="Y42" s="1"/>
      <c r="Z42" s="4"/>
    </row>
    <row r="43" spans="1:26">
      <c r="A43" s="3"/>
      <c r="B43" s="1"/>
      <c r="C43" s="1"/>
      <c r="D43" s="1"/>
      <c r="E43" s="1"/>
      <c r="F43" s="1"/>
      <c r="G43" s="1"/>
      <c r="H43" s="1"/>
      <c r="I43" s="1"/>
      <c r="J43" s="1"/>
      <c r="K43" s="4"/>
      <c r="M43" s="3"/>
      <c r="N43" s="1"/>
      <c r="O43" s="1"/>
      <c r="P43" s="1"/>
      <c r="Q43" s="1"/>
      <c r="R43" s="1"/>
      <c r="S43" s="1"/>
      <c r="T43" s="1"/>
      <c r="U43" s="1"/>
      <c r="V43" s="1"/>
      <c r="W43" s="1"/>
      <c r="X43" s="1"/>
      <c r="Y43" s="1"/>
      <c r="Z43" s="4"/>
    </row>
    <row r="44" spans="1:26">
      <c r="A44" s="3"/>
      <c r="B44" s="1"/>
      <c r="C44" s="1"/>
      <c r="D44" s="1"/>
      <c r="E44" s="1"/>
      <c r="F44" s="1"/>
      <c r="G44" s="1"/>
      <c r="H44" s="1"/>
      <c r="I44" s="1"/>
      <c r="J44" s="1"/>
      <c r="K44" s="4"/>
      <c r="M44" s="3"/>
      <c r="N44" s="1"/>
      <c r="O44" s="1"/>
      <c r="P44" s="1"/>
      <c r="Q44" s="1"/>
      <c r="R44" s="1"/>
      <c r="S44" s="1"/>
      <c r="T44" s="1"/>
      <c r="U44" s="1"/>
      <c r="V44" s="1"/>
      <c r="W44" s="1"/>
      <c r="X44" s="1"/>
      <c r="Y44" s="1"/>
      <c r="Z44" s="4"/>
    </row>
    <row r="45" spans="1:26">
      <c r="A45" s="3"/>
      <c r="B45" s="1"/>
      <c r="C45" s="1"/>
      <c r="D45" s="1"/>
      <c r="E45" s="1"/>
      <c r="F45" s="1"/>
      <c r="G45" s="1"/>
      <c r="H45" s="1"/>
      <c r="I45" s="1"/>
      <c r="J45" s="1"/>
      <c r="K45" s="4"/>
      <c r="M45" s="3"/>
      <c r="N45" s="1"/>
      <c r="O45" s="1"/>
      <c r="P45" s="1"/>
      <c r="Q45" s="1"/>
      <c r="R45" s="1"/>
      <c r="S45" s="1"/>
      <c r="T45" s="1"/>
      <c r="U45" s="1"/>
      <c r="V45" s="1"/>
      <c r="W45" s="1"/>
      <c r="X45" s="1"/>
      <c r="Y45" s="1"/>
      <c r="Z45" s="4"/>
    </row>
    <row r="46" spans="1:26">
      <c r="A46" s="3"/>
      <c r="B46" s="1"/>
      <c r="C46" s="1"/>
      <c r="D46" s="1"/>
      <c r="E46" s="1"/>
      <c r="F46" s="1"/>
      <c r="G46" s="1"/>
      <c r="H46" s="1"/>
      <c r="I46" s="1"/>
      <c r="J46" s="1"/>
      <c r="K46" s="4"/>
      <c r="M46" s="3"/>
      <c r="N46" s="1"/>
      <c r="O46" s="1"/>
      <c r="P46" s="1"/>
      <c r="Q46" s="1"/>
      <c r="R46" s="1"/>
      <c r="S46" s="1"/>
      <c r="T46" s="1"/>
      <c r="U46" s="1"/>
      <c r="V46" s="1"/>
      <c r="W46" s="1"/>
      <c r="X46" s="1"/>
      <c r="Y46" s="1"/>
      <c r="Z46" s="4"/>
    </row>
    <row r="47" spans="1:26">
      <c r="A47" s="3"/>
      <c r="B47" s="1"/>
      <c r="C47" s="1"/>
      <c r="D47" s="1"/>
      <c r="E47" s="1"/>
      <c r="F47" s="1"/>
      <c r="G47" s="1"/>
      <c r="H47" s="1"/>
      <c r="I47" s="1"/>
      <c r="J47" s="1"/>
      <c r="K47" s="4"/>
      <c r="M47" s="3"/>
      <c r="N47" s="1"/>
      <c r="O47" s="1"/>
      <c r="P47" s="1"/>
      <c r="Q47" s="1"/>
      <c r="R47" s="1"/>
      <c r="S47" s="1"/>
      <c r="T47" s="1"/>
      <c r="U47" s="1"/>
      <c r="V47" s="1"/>
      <c r="W47" s="1"/>
      <c r="X47" s="1"/>
      <c r="Y47" s="1"/>
      <c r="Z47" s="4"/>
    </row>
    <row r="48" spans="1:26">
      <c r="A48" s="3"/>
      <c r="B48" s="1"/>
      <c r="C48" s="1"/>
      <c r="D48" s="1"/>
      <c r="E48" s="1"/>
      <c r="F48" s="1"/>
      <c r="G48" s="1"/>
      <c r="H48" s="1"/>
      <c r="I48" s="1"/>
      <c r="J48" s="1"/>
      <c r="K48" s="4"/>
      <c r="M48" s="3"/>
      <c r="N48" s="1"/>
      <c r="O48" s="1"/>
      <c r="P48" s="1"/>
      <c r="Q48" s="1"/>
      <c r="R48" s="1"/>
      <c r="S48" s="1"/>
      <c r="T48" s="1"/>
      <c r="U48" s="1"/>
      <c r="V48" s="1"/>
      <c r="W48" s="1"/>
      <c r="X48" s="1"/>
      <c r="Y48" s="1"/>
      <c r="Z48" s="4"/>
    </row>
    <row r="49" spans="1:26">
      <c r="A49" s="3"/>
      <c r="B49" s="1"/>
      <c r="C49" s="1"/>
      <c r="D49" s="1"/>
      <c r="E49" s="1"/>
      <c r="F49" s="1"/>
      <c r="G49" s="1"/>
      <c r="H49" s="1"/>
      <c r="I49" s="1"/>
      <c r="J49" s="1"/>
      <c r="K49" s="4"/>
      <c r="M49" s="3"/>
      <c r="N49" s="1"/>
      <c r="O49" s="1"/>
      <c r="P49" s="1"/>
      <c r="Q49" s="1"/>
      <c r="R49" s="1"/>
      <c r="S49" s="1"/>
      <c r="T49" s="1"/>
      <c r="U49" s="1"/>
      <c r="V49" s="1"/>
      <c r="W49" s="1"/>
      <c r="X49" s="1"/>
      <c r="Y49" s="1"/>
      <c r="Z49" s="4"/>
    </row>
    <row r="50" spans="1:26">
      <c r="A50" s="3"/>
      <c r="B50" s="1"/>
      <c r="C50" s="1"/>
      <c r="D50" s="1"/>
      <c r="E50" s="1"/>
      <c r="F50" s="1"/>
      <c r="G50" s="1"/>
      <c r="H50" s="1"/>
      <c r="I50" s="1"/>
      <c r="J50" s="1"/>
      <c r="K50" s="4"/>
      <c r="M50" s="3"/>
      <c r="N50" s="1"/>
      <c r="O50" s="1"/>
      <c r="P50" s="1"/>
      <c r="Q50" s="1"/>
      <c r="R50" s="1"/>
      <c r="S50" s="1"/>
      <c r="T50" s="1"/>
      <c r="U50" s="1"/>
      <c r="V50" s="1"/>
      <c r="W50" s="1"/>
      <c r="X50" s="1"/>
      <c r="Y50" s="1"/>
      <c r="Z50" s="4"/>
    </row>
    <row r="51" spans="1:26">
      <c r="A51" s="3"/>
      <c r="B51" s="1"/>
      <c r="C51" s="1"/>
      <c r="D51" s="1"/>
      <c r="E51" s="1"/>
      <c r="F51" s="1"/>
      <c r="G51" s="1"/>
      <c r="H51" s="1"/>
      <c r="I51" s="1"/>
      <c r="J51" s="1"/>
      <c r="K51" s="4"/>
      <c r="M51" s="3"/>
      <c r="N51" s="1"/>
      <c r="O51" s="1"/>
      <c r="P51" s="1"/>
      <c r="Q51" s="1"/>
      <c r="R51" s="1"/>
      <c r="S51" s="1"/>
      <c r="T51" s="1"/>
      <c r="U51" s="1"/>
      <c r="V51" s="1"/>
      <c r="W51" s="1"/>
      <c r="X51" s="1"/>
      <c r="Y51" s="1"/>
      <c r="Z51" s="4"/>
    </row>
    <row r="52" spans="1:26">
      <c r="A52" s="3"/>
      <c r="B52" s="1"/>
      <c r="C52" s="1"/>
      <c r="D52" s="1"/>
      <c r="E52" s="1"/>
      <c r="F52" s="1"/>
      <c r="G52" s="1"/>
      <c r="H52" s="1"/>
      <c r="I52" s="1"/>
      <c r="J52" s="1"/>
      <c r="K52" s="4"/>
      <c r="M52" s="3"/>
      <c r="N52" s="1"/>
      <c r="O52" s="1"/>
      <c r="P52" s="1"/>
      <c r="Q52" s="1"/>
      <c r="R52" s="1"/>
      <c r="S52" s="1"/>
      <c r="T52" s="1"/>
      <c r="U52" s="1"/>
      <c r="V52" s="1"/>
      <c r="W52" s="1"/>
      <c r="X52" s="1"/>
      <c r="Y52" s="1"/>
      <c r="Z52" s="4"/>
    </row>
    <row r="53" spans="1:26" ht="12" customHeight="1">
      <c r="A53" s="3"/>
      <c r="B53" s="1"/>
      <c r="C53" s="1"/>
      <c r="D53" s="1"/>
      <c r="E53" s="1"/>
      <c r="F53" s="1"/>
      <c r="G53" s="1"/>
      <c r="H53" s="1"/>
      <c r="I53" s="1"/>
      <c r="J53" s="1"/>
      <c r="K53" s="4"/>
      <c r="M53" s="3"/>
      <c r="N53" s="1"/>
      <c r="O53" s="1"/>
      <c r="P53" s="1"/>
      <c r="Q53" s="1"/>
      <c r="R53" s="1"/>
      <c r="S53" s="1"/>
      <c r="T53" s="1"/>
      <c r="U53" s="1"/>
      <c r="V53" s="1"/>
      <c r="W53" s="1"/>
      <c r="X53" s="1"/>
      <c r="Y53" s="1"/>
      <c r="Z53" s="4"/>
    </row>
    <row r="54" spans="1:26">
      <c r="A54" s="3"/>
      <c r="B54" s="1"/>
      <c r="C54" s="1"/>
      <c r="D54" s="1"/>
      <c r="E54" s="1"/>
      <c r="F54" s="1"/>
      <c r="G54" s="1"/>
      <c r="H54" s="1"/>
      <c r="I54" s="1"/>
      <c r="J54" s="1"/>
      <c r="K54" s="4"/>
      <c r="M54" s="3"/>
      <c r="N54" s="1"/>
      <c r="O54" s="1"/>
      <c r="P54" s="1"/>
      <c r="Q54" s="1"/>
      <c r="R54" s="1"/>
      <c r="S54" s="1"/>
      <c r="T54" s="1"/>
      <c r="U54" s="1"/>
      <c r="V54" s="1"/>
      <c r="W54" s="1"/>
      <c r="X54" s="1"/>
      <c r="Y54" s="1"/>
      <c r="Z54" s="4"/>
    </row>
    <row r="55" spans="1:26">
      <c r="A55" s="3"/>
      <c r="B55" s="1"/>
      <c r="C55" s="1"/>
      <c r="D55" s="1"/>
      <c r="E55" s="1"/>
      <c r="F55" s="1"/>
      <c r="G55" s="1"/>
      <c r="H55" s="1"/>
      <c r="I55" s="1"/>
      <c r="J55" s="1"/>
      <c r="K55" s="4"/>
      <c r="M55" s="3"/>
      <c r="N55" s="1"/>
      <c r="O55" s="1"/>
      <c r="P55" s="1"/>
      <c r="Q55" s="1"/>
      <c r="R55" s="1"/>
      <c r="S55" s="1"/>
      <c r="T55" s="1"/>
      <c r="U55" s="1"/>
      <c r="V55" s="1"/>
      <c r="W55" s="1"/>
      <c r="X55" s="1"/>
      <c r="Y55" s="1"/>
      <c r="Z55" s="4"/>
    </row>
    <row r="56" spans="1:26" ht="18.75">
      <c r="A56" s="535" t="s">
        <v>249</v>
      </c>
      <c r="B56" s="1039" t="s">
        <v>250</v>
      </c>
      <c r="C56" s="1039"/>
      <c r="D56" s="1039"/>
      <c r="E56" s="1039"/>
      <c r="F56" s="1039"/>
      <c r="G56" s="1039"/>
      <c r="H56" s="1039"/>
      <c r="I56" s="1"/>
      <c r="J56" s="1"/>
      <c r="K56" s="4"/>
      <c r="M56" s="535" t="s">
        <v>249</v>
      </c>
      <c r="N56" s="1039" t="s">
        <v>416</v>
      </c>
      <c r="O56" s="1039"/>
      <c r="P56" s="1039"/>
      <c r="Q56" s="1039"/>
      <c r="R56" s="1039"/>
      <c r="S56" s="1039"/>
      <c r="T56" s="1039"/>
      <c r="U56" s="1"/>
      <c r="V56" s="1"/>
      <c r="W56" s="1"/>
      <c r="X56" s="1"/>
      <c r="Y56" s="1"/>
      <c r="Z56" s="4"/>
    </row>
    <row r="57" spans="1:26" ht="18.75">
      <c r="A57" s="535"/>
      <c r="B57" s="1040" t="s">
        <v>251</v>
      </c>
      <c r="C57" s="1040"/>
      <c r="D57" s="1040"/>
      <c r="E57" s="1040"/>
      <c r="F57" s="1040"/>
      <c r="G57" s="1040"/>
      <c r="H57" s="1040"/>
      <c r="I57" s="1040"/>
      <c r="J57" s="1"/>
      <c r="K57" s="4"/>
      <c r="M57" s="535"/>
      <c r="N57" s="1040" t="s">
        <v>417</v>
      </c>
      <c r="O57" s="1040"/>
      <c r="P57" s="1040"/>
      <c r="Q57" s="1040"/>
      <c r="R57" s="1040"/>
      <c r="S57" s="1040"/>
      <c r="T57" s="1040"/>
      <c r="U57" s="1040"/>
      <c r="V57" s="1"/>
      <c r="W57" s="1"/>
      <c r="X57" s="1"/>
      <c r="Y57" s="1"/>
      <c r="Z57" s="4"/>
    </row>
    <row r="58" spans="1:26">
      <c r="A58" s="3"/>
      <c r="B58" s="1041" t="s">
        <v>403</v>
      </c>
      <c r="C58" s="1041"/>
      <c r="D58" s="1041"/>
      <c r="E58" s="1041"/>
      <c r="F58" s="1041"/>
      <c r="G58" s="1041"/>
      <c r="H58" s="1041"/>
      <c r="I58" s="1041"/>
      <c r="J58" s="1041"/>
      <c r="K58" s="4"/>
      <c r="M58" s="3"/>
      <c r="N58" s="1041" t="s">
        <v>418</v>
      </c>
      <c r="O58" s="1041"/>
      <c r="P58" s="1041"/>
      <c r="Q58" s="1041"/>
      <c r="R58" s="1041"/>
      <c r="S58" s="1041"/>
      <c r="T58" s="1041"/>
      <c r="U58" s="1041"/>
      <c r="V58" s="1041"/>
      <c r="W58" s="1"/>
      <c r="X58" s="1"/>
      <c r="Y58" s="1"/>
      <c r="Z58" s="4"/>
    </row>
    <row r="59" spans="1:26" ht="26.45" customHeight="1">
      <c r="A59" s="3"/>
      <c r="B59" s="1041"/>
      <c r="C59" s="1041"/>
      <c r="D59" s="1041"/>
      <c r="E59" s="1041"/>
      <c r="F59" s="1041"/>
      <c r="G59" s="1041"/>
      <c r="H59" s="1041"/>
      <c r="I59" s="1041"/>
      <c r="J59" s="1041"/>
      <c r="K59" s="4"/>
      <c r="M59" s="3"/>
      <c r="N59" s="1041"/>
      <c r="O59" s="1041"/>
      <c r="P59" s="1041"/>
      <c r="Q59" s="1041"/>
      <c r="R59" s="1041"/>
      <c r="S59" s="1041"/>
      <c r="T59" s="1041"/>
      <c r="U59" s="1041"/>
      <c r="V59" s="1041"/>
      <c r="W59" s="1"/>
      <c r="X59" s="1"/>
      <c r="Y59" s="1"/>
      <c r="Z59" s="4"/>
    </row>
    <row r="60" spans="1:26" ht="13.5" thickBot="1">
      <c r="A60" s="113"/>
      <c r="B60" s="2"/>
      <c r="C60" s="1036"/>
      <c r="D60" s="1036"/>
      <c r="E60" s="1036"/>
      <c r="F60" s="1036"/>
      <c r="G60" s="1036"/>
      <c r="H60" s="1036"/>
      <c r="I60" s="2"/>
      <c r="J60" s="2"/>
      <c r="K60" s="114"/>
      <c r="M60" s="113"/>
      <c r="N60" s="2"/>
      <c r="O60" s="2"/>
      <c r="P60" s="2"/>
      <c r="Q60" s="2"/>
      <c r="R60" s="2"/>
      <c r="S60" s="2"/>
      <c r="T60" s="2"/>
      <c r="U60" s="2"/>
      <c r="V60" s="2"/>
      <c r="W60" s="2"/>
      <c r="X60" s="2"/>
      <c r="Y60" s="2"/>
      <c r="Z60" s="114"/>
    </row>
    <row r="61" spans="1:26">
      <c r="M61" s="1"/>
      <c r="N61" s="1"/>
      <c r="O61" s="1"/>
      <c r="P61" s="1"/>
      <c r="Q61" s="1"/>
      <c r="R61" s="1"/>
      <c r="S61" s="1"/>
      <c r="T61" s="1"/>
      <c r="U61" s="1"/>
      <c r="V61" s="1"/>
      <c r="W61" s="1"/>
      <c r="X61" s="1"/>
    </row>
    <row r="62" spans="1:26">
      <c r="M62" s="1"/>
      <c r="N62" s="1"/>
      <c r="O62" s="1"/>
      <c r="P62" s="1"/>
      <c r="Q62" s="1"/>
      <c r="R62" s="1"/>
      <c r="S62" s="1"/>
      <c r="T62" s="1"/>
      <c r="U62" s="1"/>
      <c r="V62" s="1"/>
      <c r="W62" s="1"/>
      <c r="X62" s="1"/>
    </row>
  </sheetData>
  <mergeCells count="15">
    <mergeCell ref="N57:U57"/>
    <mergeCell ref="N58:V59"/>
    <mergeCell ref="A2:B2"/>
    <mergeCell ref="C2:D2"/>
    <mergeCell ref="M2:N2"/>
    <mergeCell ref="O2:P2"/>
    <mergeCell ref="B3:K3"/>
    <mergeCell ref="M4:V4"/>
    <mergeCell ref="M3:V3"/>
    <mergeCell ref="N56:T56"/>
    <mergeCell ref="C60:H60"/>
    <mergeCell ref="B4:K4"/>
    <mergeCell ref="B56:H56"/>
    <mergeCell ref="B57:I57"/>
    <mergeCell ref="B58:J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2:E1857"/>
  <sheetViews>
    <sheetView zoomScaleNormal="100" workbookViewId="0">
      <selection activeCell="E31" sqref="E31"/>
    </sheetView>
  </sheetViews>
  <sheetFormatPr defaultRowHeight="12.75"/>
  <cols>
    <col min="2" max="2" width="14.7109375" bestFit="1" customWidth="1"/>
    <col min="3" max="3" width="11.28515625" customWidth="1"/>
    <col min="4" max="4" width="16.7109375" bestFit="1" customWidth="1"/>
    <col min="5" max="5" width="97.5703125" bestFit="1" customWidth="1"/>
  </cols>
  <sheetData>
    <row r="2" spans="2:5" ht="13.5" thickBot="1"/>
    <row r="3" spans="2:5" ht="40.5" customHeight="1" thickBot="1">
      <c r="B3" s="1053" t="s">
        <v>448</v>
      </c>
      <c r="C3" s="1054"/>
      <c r="D3" s="1054"/>
      <c r="E3" s="1055"/>
    </row>
    <row r="4" spans="2:5" ht="13.5" thickBot="1"/>
    <row r="5" spans="2:5" ht="18.75" thickBot="1">
      <c r="B5" s="1050" t="s">
        <v>449</v>
      </c>
      <c r="C5" s="1051"/>
      <c r="D5" s="1051"/>
      <c r="E5" s="1052"/>
    </row>
    <row r="6" spans="2:5" ht="32.25" customHeight="1">
      <c r="B6" s="561" t="s">
        <v>432</v>
      </c>
      <c r="C6" s="562" t="s">
        <v>433</v>
      </c>
      <c r="D6" s="562" t="s">
        <v>437</v>
      </c>
      <c r="E6" s="561" t="s">
        <v>434</v>
      </c>
    </row>
    <row r="7" spans="2:5">
      <c r="B7" s="560">
        <v>1</v>
      </c>
      <c r="C7" s="560" t="s">
        <v>435</v>
      </c>
      <c r="D7" s="560" t="s">
        <v>438</v>
      </c>
      <c r="E7" s="558" t="s">
        <v>439</v>
      </c>
    </row>
    <row r="8" spans="2:5">
      <c r="B8" s="560">
        <v>2</v>
      </c>
      <c r="C8" s="560" t="s">
        <v>436</v>
      </c>
      <c r="D8" s="560" t="s">
        <v>438</v>
      </c>
      <c r="E8" s="558" t="s">
        <v>440</v>
      </c>
    </row>
    <row r="9" spans="2:5" ht="66.75">
      <c r="B9" s="564">
        <v>3</v>
      </c>
      <c r="C9" s="564" t="s">
        <v>441</v>
      </c>
      <c r="D9" s="565" t="s">
        <v>442</v>
      </c>
      <c r="E9" s="559" t="s">
        <v>443</v>
      </c>
    </row>
    <row r="10" spans="2:5" ht="38.25">
      <c r="B10" s="560">
        <v>4</v>
      </c>
      <c r="C10" s="596" t="s">
        <v>473</v>
      </c>
      <c r="D10" s="564" t="s">
        <v>438</v>
      </c>
      <c r="E10" s="559" t="s">
        <v>479</v>
      </c>
    </row>
    <row r="11" spans="2:5" ht="73.5" customHeight="1">
      <c r="B11" s="560">
        <v>5</v>
      </c>
      <c r="C11" s="571" t="s">
        <v>447</v>
      </c>
      <c r="D11" s="564" t="s">
        <v>438</v>
      </c>
      <c r="E11" s="559" t="s">
        <v>478</v>
      </c>
    </row>
    <row r="12" spans="2:5" ht="45" customHeight="1">
      <c r="B12" s="560">
        <v>6</v>
      </c>
      <c r="C12" s="564" t="s">
        <v>441</v>
      </c>
      <c r="D12" s="565" t="s">
        <v>442</v>
      </c>
      <c r="E12" s="559" t="s">
        <v>450</v>
      </c>
    </row>
    <row r="13" spans="2:5">
      <c r="B13" s="560">
        <v>7</v>
      </c>
      <c r="C13" s="560" t="s">
        <v>460</v>
      </c>
      <c r="D13" s="564" t="s">
        <v>438</v>
      </c>
      <c r="E13" s="558" t="s">
        <v>461</v>
      </c>
    </row>
    <row r="14" spans="2:5">
      <c r="B14" s="594">
        <v>8</v>
      </c>
      <c r="C14" s="560" t="s">
        <v>462</v>
      </c>
      <c r="D14" s="560" t="s">
        <v>463</v>
      </c>
      <c r="E14" s="558" t="s">
        <v>461</v>
      </c>
    </row>
    <row r="15" spans="2:5">
      <c r="B15" s="594">
        <v>9</v>
      </c>
      <c r="C15" s="558" t="s">
        <v>464</v>
      </c>
      <c r="D15" s="564" t="s">
        <v>438</v>
      </c>
      <c r="E15" s="595" t="s">
        <v>467</v>
      </c>
    </row>
    <row r="16" spans="2:5">
      <c r="B16" s="594">
        <v>10</v>
      </c>
      <c r="C16" s="558" t="s">
        <v>465</v>
      </c>
      <c r="D16" s="564" t="s">
        <v>438</v>
      </c>
      <c r="E16" s="558" t="s">
        <v>466</v>
      </c>
    </row>
    <row r="17" spans="2:5">
      <c r="B17" s="594">
        <v>11</v>
      </c>
      <c r="C17" s="558" t="s">
        <v>468</v>
      </c>
      <c r="D17" s="596" t="s">
        <v>438</v>
      </c>
      <c r="E17" s="558" t="s">
        <v>467</v>
      </c>
    </row>
    <row r="18" spans="2:5">
      <c r="B18" s="560">
        <v>12</v>
      </c>
      <c r="C18" s="558" t="s">
        <v>469</v>
      </c>
      <c r="D18" s="596" t="s">
        <v>438</v>
      </c>
      <c r="E18" s="558" t="s">
        <v>467</v>
      </c>
    </row>
    <row r="19" spans="2:5" ht="38.25">
      <c r="B19" s="560">
        <v>13</v>
      </c>
      <c r="C19" s="560" t="s">
        <v>472</v>
      </c>
      <c r="D19" s="596" t="s">
        <v>438</v>
      </c>
      <c r="E19" s="559" t="s">
        <v>474</v>
      </c>
    </row>
    <row r="20" spans="2:5" ht="25.5">
      <c r="B20" s="594">
        <v>14</v>
      </c>
      <c r="C20" s="560" t="s">
        <v>473</v>
      </c>
      <c r="D20" s="596" t="s">
        <v>438</v>
      </c>
      <c r="E20" s="559" t="s">
        <v>475</v>
      </c>
    </row>
    <row r="21" spans="2:5" ht="38.25">
      <c r="B21" s="594">
        <v>15</v>
      </c>
      <c r="C21" s="594" t="s">
        <v>476</v>
      </c>
      <c r="D21" s="596" t="s">
        <v>438</v>
      </c>
      <c r="E21" s="595" t="s">
        <v>482</v>
      </c>
    </row>
    <row r="1857" spans="4:4">
      <c r="D1857" s="596"/>
    </row>
  </sheetData>
  <mergeCells count="2">
    <mergeCell ref="B5:E5"/>
    <mergeCell ref="B3:E3"/>
  </mergeCells>
  <pageMargins left="0.7" right="0.7" top="0.75" bottom="0.75" header="0.3" footer="0.3"/>
  <pageSetup scale="83"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J1:AS1"/>
  <sheetViews>
    <sheetView zoomScaleNormal="100" workbookViewId="0">
      <selection activeCell="AT43" sqref="AT43"/>
    </sheetView>
  </sheetViews>
  <sheetFormatPr defaultRowHeight="12.75"/>
  <cols>
    <col min="1" max="1" width="3.7109375" customWidth="1"/>
    <col min="9" max="9" width="8.42578125" customWidth="1"/>
    <col min="17" max="17" width="18.42578125" customWidth="1"/>
    <col min="18" max="18" width="19.28515625" customWidth="1"/>
    <col min="27" max="29" width="2.28515625" customWidth="1"/>
    <col min="35" max="35" width="10.28515625" customWidth="1"/>
    <col min="36" max="36" width="2.5703125" hidden="1" customWidth="1"/>
    <col min="37" max="37" width="22" customWidth="1"/>
    <col min="38" max="38" width="17.5703125" customWidth="1"/>
    <col min="45" max="45" width="2.7109375" hidden="1" customWidth="1"/>
    <col min="54" max="54" width="0.85546875" customWidth="1"/>
    <col min="63" max="63" width="2.5703125" customWidth="1"/>
    <col min="72" max="72" width="2.5703125" customWidth="1"/>
    <col min="81" max="81" width="0.42578125" customWidth="1"/>
    <col min="90" max="90" width="1.285156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46</vt:i4>
      </vt:variant>
    </vt:vector>
  </HeadingPairs>
  <TitlesOfParts>
    <vt:vector size="66" baseType="lpstr">
      <vt:lpstr>MDT Specific</vt:lpstr>
      <vt:lpstr>CMP Input</vt:lpstr>
      <vt:lpstr>CMP LRFR Output</vt:lpstr>
      <vt:lpstr>Reference Tables</vt:lpstr>
      <vt:lpstr>Section Property Tables</vt:lpstr>
      <vt:lpstr>Seam Strength Tables</vt:lpstr>
      <vt:lpstr>Critical Load Parameter Tables</vt:lpstr>
      <vt:lpstr>Version Notes</vt:lpstr>
      <vt:lpstr>NCSPA Design Data Sheet No 19</vt:lpstr>
      <vt:lpstr>HL-93 Truck</vt:lpstr>
      <vt:lpstr>HL-93 Tandem</vt:lpstr>
      <vt:lpstr>Type 3</vt:lpstr>
      <vt:lpstr>Type 3S2</vt:lpstr>
      <vt:lpstr>Type 3-3</vt:lpstr>
      <vt:lpstr>SU4</vt:lpstr>
      <vt:lpstr>SU5</vt:lpstr>
      <vt:lpstr>SU6</vt:lpstr>
      <vt:lpstr>SU7</vt:lpstr>
      <vt:lpstr>EV2</vt:lpstr>
      <vt:lpstr>EV3</vt:lpstr>
      <vt:lpstr>aluminum_corrugation</vt:lpstr>
      <vt:lpstr>corrugation_all</vt:lpstr>
      <vt:lpstr>EV2_2.1</vt:lpstr>
      <vt:lpstr>EV2_2.1b</vt:lpstr>
      <vt:lpstr>EV3_2.1</vt:lpstr>
      <vt:lpstr>EV3_2.1b</vt:lpstr>
      <vt:lpstr>Gage_number</vt:lpstr>
      <vt:lpstr>HL93_TN2.1b</vt:lpstr>
      <vt:lpstr>HL93_TR2.1b</vt:lpstr>
      <vt:lpstr>HL93Tandem1</vt:lpstr>
      <vt:lpstr>HL93Tandem2.1</vt:lpstr>
      <vt:lpstr>HL93Truck1</vt:lpstr>
      <vt:lpstr>HL93Truck2.1</vt:lpstr>
      <vt:lpstr>metal_type</vt:lpstr>
      <vt:lpstr>'CMP Input'!Print_Area</vt:lpstr>
      <vt:lpstr>'CMP LRFR Output'!Print_Area</vt:lpstr>
      <vt:lpstr>'Seam Strength Tables'!Print_Area</vt:lpstr>
      <vt:lpstr>'Version Notes'!Print_Area</vt:lpstr>
      <vt:lpstr>'CMP Input'!Print_Titles</vt:lpstr>
      <vt:lpstr>'CMP LRFR Output'!Print_Titles</vt:lpstr>
      <vt:lpstr>seam_type</vt:lpstr>
      <vt:lpstr>steel_corrugation</vt:lpstr>
      <vt:lpstr>structure_category</vt:lpstr>
      <vt:lpstr>structure_type</vt:lpstr>
      <vt:lpstr>SU4_2.1</vt:lpstr>
      <vt:lpstr>SU4_2.1b</vt:lpstr>
      <vt:lpstr>SU4truck1</vt:lpstr>
      <vt:lpstr>SU5_2.1</vt:lpstr>
      <vt:lpstr>SU5_2.1b</vt:lpstr>
      <vt:lpstr>SU5truck1</vt:lpstr>
      <vt:lpstr>SU6_2.1</vt:lpstr>
      <vt:lpstr>SU6_2.1b</vt:lpstr>
      <vt:lpstr>SU6truck1</vt:lpstr>
      <vt:lpstr>SU6truck2</vt:lpstr>
      <vt:lpstr>SU7_2.1</vt:lpstr>
      <vt:lpstr>SU7_2.1b</vt:lpstr>
      <vt:lpstr>SU7truck1</vt:lpstr>
      <vt:lpstr>T3_2.1b</vt:lpstr>
      <vt:lpstr>T3d3_2.1b</vt:lpstr>
      <vt:lpstr>T3S2_2.1b</vt:lpstr>
      <vt:lpstr>Type3_2.1</vt:lpstr>
      <vt:lpstr>Type33truck1</vt:lpstr>
      <vt:lpstr>Type3dash3_2.1</vt:lpstr>
      <vt:lpstr>Type3S2_2.1</vt:lpstr>
      <vt:lpstr>Type3S2truck1</vt:lpstr>
      <vt:lpstr>Type3truck1</vt:lpstr>
    </vt:vector>
  </TitlesOfParts>
  <Company>Burgess and Niple,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Wang</dc:creator>
  <cp:lastModifiedBy>Lay, Russell</cp:lastModifiedBy>
  <cp:lastPrinted>2017-08-02T16:38:03Z</cp:lastPrinted>
  <dcterms:created xsi:type="dcterms:W3CDTF">2001-12-12T13:10:00Z</dcterms:created>
  <dcterms:modified xsi:type="dcterms:W3CDTF">2017-08-02T19:10:36Z</dcterms:modified>
</cp:coreProperties>
</file>